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30" tabRatio="776" firstSheet="1" activeTab="1"/>
  </bookViews>
  <sheets>
    <sheet name="（天时）入场时机判断" sheetId="2" r:id="rId1"/>
    <sheet name="（地利）白马组合" sheetId="7" r:id="rId2"/>
    <sheet name="小熊定理判定（不要动）" sheetId="3" r:id="rId3"/>
    <sheet name="问财（自己导出）" sheetId="10" r:id="rId4"/>
    <sheet name="分位点（自己导出） " sheetId="8" r:id="rId5"/>
    <sheet name="周期表（不要动）" sheetId="11" r:id="rId6"/>
  </sheets>
  <definedNames>
    <definedName name="_xlnm._FilterDatabase" localSheetId="1" hidden="1">'（地利）白马组合'!$A$4:$O$422</definedName>
    <definedName name="_xlnm._FilterDatabase" localSheetId="2" hidden="1">'小熊定理判定（不要动）'!$A$3:$S$94</definedName>
  </definedNames>
  <calcPr calcId="144525" concurrentCalc="0"/>
</workbook>
</file>

<file path=xl/sharedStrings.xml><?xml version="1.0" encoding="utf-8"?>
<sst xmlns="http://schemas.openxmlformats.org/spreadsheetml/2006/main" count="208" uniqueCount="138">
  <si>
    <t>欢迎开启你的股票投资之路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</si>
  <si>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</si>
  <si>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</si>
  <si>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</si>
  <si>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</si>
  <si>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</si>
  <si>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</si>
  <si>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</si>
  <si>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</si>
  <si>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</si>
  <si>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</si>
  <si>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</si>
  <si>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>备注：我们实操视频的时间节点是2016.5.20，大家以后可以根据自己筛选的时间节点灵活调整日期以及相关数据~</t>
  </si>
  <si>
    <t>筛选条件：</t>
  </si>
  <si>
    <t>2009年到2015年ROE≥15%,2016年3月31日ROE≥3.75%,上市时间早于2011年5月,行业,2015年营收增长率,2015年净利润增长率,2016年3月31日营收增长率,2016年3月31日净利润增长率,2012年到2015年营业收入,2012年到2015年应收帐款,2012年到2015年的存货,2013年到2015年的流动比率.</t>
  </si>
  <si>
    <t>使用说明：只需要将白色部分复制进去，其余地方都有公式，不要动！不要动！不要动！</t>
  </si>
  <si>
    <t>选出属于你的白马股</t>
  </si>
  <si>
    <t>第一步，roe≥15%</t>
  </si>
  <si>
    <t>第二步
剔除
周期股</t>
  </si>
  <si>
    <t>第三步
剔除
增长下滑</t>
  </si>
  <si>
    <t>第四步
小熊定理剔除</t>
  </si>
  <si>
    <t>第五步
贵的剔除</t>
  </si>
  <si>
    <t>买入</t>
  </si>
  <si>
    <t>股票代码</t>
  </si>
  <si>
    <t>股票简称</t>
  </si>
  <si>
    <t>所属同花顺行业</t>
  </si>
  <si>
    <t>是否周期行业</t>
  </si>
  <si>
    <r>
      <rPr>
        <b/>
        <sz val="9"/>
        <rFont val="宋体"/>
        <charset val="134"/>
      </rPr>
      <t xml:space="preserve">营业收入
同比增长率
</t>
    </r>
    <r>
      <rPr>
        <b/>
        <sz val="9"/>
        <rFont val="Arial"/>
        <charset val="0"/>
      </rPr>
      <t>(%)</t>
    </r>
  </si>
  <si>
    <t>营业收入
同比增长率
(%)</t>
  </si>
  <si>
    <t>净利润
同比增长率
(%)</t>
  </si>
  <si>
    <r>
      <rPr>
        <b/>
        <sz val="9"/>
        <rFont val="宋体"/>
        <charset val="134"/>
      </rPr>
      <t xml:space="preserve">净利润
同比增长率
</t>
    </r>
    <r>
      <rPr>
        <b/>
        <sz val="9"/>
        <rFont val="Arial"/>
        <charset val="0"/>
      </rPr>
      <t>(%)</t>
    </r>
  </si>
  <si>
    <t>剔除指标</t>
  </si>
  <si>
    <t>小熊定理一</t>
  </si>
  <si>
    <t>小熊定理二</t>
  </si>
  <si>
    <t>小熊定理三</t>
  </si>
  <si>
    <t>股价</t>
  </si>
  <si>
    <t>使用说明：这个工作表，除了根据筛选的年份不同来变动年份，其余不需要动。
黄色阴影部分为写定公式，请不要动！不要动！不要动！</t>
  </si>
  <si>
    <t>公司名称</t>
  </si>
  <si>
    <t>小熊判定</t>
  </si>
  <si>
    <t>营业收入</t>
  </si>
  <si>
    <t>应收账款</t>
  </si>
  <si>
    <t>存货</t>
  </si>
  <si>
    <t>流动率</t>
  </si>
  <si>
    <t>一</t>
  </si>
  <si>
    <t>二</t>
  </si>
  <si>
    <t>三</t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</si>
  <si>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同比增长率</t>
    </r>
    <r>
      <rPr>
        <b/>
        <sz val="11"/>
        <color rgb="FFFFFFFF"/>
        <rFont val="Arial"/>
        <charset val="134"/>
      </rPr>
      <t>)(%)2016.03.31</t>
    </r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</si>
  <si>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同比增长率</t>
    </r>
    <r>
      <rPr>
        <b/>
        <sz val="11"/>
        <color rgb="FFFFFFFF"/>
        <rFont val="Arial"/>
        <charset val="134"/>
      </rPr>
      <t>)(%)2015.12.31</t>
    </r>
  </si>
  <si>
    <r>
      <t>净利润同比增长率</t>
    </r>
    <r>
      <rPr>
        <b/>
        <sz val="11"/>
        <color rgb="FFFFFFFF"/>
        <rFont val="Arial"/>
        <charset val="134"/>
      </rPr>
      <t>(%)2016.03.31</t>
    </r>
  </si>
  <si>
    <r>
      <t>净利润同比增长率</t>
    </r>
    <r>
      <rPr>
        <b/>
        <sz val="11"/>
        <color rgb="FFFFFFFF"/>
        <rFont val="Arial"/>
        <charset val="134"/>
      </rPr>
      <t>(%)2015.12.31</t>
    </r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</si>
  <si>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)2015.12.31</t>
    </r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</si>
  <si>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)2014.12.31</t>
    </r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</si>
  <si>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)2013.12.31</t>
    </r>
  </si>
  <si>
    <r>
      <t>营业收入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)2012.12.31</t>
    </r>
  </si>
  <si>
    <r>
      <t>应收票据及应收账款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)2015.12.31</t>
    </r>
  </si>
  <si>
    <r>
      <t>应收票据及应收账款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)2014.12.31</t>
    </r>
  </si>
  <si>
    <r>
      <t>应收票据及应收账款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)2013.12.31</t>
    </r>
  </si>
  <si>
    <r>
      <t>应收票据及应收账款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)2012.12.31</t>
    </r>
  </si>
  <si>
    <r>
      <t>存货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)2015.12.31</t>
    </r>
  </si>
  <si>
    <r>
      <t>存货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)2014.12.31</t>
    </r>
  </si>
  <si>
    <r>
      <t>存货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)2013.12.31</t>
    </r>
  </si>
  <si>
    <r>
      <t>存货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元</t>
    </r>
    <r>
      <rPr>
        <b/>
        <sz val="11"/>
        <color rgb="FFFFFFFF"/>
        <rFont val="Arial"/>
        <charset val="134"/>
      </rPr>
      <t>)2012.12.31</t>
    </r>
  </si>
  <si>
    <r>
      <t>流动比率</t>
    </r>
    <r>
      <rPr>
        <b/>
        <sz val="11"/>
        <color rgb="FFFFFFFF"/>
        <rFont val="Arial"/>
        <charset val="134"/>
      </rPr>
      <t>2015.12.31</t>
    </r>
  </si>
  <si>
    <r>
      <t>流动比率</t>
    </r>
    <r>
      <rPr>
        <b/>
        <sz val="11"/>
        <color rgb="FFFFFFFF"/>
        <rFont val="Arial"/>
        <charset val="134"/>
      </rPr>
      <t>2014.12.31</t>
    </r>
  </si>
  <si>
    <r>
      <t>流动比率</t>
    </r>
    <r>
      <rPr>
        <b/>
        <sz val="11"/>
        <color rgb="FFFFFFFF"/>
        <rFont val="Arial"/>
        <charset val="134"/>
      </rPr>
      <t>2013.12.31</t>
    </r>
  </si>
  <si>
    <t>﻿交易所</t>
  </si>
  <si>
    <t>代码</t>
  </si>
  <si>
    <t>公司</t>
  </si>
  <si>
    <t>行业</t>
  </si>
  <si>
    <t>PE-TTM(扣非)分位点(10年)  %</t>
  </si>
  <si>
    <t>PB(不含商誉)分位点(10年) %</t>
  </si>
  <si>
    <t>第一行不要动，不要删除</t>
  </si>
  <si>
    <t>同花顺行业</t>
  </si>
  <si>
    <t>采掘-采掘服务-其他采掘服务</t>
  </si>
  <si>
    <t>是</t>
  </si>
  <si>
    <t>采掘-采掘服务-油气钻采服务</t>
  </si>
  <si>
    <t>黑色金属-钢铁-普钢</t>
  </si>
  <si>
    <t>黑色金属-钢铁-特钢</t>
  </si>
  <si>
    <t>化工-化工合成材料-氨纶</t>
  </si>
  <si>
    <t>化工-化工合成材料-涤纶</t>
  </si>
  <si>
    <t>化工-化工合成材料-改性塑料</t>
  </si>
  <si>
    <t>化工-化工合成材料-合成革</t>
  </si>
  <si>
    <t>化工-化工合成材料-轮胎</t>
  </si>
  <si>
    <t>化工-化工合成材料-其他塑料制品</t>
  </si>
  <si>
    <t>化工-化工合成材料-其他纤维</t>
  </si>
  <si>
    <t>化工-化工合成材料-其他橡胶制品</t>
  </si>
  <si>
    <t>化工-化工合成材料-炭黑</t>
  </si>
  <si>
    <t>化工-化工合成材料-维纶</t>
  </si>
  <si>
    <t>化工-化工合成材料-粘胶</t>
  </si>
  <si>
    <t>化工-化工新材料-玻纤</t>
  </si>
  <si>
    <t>化工-化工新材料-聚氨酯</t>
  </si>
  <si>
    <t>采掘-石油矿业开采-其他采掘Ⅲ</t>
  </si>
  <si>
    <t>采掘-石油矿业开采-石油开采Ⅲ</t>
  </si>
  <si>
    <t>有色金属-有色冶炼加工-黄金</t>
  </si>
  <si>
    <t>有色金属-有色冶炼加工-铝</t>
  </si>
  <si>
    <t>有色金属-有色冶炼加工-铅锌</t>
  </si>
  <si>
    <t>有色金属-有色冶炼加工-铜</t>
  </si>
  <si>
    <t>有色金属-有色冶炼加工-小金属</t>
  </si>
  <si>
    <t>化工-化学制品-氮肥</t>
  </si>
  <si>
    <t>化工-化学制品-纺织化学用品</t>
  </si>
  <si>
    <t>化工-化学制品-氟化工及制冷剂</t>
  </si>
  <si>
    <t>化工-化学制品-复合肥</t>
  </si>
  <si>
    <t>化工-化学制品-钾肥</t>
  </si>
  <si>
    <t>化工-化学制品-磷肥</t>
  </si>
  <si>
    <t>化工-化学制品-磷化工及磷酸盐</t>
  </si>
  <si>
    <t>化工-化学制品-民爆用品</t>
  </si>
  <si>
    <t>化工-化学制品-农药</t>
  </si>
  <si>
    <t>化工-化学制品-其他化学制品</t>
  </si>
  <si>
    <t>化工-化学制品-日用化学产品</t>
  </si>
  <si>
    <t>化工-化学制品-涂料油漆油墨制造</t>
  </si>
  <si>
    <t>交通运输-港口航运-港口Ⅲ</t>
  </si>
  <si>
    <t>交通运输-港口航运-航运Ⅲ</t>
  </si>
  <si>
    <t>交通运输-机场航运-航空运输Ⅲ</t>
  </si>
  <si>
    <t>交通运输-机场航运-机场Ⅲ</t>
  </si>
  <si>
    <t>交运设备-交运设备服务-汽车服务</t>
  </si>
  <si>
    <t>国防军工-国防军工-船舶制造</t>
  </si>
  <si>
    <t>国防军工-国防军工-地面兵装</t>
  </si>
  <si>
    <t>国防军工-国防军工-航空装备</t>
  </si>
  <si>
    <t>国防军工-国防军工-航天装备</t>
  </si>
  <si>
    <t>交运设备-汽车整车-乘用车</t>
  </si>
  <si>
    <t>交运设备-汽车整车-商用载货车</t>
  </si>
  <si>
    <t>交运设备-汽车整车-商用载客车</t>
  </si>
  <si>
    <t>交运设备-汽车零部件-汽车零部件Ⅲ</t>
  </si>
  <si>
    <t>建筑材料-建筑材料-玻璃制造</t>
  </si>
  <si>
    <t>建筑材料-建筑材料-管材</t>
  </si>
  <si>
    <t>建筑材料-建筑材料-耐火材料</t>
  </si>
  <si>
    <t>建筑材料-建筑材料-其他建材</t>
  </si>
  <si>
    <t>建筑材料-建筑材料-水泥制造</t>
  </si>
  <si>
    <t>建筑材料-建筑装饰-房屋建设</t>
  </si>
  <si>
    <t>建筑材料-建筑装饰-基础建设</t>
  </si>
  <si>
    <t>建筑材料-建筑装饰-专业工程</t>
  </si>
  <si>
    <t>建筑材料-建筑装饰-装饰园林</t>
  </si>
  <si>
    <t>房地产-房地产开发-房地产开发Ⅲ</t>
  </si>
  <si>
    <t>房地产-园区开发-园区开发Ⅲ</t>
  </si>
  <si>
    <t>金融服务-证券-证券Ⅲ</t>
  </si>
  <si>
    <t>金融服务-保险及其他-保险Ⅲ</t>
  </si>
  <si>
    <t>金融服务-保险及其他-多元金融</t>
  </si>
  <si>
    <t>机械设备-专用设备-其它专用机械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</si>
</sst>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46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1"/>
      <color rgb="FFFFFFFF"/>
      <name val="宋体"/>
      <charset val="134"/>
    </font>
    <font>
      <sz val="9"/>
      <color rgb="FF152122"/>
      <name val="Arial"/>
      <charset val="0"/>
    </font>
    <font>
      <sz val="9"/>
      <color rgb="FF152122"/>
      <name val="宋体"/>
      <charset val="134"/>
    </font>
    <font>
      <sz val="12"/>
      <name val="宋体"/>
      <charset val="134"/>
      <scheme val="minor"/>
    </font>
    <font>
      <sz val="9"/>
      <color theme="1"/>
      <name val="Arial"/>
      <charset val="0"/>
    </font>
    <font>
      <sz val="12"/>
      <color theme="1"/>
      <name val="Arial"/>
      <charset val="0"/>
    </font>
    <font>
      <sz val="12"/>
      <name val="Arial"/>
      <charset val="0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Arial"/>
      <charset val="0"/>
    </font>
    <font>
      <sz val="9.75"/>
      <color theme="1"/>
      <name val="Arial"/>
      <charset val="0"/>
    </font>
    <font>
      <sz val="9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b/>
      <sz val="15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FFFFF"/>
      <name val="Arial"/>
      <charset val="134"/>
    </font>
    <font>
      <b/>
      <sz val="9"/>
      <name val="Arial"/>
      <charset val="0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 style="medium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/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1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0" borderId="11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1" fillId="29" borderId="17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3" fillId="30" borderId="1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3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6" fontId="13" fillId="2" borderId="3" xfId="0" applyNumberFormat="1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15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top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right" vertical="center" wrapText="1"/>
    </xf>
    <xf numFmtId="0" fontId="15" fillId="2" borderId="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 wrapText="1"/>
    </xf>
    <xf numFmtId="176" fontId="0" fillId="2" borderId="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10" fontId="19" fillId="0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left" vertical="center"/>
    </xf>
    <xf numFmtId="0" fontId="23" fillId="6" borderId="0" xfId="0" applyFont="1" applyFill="1" applyAlignment="1">
      <alignment horizontal="center" vertical="center"/>
    </xf>
    <xf numFmtId="0" fontId="23" fillId="6" borderId="0" xfId="0" applyFont="1" applyFill="1">
      <alignment vertical="center"/>
    </xf>
    <xf numFmtId="0" fontId="0" fillId="6" borderId="0" xfId="0" applyFill="1">
      <alignment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EBF7"/>
      <color rgb="00BDD7EE"/>
      <color rgb="007DDCF0"/>
      <color rgb="00152122"/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00"/>
  </sheetPr>
  <dimension ref="A1:AH14"/>
  <sheetViews>
    <sheetView workbookViewId="0">
      <selection activeCell="J4" sqref="J4"/>
    </sheetView>
  </sheetViews>
  <sheetFormatPr defaultColWidth="9" defaultRowHeight="14.25"/>
  <cols>
    <col min="1" max="1" width="12.3333333333333" style="53" customWidth="1"/>
    <col min="2" max="3" width="18.8333333333333" style="53" customWidth="1"/>
    <col min="4" max="4" width="25.3333333333333" customWidth="1"/>
    <col min="7" max="7" width="11.375" customWidth="1"/>
    <col min="10" max="10" width="10.875" customWidth="1"/>
  </cols>
  <sheetData>
    <row r="1" ht="33" customHeight="1" spans="1:4">
      <c r="A1" s="54" t="s">
        <v>0</v>
      </c>
      <c r="B1" s="54"/>
      <c r="C1" s="54"/>
      <c r="D1" s="54"/>
    </row>
    <row r="2" ht="28" customHeight="1" spans="1:34">
      <c r="A2" s="55" t="s">
        <v>1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ht="21" customHeight="1" spans="1:4">
      <c r="A3" s="54" t="s">
        <v>2</v>
      </c>
      <c r="B3" s="54"/>
      <c r="C3" s="54"/>
      <c r="D3" s="54"/>
    </row>
    <row r="4" ht="68" customHeight="1" spans="1:4">
      <c r="A4" s="58" t="s">
        <v>3</v>
      </c>
      <c r="B4" s="59" t="s">
        <v>4</v>
      </c>
      <c r="C4" s="59"/>
      <c r="D4" s="59"/>
    </row>
    <row r="5" ht="27" customHeight="1" spans="1:4">
      <c r="A5" s="60" t="s">
        <v>5</v>
      </c>
      <c r="B5" s="60" t="s">
        <v>6</v>
      </c>
      <c r="C5" s="60" t="s">
        <v>7</v>
      </c>
      <c r="D5" s="60" t="s">
        <v>8</v>
      </c>
    </row>
    <row r="6" ht="28" customHeight="1" spans="1:4">
      <c r="A6" s="60" t="s">
        <v>9</v>
      </c>
      <c r="B6" s="61"/>
      <c r="C6" s="61"/>
      <c r="D6" s="62" t="str">
        <f>IF(B6&lt;50%,IF(C6&lt;20%,"符合条件","不符合条件"),"不符合条件")</f>
        <v>符合条件</v>
      </c>
    </row>
    <row r="7" ht="28" customHeight="1" spans="1:4">
      <c r="A7" s="60" t="s">
        <v>10</v>
      </c>
      <c r="B7" s="61"/>
      <c r="C7" s="61"/>
      <c r="D7" s="62" t="str">
        <f>IF(B7&lt;50%,IF(C7&lt;20%,"符合条件","不符合条件"),"不符合条件")</f>
        <v>符合条件</v>
      </c>
    </row>
    <row r="8" ht="33" customHeight="1" spans="1:4">
      <c r="A8" s="60" t="s">
        <v>11</v>
      </c>
      <c r="B8" s="63" t="str">
        <f>IF(D6="符合条件","可以入场",IF(D7="符合条件","可以入场","不能入场"))</f>
        <v>可以入场</v>
      </c>
      <c r="C8" s="64"/>
      <c r="D8" s="65"/>
    </row>
    <row r="10" ht="26" customHeight="1" spans="1:10">
      <c r="A10" s="66" t="s">
        <v>12</v>
      </c>
      <c r="B10" s="67"/>
      <c r="C10" s="67"/>
      <c r="D10" s="68"/>
      <c r="E10" s="68"/>
      <c r="F10" s="68"/>
      <c r="G10" s="68"/>
      <c r="H10" s="69"/>
      <c r="I10" s="69"/>
      <c r="J10" s="69"/>
    </row>
    <row r="11" spans="1:10">
      <c r="A11" s="70" t="s">
        <v>13</v>
      </c>
      <c r="B11" s="71" t="s">
        <v>14</v>
      </c>
      <c r="C11" s="71"/>
      <c r="D11" s="71"/>
      <c r="E11" s="71"/>
      <c r="F11" s="71"/>
      <c r="G11" s="71"/>
      <c r="H11" s="71"/>
      <c r="I11" s="71"/>
      <c r="J11" s="71"/>
    </row>
    <row r="12" ht="20" customHeight="1" spans="1:10">
      <c r="A12" s="70"/>
      <c r="B12" s="71"/>
      <c r="C12" s="71"/>
      <c r="D12" s="71"/>
      <c r="E12" s="71"/>
      <c r="F12" s="71"/>
      <c r="G12" s="71"/>
      <c r="H12" s="71"/>
      <c r="I12" s="71"/>
      <c r="J12" s="71"/>
    </row>
    <row r="13" spans="1:10">
      <c r="A13" s="70"/>
      <c r="B13" s="71"/>
      <c r="C13" s="71"/>
      <c r="D13" s="71"/>
      <c r="E13" s="71"/>
      <c r="F13" s="71"/>
      <c r="G13" s="71"/>
      <c r="H13" s="71"/>
      <c r="I13" s="71"/>
      <c r="J13" s="71"/>
    </row>
    <row r="14" spans="1:10">
      <c r="A14" s="70"/>
      <c r="B14" s="71"/>
      <c r="C14" s="71"/>
      <c r="D14" s="71"/>
      <c r="E14" s="71"/>
      <c r="F14" s="71"/>
      <c r="G14" s="71"/>
      <c r="H14" s="71"/>
      <c r="I14" s="71"/>
      <c r="J14" s="71"/>
    </row>
  </sheetData>
  <mergeCells count="6">
    <mergeCell ref="A1:D1"/>
    <mergeCell ref="A3:D3"/>
    <mergeCell ref="B4:D4"/>
    <mergeCell ref="B8:D8"/>
    <mergeCell ref="A11:A14"/>
    <mergeCell ref="B11:J14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O422"/>
  <sheetViews>
    <sheetView tabSelected="1" workbookViewId="0">
      <selection activeCell="C5" sqref="C5"/>
    </sheetView>
  </sheetViews>
  <sheetFormatPr defaultColWidth="9" defaultRowHeight="14.25"/>
  <cols>
    <col min="1" max="1" width="9" style="25"/>
    <col min="2" max="2" width="9" style="26"/>
    <col min="3" max="3" width="27.6666666666667" style="26" customWidth="1"/>
    <col min="4" max="4" width="7.05" style="26" customWidth="1"/>
    <col min="5" max="9" width="8.66666666666667" style="27" customWidth="1"/>
    <col min="10" max="12" width="9" style="28"/>
    <col min="13" max="13" width="8.66666666666667" style="29" customWidth="1"/>
    <col min="14" max="14" width="8.66666666666667" style="30" customWidth="1"/>
    <col min="15" max="15" width="8.66666666666667" style="29" customWidth="1"/>
  </cols>
  <sheetData>
    <row r="1" ht="45" customHeight="1" spans="1:1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41"/>
      <c r="N1" s="41"/>
      <c r="O1" s="42"/>
    </row>
    <row r="2" ht="32" customHeight="1" spans="1:15">
      <c r="A2" s="32" t="s">
        <v>16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3"/>
      <c r="N2" s="43"/>
      <c r="O2" s="44"/>
    </row>
    <row r="3" ht="48" customHeight="1" spans="1:15">
      <c r="A3" s="33" t="s">
        <v>17</v>
      </c>
      <c r="B3" s="34"/>
      <c r="C3" s="35" t="s">
        <v>18</v>
      </c>
      <c r="D3" s="35"/>
      <c r="E3" s="36" t="s">
        <v>19</v>
      </c>
      <c r="F3" s="36"/>
      <c r="G3" s="36"/>
      <c r="H3" s="36"/>
      <c r="I3" s="36"/>
      <c r="J3" s="45" t="s">
        <v>20</v>
      </c>
      <c r="K3" s="46"/>
      <c r="L3" s="46"/>
      <c r="M3" s="35" t="s">
        <v>21</v>
      </c>
      <c r="N3" s="47"/>
      <c r="O3" s="35" t="s">
        <v>22</v>
      </c>
    </row>
    <row r="4" ht="47" customHeight="1" spans="1:15">
      <c r="A4" s="37" t="s">
        <v>23</v>
      </c>
      <c r="B4" s="38" t="s">
        <v>24</v>
      </c>
      <c r="C4" s="38" t="s">
        <v>25</v>
      </c>
      <c r="D4" s="38" t="s">
        <v>26</v>
      </c>
      <c r="E4" s="38" t="s">
        <v>27</v>
      </c>
      <c r="F4" s="38" t="s">
        <v>28</v>
      </c>
      <c r="G4" s="38" t="s">
        <v>29</v>
      </c>
      <c r="H4" s="38" t="s">
        <v>30</v>
      </c>
      <c r="I4" s="38" t="s">
        <v>31</v>
      </c>
      <c r="J4" s="38" t="s">
        <v>32</v>
      </c>
      <c r="K4" s="38" t="s">
        <v>33</v>
      </c>
      <c r="L4" s="38" t="s">
        <v>34</v>
      </c>
      <c r="M4" s="38" t="s">
        <v>6</v>
      </c>
      <c r="N4" s="48" t="s">
        <v>7</v>
      </c>
      <c r="O4" s="38" t="s">
        <v>35</v>
      </c>
    </row>
    <row r="5" s="24" customFormat="1" ht="17" customHeight="1" spans="1:15">
      <c r="A5" s="9"/>
      <c r="B5" s="9"/>
      <c r="C5" s="9"/>
      <c r="D5" s="39" t="str">
        <f>IF(ISERROR(VLOOKUP(C5,'周期表（不要动）'!A:B,2,FALSE)),"",VLOOKUP(C5,'周期表（不要动）'!A:B,2,FALSE))</f>
        <v/>
      </c>
      <c r="E5" s="40" t="str">
        <f ca="1">IF(ISERROR(VLOOKUP($B5,'问财（自己导出）'!B:D,3,FALSE)),"",VLOOKUP($B5,'问财（自己导出）'!B:D,3,FALSE))</f>
        <v/>
      </c>
      <c r="F5" s="40" t="str">
        <f ca="1">IF(ISERROR(VLOOKUP($B5,'问财（自己导出）'!B:E,4,FALSE)),"",VLOOKUP($B5,'问财（自己导出）'!B:E,4,FALSE))</f>
        <v/>
      </c>
      <c r="G5" s="40" t="str">
        <f ca="1">IF(ISERROR(VLOOKUP($B5,'问财（自己导出）'!B:F,5,FALSE)),"",VLOOKUP($B5,'问财（自己导出）'!B:F,5,FALSE))</f>
        <v/>
      </c>
      <c r="H5" s="40" t="str">
        <f ca="1">IF(ISERROR(VLOOKUP($B5,'问财（自己导出）'!B:G,6,FALSE)),"",VLOOKUP($B5,'问财（自己导出）'!B:G,6,FALSE))</f>
        <v/>
      </c>
      <c r="I5" s="49">
        <f ca="1">IF(E5&gt;0,IF(F5&gt;0,IF(G5&gt;0,IF(H5&gt;0,0,1),1),1),1)</f>
        <v>0</v>
      </c>
      <c r="J5" s="50" t="str">
        <f ca="1">IF(ISERROR(VLOOKUP($B5,'小熊定理判定（不要动）'!$A:B,2,FALSE)),"",VLOOKUP($B5,'小熊定理判定（不要动）'!$A:B,2,FALSE))</f>
        <v/>
      </c>
      <c r="K5" s="50" t="str">
        <f ca="1">IF(ISERROR(VLOOKUP($B5,'小熊定理判定（不要动）'!$A:C,3,FALSE)),"",VLOOKUP($B5,'小熊定理判定（不要动）'!$A:C,3,FALSE))</f>
        <v/>
      </c>
      <c r="L5" s="50" t="str">
        <f ca="1">IF(ISERROR(VLOOKUP($B5,'小熊定理判定（不要动）'!$A:D,4,FALSE)),"",VLOOKUP($B5,'小熊定理判定（不要动）'!$A:D,4,FALSE))</f>
        <v/>
      </c>
      <c r="M5" s="51" t="str">
        <f>IF(ISERROR(VLOOKUP($B5,'分位点（自己导出） '!$C:E,3,FALSE)),"",VLOOKUP($B5,'分位点（自己导出） '!$C:E,3,FALSE))</f>
        <v/>
      </c>
      <c r="N5" s="51" t="str">
        <f ca="1">IF(ISERROR(VLOOKUP($B5,'分位点（自己导出） '!$C:F,4,FALSE)),"",VLOOKUP($B5,'分位点（自己导出） '!$C:F,4,FALSE))</f>
        <v/>
      </c>
      <c r="O5" s="51" t="str">
        <f ca="1">IF(ISERROR(VLOOKUP($B5,'分位点（自己导出） '!$C:G,5,FALSE)),"",VLOOKUP($B5,'分位点（自己导出） '!$C:G,5,FALSE))</f>
        <v/>
      </c>
    </row>
    <row r="6" ht="17" customHeight="1" spans="1:15">
      <c r="A6" s="9"/>
      <c r="B6" s="9"/>
      <c r="C6" s="1"/>
      <c r="D6" s="39" t="str">
        <f>IF(ISERROR(VLOOKUP(C6,'周期表（不要动）'!A:B,2,FALSE)),"",VLOOKUP(C6,'周期表（不要动）'!A:B,2,FALSE))</f>
        <v/>
      </c>
      <c r="E6" s="40" t="str">
        <f ca="1">IF(ISERROR(VLOOKUP($B6,'问财（自己导出）'!B:D,3,FALSE)),"",VLOOKUP($B6,'问财（自己导出）'!B:D,3,FALSE))</f>
        <v/>
      </c>
      <c r="F6" s="40" t="str">
        <f ca="1">IF(ISERROR(VLOOKUP($B6,'问财（自己导出）'!B:E,4,FALSE)),"",VLOOKUP($B6,'问财（自己导出）'!B:E,4,FALSE))</f>
        <v/>
      </c>
      <c r="G6" s="40" t="str">
        <f ca="1">IF(ISERROR(VLOOKUP($B6,'问财（自己导出）'!B:F,5,FALSE)),"",VLOOKUP($B6,'问财（自己导出）'!B:F,5,FALSE))</f>
        <v/>
      </c>
      <c r="H6" s="40" t="str">
        <f ca="1">IF(ISERROR(VLOOKUP($B6,'问财（自己导出）'!B:G,6,FALSE)),"",VLOOKUP($B6,'问财（自己导出）'!B:G,6,FALSE))</f>
        <v/>
      </c>
      <c r="I6" s="49">
        <f ca="1" t="shared" ref="I6:I50" si="0">IF(E6&gt;0,IF(F6&gt;0,IF(G6&gt;0,IF(H6&gt;0,0,1),1),1),1)</f>
        <v>0</v>
      </c>
      <c r="J6" s="50" t="str">
        <f ca="1">IF(ISERROR(VLOOKUP($B6,'小熊定理判定（不要动）'!$A:B,2,FALSE)),"",VLOOKUP($B6,'小熊定理判定（不要动）'!$A:B,2,FALSE))</f>
        <v/>
      </c>
      <c r="K6" s="50" t="str">
        <f ca="1">IF(ISERROR(VLOOKUP($B6,'小熊定理判定（不要动）'!$A:C,3,FALSE)),"",VLOOKUP($B6,'小熊定理判定（不要动）'!$A:C,3,FALSE))</f>
        <v/>
      </c>
      <c r="L6" s="50" t="str">
        <f ca="1">IF(ISERROR(VLOOKUP($B6,'小熊定理判定（不要动）'!$A:D,4,FALSE)),"",VLOOKUP($B6,'小熊定理判定（不要动）'!$A:D,4,FALSE))</f>
        <v/>
      </c>
      <c r="M6" s="51" t="str">
        <f ca="1">IF(ISERROR(VLOOKUP($B6,'分位点（自己导出） '!$C:E,3,FALSE)),"",VLOOKUP($B6,'分位点（自己导出） '!$C:E,3,FALSE))</f>
        <v/>
      </c>
      <c r="N6" s="51" t="str">
        <f ca="1">IF(ISERROR(VLOOKUP($B6,'分位点（自己导出） '!$C:F,4,FALSE)),"",VLOOKUP($B6,'分位点（自己导出） '!$C:F,4,FALSE))</f>
        <v/>
      </c>
      <c r="O6" s="51" t="str">
        <f ca="1">IF(ISERROR(VLOOKUP($B6,'分位点（自己导出） '!$C:G,5,FALSE)),"",VLOOKUP($B6,'分位点（自己导出） '!$C:G,5,FALSE))</f>
        <v/>
      </c>
    </row>
    <row r="7" ht="17" customHeight="1" spans="1:15">
      <c r="A7" s="9"/>
      <c r="B7" s="9"/>
      <c r="C7" s="11"/>
      <c r="D7" s="39" t="str">
        <f>IF(ISERROR(VLOOKUP(C7,'周期表（不要动）'!A:B,2,FALSE)),"",VLOOKUP(C7,'周期表（不要动）'!A:B,2,FALSE))</f>
        <v/>
      </c>
      <c r="E7" s="40" t="str">
        <f ca="1">IF(ISERROR(VLOOKUP($B7,'问财（自己导出）'!B:D,3,FALSE)),"",VLOOKUP($B7,'问财（自己导出）'!B:D,3,FALSE))</f>
        <v/>
      </c>
      <c r="F7" s="40" t="str">
        <f ca="1">IF(ISERROR(VLOOKUP($B7,'问财（自己导出）'!B:E,4,FALSE)),"",VLOOKUP($B7,'问财（自己导出）'!B:E,4,FALSE))</f>
        <v/>
      </c>
      <c r="G7" s="40" t="str">
        <f ca="1">IF(ISERROR(VLOOKUP($B7,'问财（自己导出）'!B:F,5,FALSE)),"",VLOOKUP($B7,'问财（自己导出）'!B:F,5,FALSE))</f>
        <v/>
      </c>
      <c r="H7" s="40" t="str">
        <f ca="1">IF(ISERROR(VLOOKUP($B7,'问财（自己导出）'!B:G,6,FALSE)),"",VLOOKUP($B7,'问财（自己导出）'!B:G,6,FALSE))</f>
        <v/>
      </c>
      <c r="I7" s="49">
        <f ca="1" t="shared" si="0"/>
        <v>0</v>
      </c>
      <c r="J7" s="50" t="str">
        <f ca="1">IF(ISERROR(VLOOKUP($B7,'小熊定理判定（不要动）'!$A:B,2,FALSE)),"",VLOOKUP($B7,'小熊定理判定（不要动）'!$A:B,2,FALSE))</f>
        <v/>
      </c>
      <c r="K7" s="50" t="str">
        <f ca="1">IF(ISERROR(VLOOKUP($B7,'小熊定理判定（不要动）'!$A:C,3,FALSE)),"",VLOOKUP($B7,'小熊定理判定（不要动）'!$A:C,3,FALSE))</f>
        <v/>
      </c>
      <c r="L7" s="50" t="str">
        <f ca="1">IF(ISERROR(VLOOKUP($B7,'小熊定理判定（不要动）'!$A:D,4,FALSE)),"",VLOOKUP($B7,'小熊定理判定（不要动）'!$A:D,4,FALSE))</f>
        <v/>
      </c>
      <c r="M7" s="51" t="str">
        <f ca="1">IF(ISERROR(VLOOKUP($B7,'分位点（自己导出） '!$C:E,3,FALSE)),"",VLOOKUP($B7,'分位点（自己导出） '!$C:E,3,FALSE))</f>
        <v/>
      </c>
      <c r="N7" s="51" t="str">
        <f ca="1">IF(ISERROR(VLOOKUP($B7,'分位点（自己导出） '!$C:F,4,FALSE)),"",VLOOKUP($B7,'分位点（自己导出） '!$C:F,4,FALSE))</f>
        <v/>
      </c>
      <c r="O7" s="51" t="str">
        <f ca="1">IF(ISERROR(VLOOKUP($B7,'分位点（自己导出） '!$C:G,5,FALSE)),"",VLOOKUP($B7,'分位点（自己导出） '!$C:G,5,FALSE))</f>
        <v/>
      </c>
    </row>
    <row r="8" ht="17" customHeight="1" spans="1:15">
      <c r="A8" s="9"/>
      <c r="B8" s="9"/>
      <c r="C8" s="9"/>
      <c r="D8" s="39" t="str">
        <f>IF(ISERROR(VLOOKUP(C8,'周期表（不要动）'!A:B,2,FALSE)),"",VLOOKUP(C8,'周期表（不要动）'!A:B,2,FALSE))</f>
        <v/>
      </c>
      <c r="E8" s="40" t="str">
        <f ca="1">IF(ISERROR(VLOOKUP($B8,'问财（自己导出）'!B:D,3,FALSE)),"",VLOOKUP($B8,'问财（自己导出）'!B:D,3,FALSE))</f>
        <v/>
      </c>
      <c r="F8" s="40" t="str">
        <f ca="1">IF(ISERROR(VLOOKUP($B8,'问财（自己导出）'!B:E,4,FALSE)),"",VLOOKUP($B8,'问财（自己导出）'!B:E,4,FALSE))</f>
        <v/>
      </c>
      <c r="G8" s="40" t="str">
        <f ca="1">IF(ISERROR(VLOOKUP($B8,'问财（自己导出）'!B:F,5,FALSE)),"",VLOOKUP($B8,'问财（自己导出）'!B:F,5,FALSE))</f>
        <v/>
      </c>
      <c r="H8" s="40" t="str">
        <f ca="1">IF(ISERROR(VLOOKUP($B8,'问财（自己导出）'!B:G,6,FALSE)),"",VLOOKUP($B8,'问财（自己导出）'!B:G,6,FALSE))</f>
        <v/>
      </c>
      <c r="I8" s="49">
        <f ca="1" t="shared" si="0"/>
        <v>0</v>
      </c>
      <c r="J8" s="50" t="str">
        <f ca="1">IF(ISERROR(VLOOKUP($B8,'小熊定理判定（不要动）'!$A:B,2,FALSE)),"",VLOOKUP($B8,'小熊定理判定（不要动）'!$A:B,2,FALSE))</f>
        <v/>
      </c>
      <c r="K8" s="50" t="str">
        <f ca="1">IF(ISERROR(VLOOKUP($B8,'小熊定理判定（不要动）'!$A:C,3,FALSE)),"",VLOOKUP($B8,'小熊定理判定（不要动）'!$A:C,3,FALSE))</f>
        <v/>
      </c>
      <c r="L8" s="50" t="str">
        <f ca="1">IF(ISERROR(VLOOKUP($B8,'小熊定理判定（不要动）'!$A:D,4,FALSE)),"",VLOOKUP($B8,'小熊定理判定（不要动）'!$A:D,4,FALSE))</f>
        <v/>
      </c>
      <c r="M8" s="51" t="str">
        <f ca="1">IF(ISERROR(VLOOKUP($B8,'分位点（自己导出） '!$C:E,3,FALSE)),"",VLOOKUP($B8,'分位点（自己导出） '!$C:E,3,FALSE))</f>
        <v/>
      </c>
      <c r="N8" s="51" t="str">
        <f ca="1">IF(ISERROR(VLOOKUP($B8,'分位点（自己导出） '!$C:F,4,FALSE)),"",VLOOKUP($B8,'分位点（自己导出） '!$C:F,4,FALSE))</f>
        <v/>
      </c>
      <c r="O8" s="51" t="str">
        <f ca="1">IF(ISERROR(VLOOKUP($B8,'分位点（自己导出） '!$C:G,5,FALSE)),"",VLOOKUP($B8,'分位点（自己导出） '!$C:G,5,FALSE))</f>
        <v/>
      </c>
    </row>
    <row r="9" ht="17" customHeight="1" spans="1:15">
      <c r="A9" s="9"/>
      <c r="B9" s="9"/>
      <c r="C9" s="9"/>
      <c r="D9" s="39" t="str">
        <f>IF(ISERROR(VLOOKUP(C9,'周期表（不要动）'!A:B,2,FALSE)),"",VLOOKUP(C9,'周期表（不要动）'!A:B,2,FALSE))</f>
        <v/>
      </c>
      <c r="E9" s="40" t="str">
        <f ca="1">IF(ISERROR(VLOOKUP($B9,'问财（自己导出）'!B:D,3,FALSE)),"",VLOOKUP($B9,'问财（自己导出）'!B:D,3,FALSE))</f>
        <v/>
      </c>
      <c r="F9" s="40" t="str">
        <f ca="1">IF(ISERROR(VLOOKUP($B9,'问财（自己导出）'!B:E,4,FALSE)),"",VLOOKUP($B9,'问财（自己导出）'!B:E,4,FALSE))</f>
        <v/>
      </c>
      <c r="G9" s="40" t="str">
        <f ca="1">IF(ISERROR(VLOOKUP($B9,'问财（自己导出）'!B:F,5,FALSE)),"",VLOOKUP($B9,'问财（自己导出）'!B:F,5,FALSE))</f>
        <v/>
      </c>
      <c r="H9" s="40" t="str">
        <f ca="1">IF(ISERROR(VLOOKUP($B9,'问财（自己导出）'!B:G,6,FALSE)),"",VLOOKUP($B9,'问财（自己导出）'!B:G,6,FALSE))</f>
        <v/>
      </c>
      <c r="I9" s="49">
        <f ca="1" t="shared" si="0"/>
        <v>0</v>
      </c>
      <c r="J9" s="50" t="str">
        <f ca="1">IF(ISERROR(VLOOKUP($B9,'小熊定理判定（不要动）'!$A:B,2,FALSE)),"",VLOOKUP($B9,'小熊定理判定（不要动）'!$A:B,2,FALSE))</f>
        <v/>
      </c>
      <c r="K9" s="50" t="str">
        <f ca="1">IF(ISERROR(VLOOKUP($B9,'小熊定理判定（不要动）'!$A:C,3,FALSE)),"",VLOOKUP($B9,'小熊定理判定（不要动）'!$A:C,3,FALSE))</f>
        <v/>
      </c>
      <c r="L9" s="50" t="str">
        <f ca="1">IF(ISERROR(VLOOKUP($B9,'小熊定理判定（不要动）'!$A:D,4,FALSE)),"",VLOOKUP($B9,'小熊定理判定（不要动）'!$A:D,4,FALSE))</f>
        <v/>
      </c>
      <c r="M9" s="51" t="str">
        <f ca="1">IF(ISERROR(VLOOKUP($B9,'分位点（自己导出） '!$C:E,3,FALSE)),"",VLOOKUP($B9,'分位点（自己导出） '!$C:E,3,FALSE))</f>
        <v/>
      </c>
      <c r="N9" s="51" t="str">
        <f ca="1">IF(ISERROR(VLOOKUP($B9,'分位点（自己导出） '!$C:F,4,FALSE)),"",VLOOKUP($B9,'分位点（自己导出） '!$C:F,4,FALSE))</f>
        <v/>
      </c>
      <c r="O9" s="51" t="str">
        <f ca="1">IF(ISERROR(VLOOKUP($B9,'分位点（自己导出） '!$C:G,5,FALSE)),"",VLOOKUP($B9,'分位点（自己导出） '!$C:G,5,FALSE))</f>
        <v/>
      </c>
    </row>
    <row r="10" ht="17" customHeight="1" spans="1:15">
      <c r="A10" s="9"/>
      <c r="B10" s="9"/>
      <c r="C10" s="9"/>
      <c r="D10" s="39" t="str">
        <f>IF(ISERROR(VLOOKUP(C10,'周期表（不要动）'!A:B,2,FALSE)),"",VLOOKUP(C10,'周期表（不要动）'!A:B,2,FALSE))</f>
        <v/>
      </c>
      <c r="E10" s="40" t="str">
        <f ca="1">IF(ISERROR(VLOOKUP($B10,'问财（自己导出）'!B:D,3,FALSE)),"",VLOOKUP($B10,'问财（自己导出）'!B:D,3,FALSE))</f>
        <v/>
      </c>
      <c r="F10" s="40" t="str">
        <f ca="1">IF(ISERROR(VLOOKUP($B10,'问财（自己导出）'!B:E,4,FALSE)),"",VLOOKUP($B10,'问财（自己导出）'!B:E,4,FALSE))</f>
        <v/>
      </c>
      <c r="G10" s="40" t="str">
        <f ca="1">IF(ISERROR(VLOOKUP($B10,'问财（自己导出）'!B:F,5,FALSE)),"",VLOOKUP($B10,'问财（自己导出）'!B:F,5,FALSE))</f>
        <v/>
      </c>
      <c r="H10" s="40" t="str">
        <f>IF(ISERROR(VLOOKUP($B10,'问财（自己导出）'!B:G,6,FALSE)),"",VLOOKUP($B10,'问财（自己导出）'!B:G,6,FALSE))</f>
        <v/>
      </c>
      <c r="I10" s="49">
        <f ca="1" t="shared" si="0"/>
        <v>0</v>
      </c>
      <c r="J10" s="50" t="str">
        <f ca="1">IF(ISERROR(VLOOKUP($B10,'小熊定理判定（不要动）'!$A:B,2,FALSE)),"",VLOOKUP($B10,'小熊定理判定（不要动）'!$A:B,2,FALSE))</f>
        <v/>
      </c>
      <c r="K10" s="50" t="str">
        <f ca="1">IF(ISERROR(VLOOKUP($B10,'小熊定理判定（不要动）'!$A:C,3,FALSE)),"",VLOOKUP($B10,'小熊定理判定（不要动）'!$A:C,3,FALSE))</f>
        <v/>
      </c>
      <c r="L10" s="50" t="str">
        <f ca="1">IF(ISERROR(VLOOKUP($B10,'小熊定理判定（不要动）'!$A:D,4,FALSE)),"",VLOOKUP($B10,'小熊定理判定（不要动）'!$A:D,4,FALSE))</f>
        <v/>
      </c>
      <c r="M10" s="51" t="str">
        <f ca="1">IF(ISERROR(VLOOKUP($B10,'分位点（自己导出） '!$C:E,3,FALSE)),"",VLOOKUP($B10,'分位点（自己导出） '!$C:E,3,FALSE))</f>
        <v/>
      </c>
      <c r="N10" s="51" t="str">
        <f ca="1">IF(ISERROR(VLOOKUP($B10,'分位点（自己导出） '!$C:F,4,FALSE)),"",VLOOKUP($B10,'分位点（自己导出） '!$C:F,4,FALSE))</f>
        <v/>
      </c>
      <c r="O10" s="51" t="str">
        <f ca="1">IF(ISERROR(VLOOKUP($B10,'分位点（自己导出） '!$C:G,5,FALSE)),"",VLOOKUP($B10,'分位点（自己导出） '!$C:G,5,FALSE))</f>
        <v/>
      </c>
    </row>
    <row r="11" ht="17" customHeight="1" spans="1:15">
      <c r="A11" s="9"/>
      <c r="B11" s="9"/>
      <c r="C11" s="9"/>
      <c r="D11" s="39" t="str">
        <f>IF(ISERROR(VLOOKUP(C11,'周期表（不要动）'!A:B,2,FALSE)),"",VLOOKUP(C11,'周期表（不要动）'!A:B,2,FALSE))</f>
        <v/>
      </c>
      <c r="E11" s="40" t="str">
        <f ca="1">IF(ISERROR(VLOOKUP($B11,'问财（自己导出）'!B:D,3,FALSE)),"",VLOOKUP($B11,'问财（自己导出）'!B:D,3,FALSE))</f>
        <v/>
      </c>
      <c r="F11" s="40" t="str">
        <f ca="1">IF(ISERROR(VLOOKUP($B11,'问财（自己导出）'!B:E,4,FALSE)),"",VLOOKUP($B11,'问财（自己导出）'!B:E,4,FALSE))</f>
        <v/>
      </c>
      <c r="G11" s="40" t="str">
        <f ca="1">IF(ISERROR(VLOOKUP($B11,'问财（自己导出）'!B:F,5,FALSE)),"",VLOOKUP($B11,'问财（自己导出）'!B:F,5,FALSE))</f>
        <v/>
      </c>
      <c r="H11" s="40" t="str">
        <f ca="1">IF(ISERROR(VLOOKUP($B11,'问财（自己导出）'!B:G,6,FALSE)),"",VLOOKUP($B11,'问财（自己导出）'!B:G,6,FALSE))</f>
        <v/>
      </c>
      <c r="I11" s="49">
        <f ca="1" t="shared" si="0"/>
        <v>0</v>
      </c>
      <c r="J11" s="50" t="str">
        <f ca="1">IF(ISERROR(VLOOKUP($B11,'小熊定理判定（不要动）'!$A:B,2,FALSE)),"",VLOOKUP($B11,'小熊定理判定（不要动）'!$A:B,2,FALSE))</f>
        <v/>
      </c>
      <c r="K11" s="50" t="str">
        <f ca="1">IF(ISERROR(VLOOKUP($B11,'小熊定理判定（不要动）'!$A:C,3,FALSE)),"",VLOOKUP($B11,'小熊定理判定（不要动）'!$A:C,3,FALSE))</f>
        <v/>
      </c>
      <c r="L11" s="50" t="str">
        <f ca="1">IF(ISERROR(VLOOKUP($B11,'小熊定理判定（不要动）'!$A:D,4,FALSE)),"",VLOOKUP($B11,'小熊定理判定（不要动）'!$A:D,4,FALSE))</f>
        <v/>
      </c>
      <c r="M11" s="51" t="str">
        <f ca="1">IF(ISERROR(VLOOKUP($B11,'分位点（自己导出） '!$C:E,3,FALSE)),"",VLOOKUP($B11,'分位点（自己导出） '!$C:E,3,FALSE))</f>
        <v/>
      </c>
      <c r="N11" s="51" t="str">
        <f ca="1">IF(ISERROR(VLOOKUP($B11,'分位点（自己导出） '!$C:F,4,FALSE)),"",VLOOKUP($B11,'分位点（自己导出） '!$C:F,4,FALSE))</f>
        <v/>
      </c>
      <c r="O11" s="51" t="str">
        <f ca="1">IF(ISERROR(VLOOKUP($B11,'分位点（自己导出） '!$C:G,5,FALSE)),"",VLOOKUP($B11,'分位点（自己导出） '!$C:G,5,FALSE))</f>
        <v/>
      </c>
    </row>
    <row r="12" ht="17" customHeight="1" spans="1:15">
      <c r="A12" s="9"/>
      <c r="B12" s="9"/>
      <c r="C12" s="9"/>
      <c r="D12" s="39" t="str">
        <f>IF(ISERROR(VLOOKUP(C12,'周期表（不要动）'!A:B,2,FALSE)),"",VLOOKUP(C12,'周期表（不要动）'!A:B,2,FALSE))</f>
        <v/>
      </c>
      <c r="E12" s="40" t="str">
        <f ca="1">IF(ISERROR(VLOOKUP($B12,'问财（自己导出）'!B:D,3,FALSE)),"",VLOOKUP($B12,'问财（自己导出）'!B:D,3,FALSE))</f>
        <v/>
      </c>
      <c r="F12" s="40" t="str">
        <f ca="1">IF(ISERROR(VLOOKUP($B12,'问财（自己导出）'!B:E,4,FALSE)),"",VLOOKUP($B12,'问财（自己导出）'!B:E,4,FALSE))</f>
        <v/>
      </c>
      <c r="G12" s="40" t="str">
        <f ca="1">IF(ISERROR(VLOOKUP($B12,'问财（自己导出）'!B:F,5,FALSE)),"",VLOOKUP($B12,'问财（自己导出）'!B:F,5,FALSE))</f>
        <v/>
      </c>
      <c r="H12" s="40" t="str">
        <f ca="1">IF(ISERROR(VLOOKUP($B12,'问财（自己导出）'!B:G,6,FALSE)),"",VLOOKUP($B12,'问财（自己导出）'!B:G,6,FALSE))</f>
        <v/>
      </c>
      <c r="I12" s="49">
        <f ca="1" t="shared" si="0"/>
        <v>0</v>
      </c>
      <c r="J12" s="50" t="str">
        <f ca="1">IF(ISERROR(VLOOKUP($B12,'小熊定理判定（不要动）'!$A:B,2,FALSE)),"",VLOOKUP($B12,'小熊定理判定（不要动）'!$A:B,2,FALSE))</f>
        <v/>
      </c>
      <c r="K12" s="50" t="str">
        <f ca="1">IF(ISERROR(VLOOKUP($B12,'小熊定理判定（不要动）'!$A:C,3,FALSE)),"",VLOOKUP($B12,'小熊定理判定（不要动）'!$A:C,3,FALSE))</f>
        <v/>
      </c>
      <c r="L12" s="50" t="str">
        <f ca="1">IF(ISERROR(VLOOKUP($B12,'小熊定理判定（不要动）'!$A:D,4,FALSE)),"",VLOOKUP($B12,'小熊定理判定（不要动）'!$A:D,4,FALSE))</f>
        <v/>
      </c>
      <c r="M12" s="51" t="str">
        <f ca="1">IF(ISERROR(VLOOKUP($B12,'分位点（自己导出） '!$C:E,3,FALSE)),"",VLOOKUP($B12,'分位点（自己导出） '!$C:E,3,FALSE))</f>
        <v/>
      </c>
      <c r="N12" s="51" t="str">
        <f ca="1">IF(ISERROR(VLOOKUP($B12,'分位点（自己导出） '!$C:F,4,FALSE)),"",VLOOKUP($B12,'分位点（自己导出） '!$C:F,4,FALSE))</f>
        <v/>
      </c>
      <c r="O12" s="51" t="str">
        <f ca="1">IF(ISERROR(VLOOKUP($B12,'分位点（自己导出） '!$C:G,5,FALSE)),"",VLOOKUP($B12,'分位点（自己导出） '!$C:G,5,FALSE))</f>
        <v/>
      </c>
    </row>
    <row r="13" ht="17" customHeight="1" spans="1:15">
      <c r="A13" s="9"/>
      <c r="B13" s="9"/>
      <c r="C13" s="9"/>
      <c r="D13" s="39" t="str">
        <f>IF(ISERROR(VLOOKUP(C13,'周期表（不要动）'!A:B,2,FALSE)),"",VLOOKUP(C13,'周期表（不要动）'!A:B,2,FALSE))</f>
        <v/>
      </c>
      <c r="E13" s="40" t="str">
        <f ca="1">IF(ISERROR(VLOOKUP($B13,'问财（自己导出）'!B:D,3,FALSE)),"",VLOOKUP($B13,'问财（自己导出）'!B:D,3,FALSE))</f>
        <v/>
      </c>
      <c r="F13" s="40" t="str">
        <f ca="1">IF(ISERROR(VLOOKUP($B13,'问财（自己导出）'!B:E,4,FALSE)),"",VLOOKUP($B13,'问财（自己导出）'!B:E,4,FALSE))</f>
        <v/>
      </c>
      <c r="G13" s="40" t="str">
        <f ca="1">IF(ISERROR(VLOOKUP($B13,'问财（自己导出）'!B:F,5,FALSE)),"",VLOOKUP($B13,'问财（自己导出）'!B:F,5,FALSE))</f>
        <v/>
      </c>
      <c r="H13" s="40" t="str">
        <f ca="1">IF(ISERROR(VLOOKUP($B13,'问财（自己导出）'!B:G,6,FALSE)),"",VLOOKUP($B13,'问财（自己导出）'!B:G,6,FALSE))</f>
        <v/>
      </c>
      <c r="I13" s="49">
        <f ca="1" t="shared" si="0"/>
        <v>0</v>
      </c>
      <c r="J13" s="50" t="str">
        <f ca="1">IF(ISERROR(VLOOKUP($B13,'小熊定理判定（不要动）'!$A:B,2,FALSE)),"",VLOOKUP($B13,'小熊定理判定（不要动）'!$A:B,2,FALSE))</f>
        <v/>
      </c>
      <c r="K13" s="50" t="str">
        <f ca="1">IF(ISERROR(VLOOKUP($B13,'小熊定理判定（不要动）'!$A:C,3,FALSE)),"",VLOOKUP($B13,'小熊定理判定（不要动）'!$A:C,3,FALSE))</f>
        <v/>
      </c>
      <c r="L13" s="50" t="str">
        <f ca="1">IF(ISERROR(VLOOKUP($B13,'小熊定理判定（不要动）'!$A:D,4,FALSE)),"",VLOOKUP($B13,'小熊定理判定（不要动）'!$A:D,4,FALSE))</f>
        <v/>
      </c>
      <c r="M13" s="51" t="str">
        <f ca="1">IF(ISERROR(VLOOKUP($B13,'分位点（自己导出） '!$C:E,3,FALSE)),"",VLOOKUP($B13,'分位点（自己导出） '!$C:E,3,FALSE))</f>
        <v/>
      </c>
      <c r="N13" s="51" t="str">
        <f ca="1">IF(ISERROR(VLOOKUP($B13,'分位点（自己导出） '!$C:F,4,FALSE)),"",VLOOKUP($B13,'分位点（自己导出） '!$C:F,4,FALSE))</f>
        <v/>
      </c>
      <c r="O13" s="51" t="str">
        <f ca="1">IF(ISERROR(VLOOKUP($B13,'分位点（自己导出） '!$C:G,5,FALSE)),"",VLOOKUP($B13,'分位点（自己导出） '!$C:G,5,FALSE))</f>
        <v/>
      </c>
    </row>
    <row r="14" ht="17" customHeight="1" spans="1:15">
      <c r="A14" s="9"/>
      <c r="B14" s="9"/>
      <c r="C14" s="9"/>
      <c r="D14" s="39" t="str">
        <f>IF(ISERROR(VLOOKUP(C14,'周期表（不要动）'!A:B,2,FALSE)),"",VLOOKUP(C14,'周期表（不要动）'!A:B,2,FALSE))</f>
        <v/>
      </c>
      <c r="E14" s="40" t="str">
        <f ca="1">IF(ISERROR(VLOOKUP($B14,'问财（自己导出）'!B:D,3,FALSE)),"",VLOOKUP($B14,'问财（自己导出）'!B:D,3,FALSE))</f>
        <v/>
      </c>
      <c r="F14" s="40" t="str">
        <f ca="1">IF(ISERROR(VLOOKUP($B14,'问财（自己导出）'!B:E,4,FALSE)),"",VLOOKUP($B14,'问财（自己导出）'!B:E,4,FALSE))</f>
        <v/>
      </c>
      <c r="G14" s="40" t="str">
        <f ca="1">IF(ISERROR(VLOOKUP($B14,'问财（自己导出）'!B:F,5,FALSE)),"",VLOOKUP($B14,'问财（自己导出）'!B:F,5,FALSE))</f>
        <v/>
      </c>
      <c r="H14" s="40" t="str">
        <f ca="1">IF(ISERROR(VLOOKUP($B14,'问财（自己导出）'!B:G,6,FALSE)),"",VLOOKUP($B14,'问财（自己导出）'!B:G,6,FALSE))</f>
        <v/>
      </c>
      <c r="I14" s="49">
        <f ca="1" t="shared" si="0"/>
        <v>0</v>
      </c>
      <c r="J14" s="50" t="str">
        <f ca="1">IF(ISERROR(VLOOKUP($B14,'小熊定理判定（不要动）'!$A:B,2,FALSE)),"",VLOOKUP($B14,'小熊定理判定（不要动）'!$A:B,2,FALSE))</f>
        <v/>
      </c>
      <c r="K14" s="50" t="str">
        <f ca="1">IF(ISERROR(VLOOKUP($B14,'小熊定理判定（不要动）'!$A:C,3,FALSE)),"",VLOOKUP($B14,'小熊定理判定（不要动）'!$A:C,3,FALSE))</f>
        <v/>
      </c>
      <c r="L14" s="50" t="str">
        <f ca="1">IF(ISERROR(VLOOKUP($B14,'小熊定理判定（不要动）'!$A:D,4,FALSE)),"",VLOOKUP($B14,'小熊定理判定（不要动）'!$A:D,4,FALSE))</f>
        <v/>
      </c>
      <c r="M14" s="51" t="str">
        <f ca="1">IF(ISERROR(VLOOKUP($B14,'分位点（自己导出） '!$C:E,3,FALSE)),"",VLOOKUP($B14,'分位点（自己导出） '!$C:E,3,FALSE))</f>
        <v/>
      </c>
      <c r="N14" s="51" t="str">
        <f ca="1">IF(ISERROR(VLOOKUP($B14,'分位点（自己导出） '!$C:F,4,FALSE)),"",VLOOKUP($B14,'分位点（自己导出） '!$C:F,4,FALSE))</f>
        <v/>
      </c>
      <c r="O14" s="51" t="str">
        <f ca="1">IF(ISERROR(VLOOKUP($B14,'分位点（自己导出） '!$C:G,5,FALSE)),"",VLOOKUP($B14,'分位点（自己导出） '!$C:G,5,FALSE))</f>
        <v/>
      </c>
    </row>
    <row r="15" ht="17" customHeight="1" spans="1:15">
      <c r="A15" s="9"/>
      <c r="B15" s="9"/>
      <c r="C15" s="9"/>
      <c r="D15" s="39" t="str">
        <f>IF(ISERROR(VLOOKUP(C15,'周期表（不要动）'!A:B,2,FALSE)),"",VLOOKUP(C15,'周期表（不要动）'!A:B,2,FALSE))</f>
        <v/>
      </c>
      <c r="E15" s="40" t="str">
        <f ca="1">IF(ISERROR(VLOOKUP($B15,'问财（自己导出）'!B:D,3,FALSE)),"",VLOOKUP($B15,'问财（自己导出）'!B:D,3,FALSE))</f>
        <v/>
      </c>
      <c r="F15" s="40" t="str">
        <f ca="1">IF(ISERROR(VLOOKUP($B15,'问财（自己导出）'!B:E,4,FALSE)),"",VLOOKUP($B15,'问财（自己导出）'!B:E,4,FALSE))</f>
        <v/>
      </c>
      <c r="G15" s="40" t="str">
        <f ca="1">IF(ISERROR(VLOOKUP($B15,'问财（自己导出）'!B:F,5,FALSE)),"",VLOOKUP($B15,'问财（自己导出）'!B:F,5,FALSE))</f>
        <v/>
      </c>
      <c r="H15" s="40" t="str">
        <f ca="1">IF(ISERROR(VLOOKUP($B15,'问财（自己导出）'!B:G,6,FALSE)),"",VLOOKUP($B15,'问财（自己导出）'!B:G,6,FALSE))</f>
        <v/>
      </c>
      <c r="I15" s="49">
        <f ca="1" t="shared" si="0"/>
        <v>0</v>
      </c>
      <c r="J15" s="50" t="str">
        <f ca="1">IF(ISERROR(VLOOKUP($B15,'小熊定理判定（不要动）'!$A:B,2,FALSE)),"",VLOOKUP($B15,'小熊定理判定（不要动）'!$A:B,2,FALSE))</f>
        <v/>
      </c>
      <c r="K15" s="50" t="str">
        <f ca="1">IF(ISERROR(VLOOKUP($B15,'小熊定理判定（不要动）'!$A:C,3,FALSE)),"",VLOOKUP($B15,'小熊定理判定（不要动）'!$A:C,3,FALSE))</f>
        <v/>
      </c>
      <c r="L15" s="50" t="str">
        <f ca="1">IF(ISERROR(VLOOKUP($B15,'小熊定理判定（不要动）'!$A:D,4,FALSE)),"",VLOOKUP($B15,'小熊定理判定（不要动）'!$A:D,4,FALSE))</f>
        <v/>
      </c>
      <c r="M15" s="51" t="str">
        <f ca="1">IF(ISERROR(VLOOKUP($B15,'分位点（自己导出） '!$C:E,3,FALSE)),"",VLOOKUP($B15,'分位点（自己导出） '!$C:E,3,FALSE))</f>
        <v/>
      </c>
      <c r="N15" s="51" t="str">
        <f ca="1">IF(ISERROR(VLOOKUP($B15,'分位点（自己导出） '!$C:F,4,FALSE)),"",VLOOKUP($B15,'分位点（自己导出） '!$C:F,4,FALSE))</f>
        <v/>
      </c>
      <c r="O15" s="51" t="str">
        <f ca="1">IF(ISERROR(VLOOKUP($B15,'分位点（自己导出） '!$C:G,5,FALSE)),"",VLOOKUP($B15,'分位点（自己导出） '!$C:G,5,FALSE))</f>
        <v/>
      </c>
    </row>
    <row r="16" ht="17" customHeight="1" spans="1:15">
      <c r="A16" s="9"/>
      <c r="B16" s="9"/>
      <c r="C16" s="9"/>
      <c r="D16" s="39" t="str">
        <f>IF(ISERROR(VLOOKUP(C16,'周期表（不要动）'!A:B,2,FALSE)),"",VLOOKUP(C16,'周期表（不要动）'!A:B,2,FALSE))</f>
        <v/>
      </c>
      <c r="E16" s="40" t="str">
        <f ca="1">IF(ISERROR(VLOOKUP($B16,'问财（自己导出）'!B:D,3,FALSE)),"",VLOOKUP($B16,'问财（自己导出）'!B:D,3,FALSE))</f>
        <v/>
      </c>
      <c r="F16" s="40" t="str">
        <f ca="1">IF(ISERROR(VLOOKUP($B16,'问财（自己导出）'!B:E,4,FALSE)),"",VLOOKUP($B16,'问财（自己导出）'!B:E,4,FALSE))</f>
        <v/>
      </c>
      <c r="G16" s="40" t="str">
        <f ca="1">IF(ISERROR(VLOOKUP($B16,'问财（自己导出）'!B:F,5,FALSE)),"",VLOOKUP($B16,'问财（自己导出）'!B:F,5,FALSE))</f>
        <v/>
      </c>
      <c r="H16" s="40" t="str">
        <f ca="1">IF(ISERROR(VLOOKUP($B16,'问财（自己导出）'!B:G,6,FALSE)),"",VLOOKUP($B16,'问财（自己导出）'!B:G,6,FALSE))</f>
        <v/>
      </c>
      <c r="I16" s="49">
        <f ca="1" t="shared" si="0"/>
        <v>0</v>
      </c>
      <c r="J16" s="50" t="str">
        <f ca="1">IF(ISERROR(VLOOKUP($B16,'小熊定理判定（不要动）'!$A:B,2,FALSE)),"",VLOOKUP($B16,'小熊定理判定（不要动）'!$A:B,2,FALSE))</f>
        <v/>
      </c>
      <c r="K16" s="50" t="str">
        <f ca="1">IF(ISERROR(VLOOKUP($B16,'小熊定理判定（不要动）'!$A:C,3,FALSE)),"",VLOOKUP($B16,'小熊定理判定（不要动）'!$A:C,3,FALSE))</f>
        <v/>
      </c>
      <c r="L16" s="50" t="str">
        <f ca="1">IF(ISERROR(VLOOKUP($B16,'小熊定理判定（不要动）'!$A:D,4,FALSE)),"",VLOOKUP($B16,'小熊定理判定（不要动）'!$A:D,4,FALSE))</f>
        <v/>
      </c>
      <c r="M16" s="51" t="str">
        <f ca="1">IF(ISERROR(VLOOKUP($B16,'分位点（自己导出） '!$C:E,3,FALSE)),"",VLOOKUP($B16,'分位点（自己导出） '!$C:E,3,FALSE))</f>
        <v/>
      </c>
      <c r="N16" s="51" t="str">
        <f ca="1">IF(ISERROR(VLOOKUP($B16,'分位点（自己导出） '!$C:F,4,FALSE)),"",VLOOKUP($B16,'分位点（自己导出） '!$C:F,4,FALSE))</f>
        <v/>
      </c>
      <c r="O16" s="51" t="str">
        <f ca="1">IF(ISERROR(VLOOKUP($B16,'分位点（自己导出） '!$C:G,5,FALSE)),"",VLOOKUP($B16,'分位点（自己导出） '!$C:G,5,FALSE))</f>
        <v/>
      </c>
    </row>
    <row r="17" ht="17" customHeight="1" spans="1:15">
      <c r="A17" s="9"/>
      <c r="B17" s="9"/>
      <c r="C17" s="9"/>
      <c r="D17" s="39" t="str">
        <f>IF(ISERROR(VLOOKUP(C17,'周期表（不要动）'!A:B,2,FALSE)),"",VLOOKUP(C17,'周期表（不要动）'!A:B,2,FALSE))</f>
        <v/>
      </c>
      <c r="E17" s="40" t="str">
        <f ca="1">IF(ISERROR(VLOOKUP($B17,'问财（自己导出）'!B:D,3,FALSE)),"",VLOOKUP($B17,'问财（自己导出）'!B:D,3,FALSE))</f>
        <v/>
      </c>
      <c r="F17" s="40" t="str">
        <f ca="1">IF(ISERROR(VLOOKUP($B17,'问财（自己导出）'!B:E,4,FALSE)),"",VLOOKUP($B17,'问财（自己导出）'!B:E,4,FALSE))</f>
        <v/>
      </c>
      <c r="G17" s="40" t="str">
        <f ca="1">IF(ISERROR(VLOOKUP($B17,'问财（自己导出）'!B:F,5,FALSE)),"",VLOOKUP($B17,'问财（自己导出）'!B:F,5,FALSE))</f>
        <v/>
      </c>
      <c r="H17" s="40" t="str">
        <f ca="1">IF(ISERROR(VLOOKUP($B17,'问财（自己导出）'!B:G,6,FALSE)),"",VLOOKUP($B17,'问财（自己导出）'!B:G,6,FALSE))</f>
        <v/>
      </c>
      <c r="I17" s="49">
        <f ca="1" t="shared" si="0"/>
        <v>0</v>
      </c>
      <c r="J17" s="50" t="str">
        <f ca="1">IF(ISERROR(VLOOKUP($B17,'小熊定理判定（不要动）'!$A:B,2,FALSE)),"",VLOOKUP($B17,'小熊定理判定（不要动）'!$A:B,2,FALSE))</f>
        <v/>
      </c>
      <c r="K17" s="50" t="str">
        <f ca="1">IF(ISERROR(VLOOKUP($B17,'小熊定理判定（不要动）'!$A:C,3,FALSE)),"",VLOOKUP($B17,'小熊定理判定（不要动）'!$A:C,3,FALSE))</f>
        <v/>
      </c>
      <c r="L17" s="50" t="str">
        <f ca="1">IF(ISERROR(VLOOKUP($B17,'小熊定理判定（不要动）'!$A:D,4,FALSE)),"",VLOOKUP($B17,'小熊定理判定（不要动）'!$A:D,4,FALSE))</f>
        <v/>
      </c>
      <c r="M17" s="51" t="str">
        <f ca="1">IF(ISERROR(VLOOKUP($B17,'分位点（自己导出） '!$C:E,3,FALSE)),"",VLOOKUP($B17,'分位点（自己导出） '!$C:E,3,FALSE))</f>
        <v/>
      </c>
      <c r="N17" s="51" t="str">
        <f ca="1">IF(ISERROR(VLOOKUP($B17,'分位点（自己导出） '!$C:F,4,FALSE)),"",VLOOKUP($B17,'分位点（自己导出） '!$C:F,4,FALSE))</f>
        <v/>
      </c>
      <c r="O17" s="51" t="str">
        <f ca="1">IF(ISERROR(VLOOKUP($B17,'分位点（自己导出） '!$C:G,5,FALSE)),"",VLOOKUP($B17,'分位点（自己导出） '!$C:G,5,FALSE))</f>
        <v/>
      </c>
    </row>
    <row r="18" ht="17" customHeight="1" spans="1:15">
      <c r="A18" s="9"/>
      <c r="B18" s="9"/>
      <c r="C18" s="9"/>
      <c r="D18" s="39" t="str">
        <f>IF(ISERROR(VLOOKUP(C18,'周期表（不要动）'!A:B,2,FALSE)),"",VLOOKUP(C18,'周期表（不要动）'!A:B,2,FALSE))</f>
        <v/>
      </c>
      <c r="E18" s="40" t="str">
        <f ca="1">IF(ISERROR(VLOOKUP($B18,'问财（自己导出）'!B:D,3,FALSE)),"",VLOOKUP($B18,'问财（自己导出）'!B:D,3,FALSE))</f>
        <v/>
      </c>
      <c r="F18" s="40" t="str">
        <f ca="1">IF(ISERROR(VLOOKUP($B18,'问财（自己导出）'!B:E,4,FALSE)),"",VLOOKUP($B18,'问财（自己导出）'!B:E,4,FALSE))</f>
        <v/>
      </c>
      <c r="G18" s="40" t="str">
        <f ca="1">IF(ISERROR(VLOOKUP($B18,'问财（自己导出）'!B:F,5,FALSE)),"",VLOOKUP($B18,'问财（自己导出）'!B:F,5,FALSE))</f>
        <v/>
      </c>
      <c r="H18" s="40" t="str">
        <f ca="1">IF(ISERROR(VLOOKUP($B18,'问财（自己导出）'!B:G,6,FALSE)),"",VLOOKUP($B18,'问财（自己导出）'!B:G,6,FALSE))</f>
        <v/>
      </c>
      <c r="I18" s="49">
        <f ca="1" t="shared" si="0"/>
        <v>0</v>
      </c>
      <c r="J18" s="50" t="str">
        <f ca="1">IF(ISERROR(VLOOKUP($B18,'小熊定理判定（不要动）'!$A:B,2,FALSE)),"",VLOOKUP($B18,'小熊定理判定（不要动）'!$A:B,2,FALSE))</f>
        <v/>
      </c>
      <c r="K18" s="50" t="str">
        <f ca="1">IF(ISERROR(VLOOKUP($B18,'小熊定理判定（不要动）'!$A:C,3,FALSE)),"",VLOOKUP($B18,'小熊定理判定（不要动）'!$A:C,3,FALSE))</f>
        <v/>
      </c>
      <c r="L18" s="50" t="str">
        <f ca="1">IF(ISERROR(VLOOKUP($B18,'小熊定理判定（不要动）'!$A:D,4,FALSE)),"",VLOOKUP($B18,'小熊定理判定（不要动）'!$A:D,4,FALSE))</f>
        <v/>
      </c>
      <c r="M18" s="51" t="str">
        <f ca="1">IF(ISERROR(VLOOKUP($B18,'分位点（自己导出） '!$C:E,3,FALSE)),"",VLOOKUP($B18,'分位点（自己导出） '!$C:E,3,FALSE))</f>
        <v/>
      </c>
      <c r="N18" s="51" t="str">
        <f ca="1">IF(ISERROR(VLOOKUP($B18,'分位点（自己导出） '!$C:F,4,FALSE)),"",VLOOKUP($B18,'分位点（自己导出） '!$C:F,4,FALSE))</f>
        <v/>
      </c>
      <c r="O18" s="51" t="str">
        <f ca="1">IF(ISERROR(VLOOKUP($B18,'分位点（自己导出） '!$C:G,5,FALSE)),"",VLOOKUP($B18,'分位点（自己导出） '!$C:G,5,FALSE))</f>
        <v/>
      </c>
    </row>
    <row r="19" ht="17" customHeight="1" spans="1:15">
      <c r="A19" s="9"/>
      <c r="B19" s="9"/>
      <c r="C19" s="9"/>
      <c r="D19" s="39" t="str">
        <f>IF(ISERROR(VLOOKUP(C19,'周期表（不要动）'!A:B,2,FALSE)),"",VLOOKUP(C19,'周期表（不要动）'!A:B,2,FALSE))</f>
        <v/>
      </c>
      <c r="E19" s="40" t="str">
        <f ca="1">IF(ISERROR(VLOOKUP($B19,'问财（自己导出）'!B:D,3,FALSE)),"",VLOOKUP($B19,'问财（自己导出）'!B:D,3,FALSE))</f>
        <v/>
      </c>
      <c r="F19" s="40" t="str">
        <f ca="1">IF(ISERROR(VLOOKUP($B19,'问财（自己导出）'!B:E,4,FALSE)),"",VLOOKUP($B19,'问财（自己导出）'!B:E,4,FALSE))</f>
        <v/>
      </c>
      <c r="G19" s="40" t="str">
        <f ca="1">IF(ISERROR(VLOOKUP($B19,'问财（自己导出）'!B:F,5,FALSE)),"",VLOOKUP($B19,'问财（自己导出）'!B:F,5,FALSE))</f>
        <v/>
      </c>
      <c r="H19" s="40" t="str">
        <f ca="1">IF(ISERROR(VLOOKUP($B19,'问财（自己导出）'!B:G,6,FALSE)),"",VLOOKUP($B19,'问财（自己导出）'!B:G,6,FALSE))</f>
        <v/>
      </c>
      <c r="I19" s="49">
        <f ca="1" t="shared" si="0"/>
        <v>0</v>
      </c>
      <c r="J19" s="50" t="str">
        <f ca="1">IF(ISERROR(VLOOKUP($B19,'小熊定理判定（不要动）'!$A:B,2,FALSE)),"",VLOOKUP($B19,'小熊定理判定（不要动）'!$A:B,2,FALSE))</f>
        <v/>
      </c>
      <c r="K19" s="50" t="str">
        <f ca="1">IF(ISERROR(VLOOKUP($B19,'小熊定理判定（不要动）'!$A:C,3,FALSE)),"",VLOOKUP($B19,'小熊定理判定（不要动）'!$A:C,3,FALSE))</f>
        <v/>
      </c>
      <c r="L19" s="50" t="str">
        <f ca="1">IF(ISERROR(VLOOKUP($B19,'小熊定理判定（不要动）'!$A:D,4,FALSE)),"",VLOOKUP($B19,'小熊定理判定（不要动）'!$A:D,4,FALSE))</f>
        <v/>
      </c>
      <c r="M19" s="51" t="str">
        <f ca="1">IF(ISERROR(VLOOKUP($B19,'分位点（自己导出） '!$C:E,3,FALSE)),"",VLOOKUP($B19,'分位点（自己导出） '!$C:E,3,FALSE))</f>
        <v/>
      </c>
      <c r="N19" s="51" t="str">
        <f ca="1">IF(ISERROR(VLOOKUP($B19,'分位点（自己导出） '!$C:F,4,FALSE)),"",VLOOKUP($B19,'分位点（自己导出） '!$C:F,4,FALSE))</f>
        <v/>
      </c>
      <c r="O19" s="51" t="str">
        <f ca="1">IF(ISERROR(VLOOKUP($B19,'分位点（自己导出） '!$C:G,5,FALSE)),"",VLOOKUP($B19,'分位点（自己导出） '!$C:G,5,FALSE))</f>
        <v/>
      </c>
    </row>
    <row r="20" ht="17" customHeight="1" spans="1:15">
      <c r="A20" s="9"/>
      <c r="B20" s="9"/>
      <c r="C20" s="9"/>
      <c r="D20" s="39" t="str">
        <f>IF(ISERROR(VLOOKUP(C20,'周期表（不要动）'!A:B,2,FALSE)),"",VLOOKUP(C20,'周期表（不要动）'!A:B,2,FALSE))</f>
        <v/>
      </c>
      <c r="E20" s="40" t="str">
        <f ca="1">IF(ISERROR(VLOOKUP($B20,'问财（自己导出）'!B:D,3,FALSE)),"",VLOOKUP($B20,'问财（自己导出）'!B:D,3,FALSE))</f>
        <v/>
      </c>
      <c r="F20" s="40" t="str">
        <f ca="1">IF(ISERROR(VLOOKUP($B20,'问财（自己导出）'!B:E,4,FALSE)),"",VLOOKUP($B20,'问财（自己导出）'!B:E,4,FALSE))</f>
        <v/>
      </c>
      <c r="G20" s="40" t="str">
        <f ca="1">IF(ISERROR(VLOOKUP($B20,'问财（自己导出）'!B:F,5,FALSE)),"",VLOOKUP($B20,'问财（自己导出）'!B:F,5,FALSE))</f>
        <v/>
      </c>
      <c r="H20" s="40" t="str">
        <f ca="1">IF(ISERROR(VLOOKUP($B20,'问财（自己导出）'!B:G,6,FALSE)),"",VLOOKUP($B20,'问财（自己导出）'!B:G,6,FALSE))</f>
        <v/>
      </c>
      <c r="I20" s="49">
        <f ca="1" t="shared" si="0"/>
        <v>0</v>
      </c>
      <c r="J20" s="50" t="str">
        <f ca="1">IF(ISERROR(VLOOKUP($B20,'小熊定理判定（不要动）'!$A:B,2,FALSE)),"",VLOOKUP($B20,'小熊定理判定（不要动）'!$A:B,2,FALSE))</f>
        <v/>
      </c>
      <c r="K20" s="50" t="str">
        <f ca="1">IF(ISERROR(VLOOKUP($B20,'小熊定理判定（不要动）'!$A:C,3,FALSE)),"",VLOOKUP($B20,'小熊定理判定（不要动）'!$A:C,3,FALSE))</f>
        <v/>
      </c>
      <c r="L20" s="50" t="str">
        <f ca="1">IF(ISERROR(VLOOKUP($B20,'小熊定理判定（不要动）'!$A:D,4,FALSE)),"",VLOOKUP($B20,'小熊定理判定（不要动）'!$A:D,4,FALSE))</f>
        <v/>
      </c>
      <c r="M20" s="51" t="str">
        <f ca="1">IF(ISERROR(VLOOKUP($B20,'分位点（自己导出） '!$C:E,3,FALSE)),"",VLOOKUP($B20,'分位点（自己导出） '!$C:E,3,FALSE))</f>
        <v/>
      </c>
      <c r="N20" s="51" t="str">
        <f ca="1">IF(ISERROR(VLOOKUP($B20,'分位点（自己导出） '!$C:F,4,FALSE)),"",VLOOKUP($B20,'分位点（自己导出） '!$C:F,4,FALSE))</f>
        <v/>
      </c>
      <c r="O20" s="51" t="str">
        <f ca="1">IF(ISERROR(VLOOKUP($B20,'分位点（自己导出） '!$C:G,5,FALSE)),"",VLOOKUP($B20,'分位点（自己导出） '!$C:G,5,FALSE))</f>
        <v/>
      </c>
    </row>
    <row r="21" ht="17" customHeight="1" spans="1:15">
      <c r="A21" s="9"/>
      <c r="B21" s="9"/>
      <c r="C21" s="9"/>
      <c r="D21" s="39" t="str">
        <f>IF(ISERROR(VLOOKUP(C21,'周期表（不要动）'!A:B,2,FALSE)),"",VLOOKUP(C21,'周期表（不要动）'!A:B,2,FALSE))</f>
        <v/>
      </c>
      <c r="E21" s="40" t="str">
        <f ca="1">IF(ISERROR(VLOOKUP($B21,'问财（自己导出）'!B:D,3,FALSE)),"",VLOOKUP($B21,'问财（自己导出）'!B:D,3,FALSE))</f>
        <v/>
      </c>
      <c r="F21" s="40" t="str">
        <f ca="1">IF(ISERROR(VLOOKUP($B21,'问财（自己导出）'!B:E,4,FALSE)),"",VLOOKUP($B21,'问财（自己导出）'!B:E,4,FALSE))</f>
        <v/>
      </c>
      <c r="G21" s="40" t="str">
        <f ca="1">IF(ISERROR(VLOOKUP($B21,'问财（自己导出）'!B:F,5,FALSE)),"",VLOOKUP($B21,'问财（自己导出）'!B:F,5,FALSE))</f>
        <v/>
      </c>
      <c r="H21" s="40" t="str">
        <f ca="1">IF(ISERROR(VLOOKUP($B21,'问财（自己导出）'!B:G,6,FALSE)),"",VLOOKUP($B21,'问财（自己导出）'!B:G,6,FALSE))</f>
        <v/>
      </c>
      <c r="I21" s="49">
        <f ca="1" t="shared" si="0"/>
        <v>0</v>
      </c>
      <c r="J21" s="50" t="str">
        <f ca="1">IF(ISERROR(VLOOKUP($B21,'小熊定理判定（不要动）'!$A:B,2,FALSE)),"",VLOOKUP($B21,'小熊定理判定（不要动）'!$A:B,2,FALSE))</f>
        <v/>
      </c>
      <c r="K21" s="50" t="str">
        <f ca="1">IF(ISERROR(VLOOKUP($B21,'小熊定理判定（不要动）'!$A:C,3,FALSE)),"",VLOOKUP($B21,'小熊定理判定（不要动）'!$A:C,3,FALSE))</f>
        <v/>
      </c>
      <c r="L21" s="50" t="str">
        <f ca="1">IF(ISERROR(VLOOKUP($B21,'小熊定理判定（不要动）'!$A:D,4,FALSE)),"",VLOOKUP($B21,'小熊定理判定（不要动）'!$A:D,4,FALSE))</f>
        <v/>
      </c>
      <c r="M21" s="51" t="str">
        <f ca="1">IF(ISERROR(VLOOKUP($B21,'分位点（自己导出） '!$C:E,3,FALSE)),"",VLOOKUP($B21,'分位点（自己导出） '!$C:E,3,FALSE))</f>
        <v/>
      </c>
      <c r="N21" s="51" t="str">
        <f ca="1">IF(ISERROR(VLOOKUP($B21,'分位点（自己导出） '!$C:F,4,FALSE)),"",VLOOKUP($B21,'分位点（自己导出） '!$C:F,4,FALSE))</f>
        <v/>
      </c>
      <c r="O21" s="51" t="str">
        <f ca="1">IF(ISERROR(VLOOKUP($B21,'分位点（自己导出） '!$C:G,5,FALSE)),"",VLOOKUP($B21,'分位点（自己导出） '!$C:G,5,FALSE))</f>
        <v/>
      </c>
    </row>
    <row r="22" ht="17" customHeight="1" spans="1:15">
      <c r="A22" s="9"/>
      <c r="B22" s="9"/>
      <c r="C22" s="9"/>
      <c r="D22" s="39" t="str">
        <f>IF(ISERROR(VLOOKUP(C22,'周期表（不要动）'!A:B,2,FALSE)),"",VLOOKUP(C22,'周期表（不要动）'!A:B,2,FALSE))</f>
        <v/>
      </c>
      <c r="E22" s="40" t="str">
        <f ca="1">IF(ISERROR(VLOOKUP($B22,'问财（自己导出）'!B:D,3,FALSE)),"",VLOOKUP($B22,'问财（自己导出）'!B:D,3,FALSE))</f>
        <v/>
      </c>
      <c r="F22" s="40" t="str">
        <f ca="1">IF(ISERROR(VLOOKUP($B22,'问财（自己导出）'!B:E,4,FALSE)),"",VLOOKUP($B22,'问财（自己导出）'!B:E,4,FALSE))</f>
        <v/>
      </c>
      <c r="G22" s="40" t="str">
        <f ca="1">IF(ISERROR(VLOOKUP($B22,'问财（自己导出）'!B:F,5,FALSE)),"",VLOOKUP($B22,'问财（自己导出）'!B:F,5,FALSE))</f>
        <v/>
      </c>
      <c r="H22" s="40" t="str">
        <f ca="1">IF(ISERROR(VLOOKUP($B22,'问财（自己导出）'!B:G,6,FALSE)),"",VLOOKUP($B22,'问财（自己导出）'!B:G,6,FALSE))</f>
        <v/>
      </c>
      <c r="I22" s="49">
        <f ca="1" t="shared" si="0"/>
        <v>0</v>
      </c>
      <c r="J22" s="50" t="str">
        <f ca="1">IF(ISERROR(VLOOKUP($B22,'小熊定理判定（不要动）'!$A:B,2,FALSE)),"",VLOOKUP($B22,'小熊定理判定（不要动）'!$A:B,2,FALSE))</f>
        <v/>
      </c>
      <c r="K22" s="50" t="str">
        <f ca="1">IF(ISERROR(VLOOKUP($B22,'小熊定理判定（不要动）'!$A:C,3,FALSE)),"",VLOOKUP($B22,'小熊定理判定（不要动）'!$A:C,3,FALSE))</f>
        <v/>
      </c>
      <c r="L22" s="50" t="str">
        <f ca="1">IF(ISERROR(VLOOKUP($B22,'小熊定理判定（不要动）'!$A:D,4,FALSE)),"",VLOOKUP($B22,'小熊定理判定（不要动）'!$A:D,4,FALSE))</f>
        <v/>
      </c>
      <c r="M22" s="51" t="str">
        <f ca="1">IF(ISERROR(VLOOKUP($B22,'分位点（自己导出） '!$C:E,3,FALSE)),"",VLOOKUP($B22,'分位点（自己导出） '!$C:E,3,FALSE))</f>
        <v/>
      </c>
      <c r="N22" s="51" t="str">
        <f ca="1">IF(ISERROR(VLOOKUP($B22,'分位点（自己导出） '!$C:F,4,FALSE)),"",VLOOKUP($B22,'分位点（自己导出） '!$C:F,4,FALSE))</f>
        <v/>
      </c>
      <c r="O22" s="51" t="str">
        <f ca="1">IF(ISERROR(VLOOKUP($B22,'分位点（自己导出） '!$C:G,5,FALSE)),"",VLOOKUP($B22,'分位点（自己导出） '!$C:G,5,FALSE))</f>
        <v/>
      </c>
    </row>
    <row r="23" ht="17" customHeight="1" spans="1:15">
      <c r="A23" s="9"/>
      <c r="B23" s="9"/>
      <c r="C23" s="9"/>
      <c r="D23" s="39" t="str">
        <f>IF(ISERROR(VLOOKUP(C23,'周期表（不要动）'!A:B,2,FALSE)),"",VLOOKUP(C23,'周期表（不要动）'!A:B,2,FALSE))</f>
        <v/>
      </c>
      <c r="E23" s="40" t="str">
        <f ca="1">IF(ISERROR(VLOOKUP($B23,'问财（自己导出）'!B:D,3,FALSE)),"",VLOOKUP($B23,'问财（自己导出）'!B:D,3,FALSE))</f>
        <v/>
      </c>
      <c r="F23" s="40" t="str">
        <f ca="1">IF(ISERROR(VLOOKUP($B23,'问财（自己导出）'!B:E,4,FALSE)),"",VLOOKUP($B23,'问财（自己导出）'!B:E,4,FALSE))</f>
        <v/>
      </c>
      <c r="G23" s="40" t="str">
        <f ca="1">IF(ISERROR(VLOOKUP($B23,'问财（自己导出）'!B:F,5,FALSE)),"",VLOOKUP($B23,'问财（自己导出）'!B:F,5,FALSE))</f>
        <v/>
      </c>
      <c r="H23" s="40" t="str">
        <f ca="1">IF(ISERROR(VLOOKUP($B23,'问财（自己导出）'!B:G,6,FALSE)),"",VLOOKUP($B23,'问财（自己导出）'!B:G,6,FALSE))</f>
        <v/>
      </c>
      <c r="I23" s="49">
        <f ca="1" t="shared" si="0"/>
        <v>0</v>
      </c>
      <c r="J23" s="50" t="str">
        <f ca="1">IF(ISERROR(VLOOKUP($B23,'小熊定理判定（不要动）'!$A:B,2,FALSE)),"",VLOOKUP($B23,'小熊定理判定（不要动）'!$A:B,2,FALSE))</f>
        <v/>
      </c>
      <c r="K23" s="50" t="str">
        <f ca="1">IF(ISERROR(VLOOKUP($B23,'小熊定理判定（不要动）'!$A:C,3,FALSE)),"",VLOOKUP($B23,'小熊定理判定（不要动）'!$A:C,3,FALSE))</f>
        <v/>
      </c>
      <c r="L23" s="50" t="str">
        <f ca="1">IF(ISERROR(VLOOKUP($B23,'小熊定理判定（不要动）'!$A:D,4,FALSE)),"",VLOOKUP($B23,'小熊定理判定（不要动）'!$A:D,4,FALSE))</f>
        <v/>
      </c>
      <c r="M23" s="51" t="str">
        <f ca="1">IF(ISERROR(VLOOKUP($B23,'分位点（自己导出） '!$C:E,3,FALSE)),"",VLOOKUP($B23,'分位点（自己导出） '!$C:E,3,FALSE))</f>
        <v/>
      </c>
      <c r="N23" s="51" t="str">
        <f ca="1">IF(ISERROR(VLOOKUP($B23,'分位点（自己导出） '!$C:F,4,FALSE)),"",VLOOKUP($B23,'分位点（自己导出） '!$C:F,4,FALSE))</f>
        <v/>
      </c>
      <c r="O23" s="51" t="str">
        <f ca="1">IF(ISERROR(VLOOKUP($B23,'分位点（自己导出） '!$C:G,5,FALSE)),"",VLOOKUP($B23,'分位点（自己导出） '!$C:G,5,FALSE))</f>
        <v/>
      </c>
    </row>
    <row r="24" ht="17" customHeight="1" spans="1:15">
      <c r="A24" s="9"/>
      <c r="B24" s="9"/>
      <c r="C24" s="9"/>
      <c r="D24" s="39" t="str">
        <f>IF(ISERROR(VLOOKUP(C24,'周期表（不要动）'!A:B,2,FALSE)),"",VLOOKUP(C24,'周期表（不要动）'!A:B,2,FALSE))</f>
        <v/>
      </c>
      <c r="E24" s="40" t="str">
        <f ca="1">IF(ISERROR(VLOOKUP($B24,'问财（自己导出）'!B:D,3,FALSE)),"",VLOOKUP($B24,'问财（自己导出）'!B:D,3,FALSE))</f>
        <v/>
      </c>
      <c r="F24" s="40" t="str">
        <f ca="1">IF(ISERROR(VLOOKUP($B24,'问财（自己导出）'!B:E,4,FALSE)),"",VLOOKUP($B24,'问财（自己导出）'!B:E,4,FALSE))</f>
        <v/>
      </c>
      <c r="G24" s="40" t="str">
        <f ca="1">IF(ISERROR(VLOOKUP($B24,'问财（自己导出）'!B:F,5,FALSE)),"",VLOOKUP($B24,'问财（自己导出）'!B:F,5,FALSE))</f>
        <v/>
      </c>
      <c r="H24" s="40" t="str">
        <f ca="1">IF(ISERROR(VLOOKUP($B24,'问财（自己导出）'!B:G,6,FALSE)),"",VLOOKUP($B24,'问财（自己导出）'!B:G,6,FALSE))</f>
        <v/>
      </c>
      <c r="I24" s="49">
        <f ca="1" t="shared" si="0"/>
        <v>0</v>
      </c>
      <c r="J24" s="50" t="str">
        <f ca="1">IF(ISERROR(VLOOKUP($B24,'小熊定理判定（不要动）'!$A:B,2,FALSE)),"",VLOOKUP($B24,'小熊定理判定（不要动）'!$A:B,2,FALSE))</f>
        <v/>
      </c>
      <c r="K24" s="50" t="str">
        <f ca="1">IF(ISERROR(VLOOKUP($B24,'小熊定理判定（不要动）'!$A:C,3,FALSE)),"",VLOOKUP($B24,'小熊定理判定（不要动）'!$A:C,3,FALSE))</f>
        <v/>
      </c>
      <c r="L24" s="50" t="str">
        <f ca="1">IF(ISERROR(VLOOKUP($B24,'小熊定理判定（不要动）'!$A:D,4,FALSE)),"",VLOOKUP($B24,'小熊定理判定（不要动）'!$A:D,4,FALSE))</f>
        <v/>
      </c>
      <c r="M24" s="51" t="str">
        <f ca="1">IF(ISERROR(VLOOKUP($B24,'分位点（自己导出） '!$C:E,3,FALSE)),"",VLOOKUP($B24,'分位点（自己导出） '!$C:E,3,FALSE))</f>
        <v/>
      </c>
      <c r="N24" s="51" t="str">
        <f ca="1">IF(ISERROR(VLOOKUP($B24,'分位点（自己导出） '!$C:F,4,FALSE)),"",VLOOKUP($B24,'分位点（自己导出） '!$C:F,4,FALSE))</f>
        <v/>
      </c>
      <c r="O24" s="51" t="str">
        <f ca="1">IF(ISERROR(VLOOKUP($B24,'分位点（自己导出） '!$C:G,5,FALSE)),"",VLOOKUP($B24,'分位点（自己导出） '!$C:G,5,FALSE))</f>
        <v/>
      </c>
    </row>
    <row r="25" ht="17" customHeight="1" spans="1:15">
      <c r="A25" s="9"/>
      <c r="B25" s="9"/>
      <c r="C25" s="9"/>
      <c r="D25" s="39" t="str">
        <f>IF(ISERROR(VLOOKUP(C25,'周期表（不要动）'!A:B,2,FALSE)),"",VLOOKUP(C25,'周期表（不要动）'!A:B,2,FALSE))</f>
        <v/>
      </c>
      <c r="E25" s="40" t="str">
        <f ca="1">IF(ISERROR(VLOOKUP($B25,'问财（自己导出）'!B:D,3,FALSE)),"",VLOOKUP($B25,'问财（自己导出）'!B:D,3,FALSE))</f>
        <v/>
      </c>
      <c r="F25" s="40" t="str">
        <f ca="1">IF(ISERROR(VLOOKUP($B25,'问财（自己导出）'!B:E,4,FALSE)),"",VLOOKUP($B25,'问财（自己导出）'!B:E,4,FALSE))</f>
        <v/>
      </c>
      <c r="G25" s="40" t="str">
        <f ca="1">IF(ISERROR(VLOOKUP($B25,'问财（自己导出）'!B:F,5,FALSE)),"",VLOOKUP($B25,'问财（自己导出）'!B:F,5,FALSE))</f>
        <v/>
      </c>
      <c r="H25" s="40" t="str">
        <f ca="1">IF(ISERROR(VLOOKUP($B25,'问财（自己导出）'!B:G,6,FALSE)),"",VLOOKUP($B25,'问财（自己导出）'!B:G,6,FALSE))</f>
        <v/>
      </c>
      <c r="I25" s="49">
        <f ca="1" t="shared" si="0"/>
        <v>0</v>
      </c>
      <c r="J25" s="50" t="str">
        <f ca="1">IF(ISERROR(VLOOKUP($B25,'小熊定理判定（不要动）'!$A:B,2,FALSE)),"",VLOOKUP($B25,'小熊定理判定（不要动）'!$A:B,2,FALSE))</f>
        <v/>
      </c>
      <c r="K25" s="50" t="str">
        <f ca="1">IF(ISERROR(VLOOKUP($B25,'小熊定理判定（不要动）'!$A:C,3,FALSE)),"",VLOOKUP($B25,'小熊定理判定（不要动）'!$A:C,3,FALSE))</f>
        <v/>
      </c>
      <c r="L25" s="50" t="str">
        <f ca="1">IF(ISERROR(VLOOKUP($B25,'小熊定理判定（不要动）'!$A:D,4,FALSE)),"",VLOOKUP($B25,'小熊定理判定（不要动）'!$A:D,4,FALSE))</f>
        <v/>
      </c>
      <c r="M25" s="51" t="str">
        <f ca="1">IF(ISERROR(VLOOKUP($B25,'分位点（自己导出） '!$C:E,3,FALSE)),"",VLOOKUP($B25,'分位点（自己导出） '!$C:E,3,FALSE))</f>
        <v/>
      </c>
      <c r="N25" s="51" t="str">
        <f ca="1">IF(ISERROR(VLOOKUP($B25,'分位点（自己导出） '!$C:F,4,FALSE)),"",VLOOKUP($B25,'分位点（自己导出） '!$C:F,4,FALSE))</f>
        <v/>
      </c>
      <c r="O25" s="51" t="str">
        <f ca="1">IF(ISERROR(VLOOKUP($B25,'分位点（自己导出） '!$C:G,5,FALSE)),"",VLOOKUP($B25,'分位点（自己导出） '!$C:G,5,FALSE))</f>
        <v/>
      </c>
    </row>
    <row r="26" ht="17" customHeight="1" spans="1:15">
      <c r="A26" s="9"/>
      <c r="B26" s="9"/>
      <c r="C26" s="9"/>
      <c r="D26" s="39" t="str">
        <f>IF(ISERROR(VLOOKUP(C26,'周期表（不要动）'!A:B,2,FALSE)),"",VLOOKUP(C26,'周期表（不要动）'!A:B,2,FALSE))</f>
        <v/>
      </c>
      <c r="E26" s="40" t="str">
        <f ca="1">IF(ISERROR(VLOOKUP($B26,'问财（自己导出）'!B:D,3,FALSE)),"",VLOOKUP($B26,'问财（自己导出）'!B:D,3,FALSE))</f>
        <v/>
      </c>
      <c r="F26" s="40" t="str">
        <f ca="1">IF(ISERROR(VLOOKUP($B26,'问财（自己导出）'!B:E,4,FALSE)),"",VLOOKUP($B26,'问财（自己导出）'!B:E,4,FALSE))</f>
        <v/>
      </c>
      <c r="G26" s="40" t="str">
        <f ca="1">IF(ISERROR(VLOOKUP($B26,'问财（自己导出）'!B:F,5,FALSE)),"",VLOOKUP($B26,'问财（自己导出）'!B:F,5,FALSE))</f>
        <v/>
      </c>
      <c r="H26" s="40" t="str">
        <f ca="1">IF(ISERROR(VLOOKUP($B26,'问财（自己导出）'!B:G,6,FALSE)),"",VLOOKUP($B26,'问财（自己导出）'!B:G,6,FALSE))</f>
        <v/>
      </c>
      <c r="I26" s="49">
        <f ca="1" t="shared" si="0"/>
        <v>0</v>
      </c>
      <c r="J26" s="50" t="str">
        <f ca="1">IF(ISERROR(VLOOKUP($B26,'小熊定理判定（不要动）'!$A:B,2,FALSE)),"",VLOOKUP($B26,'小熊定理判定（不要动）'!$A:B,2,FALSE))</f>
        <v/>
      </c>
      <c r="K26" s="50" t="str">
        <f ca="1">IF(ISERROR(VLOOKUP($B26,'小熊定理判定（不要动）'!$A:C,3,FALSE)),"",VLOOKUP($B26,'小熊定理判定（不要动）'!$A:C,3,FALSE))</f>
        <v/>
      </c>
      <c r="L26" s="50" t="str">
        <f ca="1">IF(ISERROR(VLOOKUP($B26,'小熊定理判定（不要动）'!$A:D,4,FALSE)),"",VLOOKUP($B26,'小熊定理判定（不要动）'!$A:D,4,FALSE))</f>
        <v/>
      </c>
      <c r="M26" s="51" t="str">
        <f ca="1">IF(ISERROR(VLOOKUP($B26,'分位点（自己导出） '!$C:E,3,FALSE)),"",VLOOKUP($B26,'分位点（自己导出） '!$C:E,3,FALSE))</f>
        <v/>
      </c>
      <c r="N26" s="51" t="str">
        <f ca="1">IF(ISERROR(VLOOKUP($B26,'分位点（自己导出） '!$C:F,4,FALSE)),"",VLOOKUP($B26,'分位点（自己导出） '!$C:F,4,FALSE))</f>
        <v/>
      </c>
      <c r="O26" s="51" t="str">
        <f ca="1">IF(ISERROR(VLOOKUP($B26,'分位点（自己导出） '!$C:G,5,FALSE)),"",VLOOKUP($B26,'分位点（自己导出） '!$C:G,5,FALSE))</f>
        <v/>
      </c>
    </row>
    <row r="27" ht="17" customHeight="1" spans="1:15">
      <c r="A27" s="9"/>
      <c r="B27" s="9"/>
      <c r="C27" s="9"/>
      <c r="D27" s="39" t="str">
        <f>IF(ISERROR(VLOOKUP(C27,'周期表（不要动）'!A:B,2,FALSE)),"",VLOOKUP(C27,'周期表（不要动）'!A:B,2,FALSE))</f>
        <v/>
      </c>
      <c r="E27" s="40" t="str">
        <f ca="1">IF(ISERROR(VLOOKUP($B27,'问财（自己导出）'!B:D,3,FALSE)),"",VLOOKUP($B27,'问财（自己导出）'!B:D,3,FALSE))</f>
        <v/>
      </c>
      <c r="F27" s="40" t="str">
        <f ca="1">IF(ISERROR(VLOOKUP($B27,'问财（自己导出）'!B:E,4,FALSE)),"",VLOOKUP($B27,'问财（自己导出）'!B:E,4,FALSE))</f>
        <v/>
      </c>
      <c r="G27" s="40" t="str">
        <f ca="1">IF(ISERROR(VLOOKUP($B27,'问财（自己导出）'!B:F,5,FALSE)),"",VLOOKUP($B27,'问财（自己导出）'!B:F,5,FALSE))</f>
        <v/>
      </c>
      <c r="H27" s="40" t="str">
        <f ca="1">IF(ISERROR(VLOOKUP($B27,'问财（自己导出）'!B:G,6,FALSE)),"",VLOOKUP($B27,'问财（自己导出）'!B:G,6,FALSE))</f>
        <v/>
      </c>
      <c r="I27" s="49">
        <f ca="1" t="shared" si="0"/>
        <v>0</v>
      </c>
      <c r="J27" s="50" t="str">
        <f ca="1">IF(ISERROR(VLOOKUP($B27,'小熊定理判定（不要动）'!$A:B,2,FALSE)),"",VLOOKUP($B27,'小熊定理判定（不要动）'!$A:B,2,FALSE))</f>
        <v/>
      </c>
      <c r="K27" s="50" t="str">
        <f ca="1">IF(ISERROR(VLOOKUP($B27,'小熊定理判定（不要动）'!$A:C,3,FALSE)),"",VLOOKUP($B27,'小熊定理判定（不要动）'!$A:C,3,FALSE))</f>
        <v/>
      </c>
      <c r="L27" s="50" t="str">
        <f ca="1">IF(ISERROR(VLOOKUP($B27,'小熊定理判定（不要动）'!$A:D,4,FALSE)),"",VLOOKUP($B27,'小熊定理判定（不要动）'!$A:D,4,FALSE))</f>
        <v/>
      </c>
      <c r="M27" s="51" t="str">
        <f ca="1">IF(ISERROR(VLOOKUP($B27,'分位点（自己导出） '!$C:E,3,FALSE)),"",VLOOKUP($B27,'分位点（自己导出） '!$C:E,3,FALSE))</f>
        <v/>
      </c>
      <c r="N27" s="51" t="str">
        <f ca="1">IF(ISERROR(VLOOKUP($B27,'分位点（自己导出） '!$C:F,4,FALSE)),"",VLOOKUP($B27,'分位点（自己导出） '!$C:F,4,FALSE))</f>
        <v/>
      </c>
      <c r="O27" s="51" t="str">
        <f ca="1">IF(ISERROR(VLOOKUP($B27,'分位点（自己导出） '!$C:G,5,FALSE)),"",VLOOKUP($B27,'分位点（自己导出） '!$C:G,5,FALSE))</f>
        <v/>
      </c>
    </row>
    <row r="28" ht="17" customHeight="1" spans="1:15">
      <c r="A28" s="9"/>
      <c r="B28" s="9"/>
      <c r="C28" s="9"/>
      <c r="D28" s="39" t="str">
        <f>IF(ISERROR(VLOOKUP(C28,'周期表（不要动）'!A:B,2,FALSE)),"",VLOOKUP(C28,'周期表（不要动）'!A:B,2,FALSE))</f>
        <v/>
      </c>
      <c r="E28" s="40" t="str">
        <f ca="1">IF(ISERROR(VLOOKUP($B28,'问财（自己导出）'!B:D,3,FALSE)),"",VLOOKUP($B28,'问财（自己导出）'!B:D,3,FALSE))</f>
        <v/>
      </c>
      <c r="F28" s="40" t="str">
        <f ca="1">IF(ISERROR(VLOOKUP($B28,'问财（自己导出）'!B:E,4,FALSE)),"",VLOOKUP($B28,'问财（自己导出）'!B:E,4,FALSE))</f>
        <v/>
      </c>
      <c r="G28" s="40" t="str">
        <f ca="1">IF(ISERROR(VLOOKUP($B28,'问财（自己导出）'!B:F,5,FALSE)),"",VLOOKUP($B28,'问财（自己导出）'!B:F,5,FALSE))</f>
        <v/>
      </c>
      <c r="H28" s="40" t="str">
        <f ca="1">IF(ISERROR(VLOOKUP($B28,'问财（自己导出）'!B:G,6,FALSE)),"",VLOOKUP($B28,'问财（自己导出）'!B:G,6,FALSE))</f>
        <v/>
      </c>
      <c r="I28" s="49">
        <f ca="1" t="shared" si="0"/>
        <v>0</v>
      </c>
      <c r="J28" s="50" t="str">
        <f ca="1">IF(ISERROR(VLOOKUP($B28,'小熊定理判定（不要动）'!$A:B,2,FALSE)),"",VLOOKUP($B28,'小熊定理判定（不要动）'!$A:B,2,FALSE))</f>
        <v/>
      </c>
      <c r="K28" s="50" t="str">
        <f ca="1">IF(ISERROR(VLOOKUP($B28,'小熊定理判定（不要动）'!$A:C,3,FALSE)),"",VLOOKUP($B28,'小熊定理判定（不要动）'!$A:C,3,FALSE))</f>
        <v/>
      </c>
      <c r="L28" s="50" t="str">
        <f ca="1">IF(ISERROR(VLOOKUP($B28,'小熊定理判定（不要动）'!$A:D,4,FALSE)),"",VLOOKUP($B28,'小熊定理判定（不要动）'!$A:D,4,FALSE))</f>
        <v/>
      </c>
      <c r="M28" s="51" t="str">
        <f ca="1">IF(ISERROR(VLOOKUP($B28,'分位点（自己导出） '!$C:E,3,FALSE)),"",VLOOKUP($B28,'分位点（自己导出） '!$C:E,3,FALSE))</f>
        <v/>
      </c>
      <c r="N28" s="51" t="str">
        <f ca="1">IF(ISERROR(VLOOKUP($B28,'分位点（自己导出） '!$C:F,4,FALSE)),"",VLOOKUP($B28,'分位点（自己导出） '!$C:F,4,FALSE))</f>
        <v/>
      </c>
      <c r="O28" s="51" t="str">
        <f ca="1">IF(ISERROR(VLOOKUP($B28,'分位点（自己导出） '!$C:G,5,FALSE)),"",VLOOKUP($B28,'分位点（自己导出） '!$C:G,5,FALSE))</f>
        <v/>
      </c>
    </row>
    <row r="29" ht="17" customHeight="1" spans="1:15">
      <c r="A29" s="9"/>
      <c r="B29" s="9"/>
      <c r="C29" s="9"/>
      <c r="D29" s="39" t="str">
        <f>IF(ISERROR(VLOOKUP(C29,'周期表（不要动）'!A:B,2,FALSE)),"",VLOOKUP(C29,'周期表（不要动）'!A:B,2,FALSE))</f>
        <v/>
      </c>
      <c r="E29" s="40" t="str">
        <f ca="1">IF(ISERROR(VLOOKUP($B29,'问财（自己导出）'!B:D,3,FALSE)),"",VLOOKUP($B29,'问财（自己导出）'!B:D,3,FALSE))</f>
        <v/>
      </c>
      <c r="F29" s="40" t="str">
        <f ca="1">IF(ISERROR(VLOOKUP($B29,'问财（自己导出）'!B:E,4,FALSE)),"",VLOOKUP($B29,'问财（自己导出）'!B:E,4,FALSE))</f>
        <v/>
      </c>
      <c r="G29" s="40" t="str">
        <f ca="1">IF(ISERROR(VLOOKUP($B29,'问财（自己导出）'!B:F,5,FALSE)),"",VLOOKUP($B29,'问财（自己导出）'!B:F,5,FALSE))</f>
        <v/>
      </c>
      <c r="H29" s="40" t="str">
        <f ca="1">IF(ISERROR(VLOOKUP($B29,'问财（自己导出）'!B:G,6,FALSE)),"",VLOOKUP($B29,'问财（自己导出）'!B:G,6,FALSE))</f>
        <v/>
      </c>
      <c r="I29" s="49">
        <f ca="1" t="shared" si="0"/>
        <v>0</v>
      </c>
      <c r="J29" s="50" t="str">
        <f ca="1">IF(ISERROR(VLOOKUP($B29,'小熊定理判定（不要动）'!$A:B,2,FALSE)),"",VLOOKUP($B29,'小熊定理判定（不要动）'!$A:B,2,FALSE))</f>
        <v/>
      </c>
      <c r="K29" s="50" t="str">
        <f ca="1">IF(ISERROR(VLOOKUP($B29,'小熊定理判定（不要动）'!$A:C,3,FALSE)),"",VLOOKUP($B29,'小熊定理判定（不要动）'!$A:C,3,FALSE))</f>
        <v/>
      </c>
      <c r="L29" s="50" t="str">
        <f ca="1">IF(ISERROR(VLOOKUP($B29,'小熊定理判定（不要动）'!$A:D,4,FALSE)),"",VLOOKUP($B29,'小熊定理判定（不要动）'!$A:D,4,FALSE))</f>
        <v/>
      </c>
      <c r="M29" s="51" t="str">
        <f ca="1">IF(ISERROR(VLOOKUP($B29,'分位点（自己导出） '!$C:E,3,FALSE)),"",VLOOKUP($B29,'分位点（自己导出） '!$C:E,3,FALSE))</f>
        <v/>
      </c>
      <c r="N29" s="51" t="str">
        <f ca="1">IF(ISERROR(VLOOKUP($B29,'分位点（自己导出） '!$C:F,4,FALSE)),"",VLOOKUP($B29,'分位点（自己导出） '!$C:F,4,FALSE))</f>
        <v/>
      </c>
      <c r="O29" s="51" t="str">
        <f ca="1">IF(ISERROR(VLOOKUP($B29,'分位点（自己导出） '!$C:G,5,FALSE)),"",VLOOKUP($B29,'分位点（自己导出） '!$C:G,5,FALSE))</f>
        <v/>
      </c>
    </row>
    <row r="30" ht="17" customHeight="1" spans="1:15">
      <c r="A30" s="9"/>
      <c r="B30" s="9"/>
      <c r="C30" s="9"/>
      <c r="D30" s="39" t="str">
        <f>IF(ISERROR(VLOOKUP(C30,'周期表（不要动）'!A:B,2,FALSE)),"",VLOOKUP(C30,'周期表（不要动）'!A:B,2,FALSE))</f>
        <v/>
      </c>
      <c r="E30" s="40" t="str">
        <f ca="1">IF(ISERROR(VLOOKUP($B30,'问财（自己导出）'!B:D,3,FALSE)),"",VLOOKUP($B30,'问财（自己导出）'!B:D,3,FALSE))</f>
        <v/>
      </c>
      <c r="F30" s="40" t="str">
        <f ca="1">IF(ISERROR(VLOOKUP($B30,'问财（自己导出）'!B:E,4,FALSE)),"",VLOOKUP($B30,'问财（自己导出）'!B:E,4,FALSE))</f>
        <v/>
      </c>
      <c r="G30" s="40" t="str">
        <f ca="1">IF(ISERROR(VLOOKUP($B30,'问财（自己导出）'!B:F,5,FALSE)),"",VLOOKUP($B30,'问财（自己导出）'!B:F,5,FALSE))</f>
        <v/>
      </c>
      <c r="H30" s="40" t="str">
        <f ca="1">IF(ISERROR(VLOOKUP($B30,'问财（自己导出）'!B:G,6,FALSE)),"",VLOOKUP($B30,'问财（自己导出）'!B:G,6,FALSE))</f>
        <v/>
      </c>
      <c r="I30" s="49">
        <f ca="1" t="shared" si="0"/>
        <v>0</v>
      </c>
      <c r="J30" s="50" t="str">
        <f ca="1">IF(ISERROR(VLOOKUP($B30,'小熊定理判定（不要动）'!$A:B,2,FALSE)),"",VLOOKUP($B30,'小熊定理判定（不要动）'!$A:B,2,FALSE))</f>
        <v/>
      </c>
      <c r="K30" s="50" t="str">
        <f ca="1">IF(ISERROR(VLOOKUP($B30,'小熊定理判定（不要动）'!$A:C,3,FALSE)),"",VLOOKUP($B30,'小熊定理判定（不要动）'!$A:C,3,FALSE))</f>
        <v/>
      </c>
      <c r="L30" s="50" t="str">
        <f ca="1">IF(ISERROR(VLOOKUP($B30,'小熊定理判定（不要动）'!$A:D,4,FALSE)),"",VLOOKUP($B30,'小熊定理判定（不要动）'!$A:D,4,FALSE))</f>
        <v/>
      </c>
      <c r="M30" s="51" t="str">
        <f ca="1">IF(ISERROR(VLOOKUP($B30,'分位点（自己导出） '!$C:E,3,FALSE)),"",VLOOKUP($B30,'分位点（自己导出） '!$C:E,3,FALSE))</f>
        <v/>
      </c>
      <c r="N30" s="51" t="str">
        <f ca="1">IF(ISERROR(VLOOKUP($B30,'分位点（自己导出） '!$C:F,4,FALSE)),"",VLOOKUP($B30,'分位点（自己导出） '!$C:F,4,FALSE))</f>
        <v/>
      </c>
      <c r="O30" s="51" t="str">
        <f ca="1">IF(ISERROR(VLOOKUP($B30,'分位点（自己导出） '!$C:G,5,FALSE)),"",VLOOKUP($B30,'分位点（自己导出） '!$C:G,5,FALSE))</f>
        <v/>
      </c>
    </row>
    <row r="31" ht="17" customHeight="1" spans="1:15">
      <c r="A31" s="9"/>
      <c r="B31" s="9"/>
      <c r="C31" s="9"/>
      <c r="D31" s="39" t="str">
        <f>IF(ISERROR(VLOOKUP(C31,'周期表（不要动）'!A:B,2,FALSE)),"",VLOOKUP(C31,'周期表（不要动）'!A:B,2,FALSE))</f>
        <v/>
      </c>
      <c r="E31" s="40" t="str">
        <f ca="1">IF(ISERROR(VLOOKUP($B31,'问财（自己导出）'!B:D,3,FALSE)),"",VLOOKUP($B31,'问财（自己导出）'!B:D,3,FALSE))</f>
        <v/>
      </c>
      <c r="F31" s="40" t="str">
        <f ca="1">IF(ISERROR(VLOOKUP($B31,'问财（自己导出）'!B:E,4,FALSE)),"",VLOOKUP($B31,'问财（自己导出）'!B:E,4,FALSE))</f>
        <v/>
      </c>
      <c r="G31" s="40" t="str">
        <f ca="1">IF(ISERROR(VLOOKUP($B31,'问财（自己导出）'!B:F,5,FALSE)),"",VLOOKUP($B31,'问财（自己导出）'!B:F,5,FALSE))</f>
        <v/>
      </c>
      <c r="H31" s="40" t="str">
        <f ca="1">IF(ISERROR(VLOOKUP($B31,'问财（自己导出）'!B:G,6,FALSE)),"",VLOOKUP($B31,'问财（自己导出）'!B:G,6,FALSE))</f>
        <v/>
      </c>
      <c r="I31" s="49">
        <f ca="1" t="shared" si="0"/>
        <v>0</v>
      </c>
      <c r="J31" s="50" t="str">
        <f ca="1">IF(ISERROR(VLOOKUP($B31,'小熊定理判定（不要动）'!$A:B,2,FALSE)),"",VLOOKUP($B31,'小熊定理判定（不要动）'!$A:B,2,FALSE))</f>
        <v/>
      </c>
      <c r="K31" s="50" t="str">
        <f ca="1">IF(ISERROR(VLOOKUP($B31,'小熊定理判定（不要动）'!$A:C,3,FALSE)),"",VLOOKUP($B31,'小熊定理判定（不要动）'!$A:C,3,FALSE))</f>
        <v/>
      </c>
      <c r="L31" s="50" t="str">
        <f ca="1">IF(ISERROR(VLOOKUP($B31,'小熊定理判定（不要动）'!$A:D,4,FALSE)),"",VLOOKUP($B31,'小熊定理判定（不要动）'!$A:D,4,FALSE))</f>
        <v/>
      </c>
      <c r="M31" s="51" t="str">
        <f ca="1">IF(ISERROR(VLOOKUP($B31,'分位点（自己导出） '!$C:E,3,FALSE)),"",VLOOKUP($B31,'分位点（自己导出） '!$C:E,3,FALSE))</f>
        <v/>
      </c>
      <c r="N31" s="51" t="str">
        <f ca="1">IF(ISERROR(VLOOKUP($B31,'分位点（自己导出） '!$C:F,4,FALSE)),"",VLOOKUP($B31,'分位点（自己导出） '!$C:F,4,FALSE))</f>
        <v/>
      </c>
      <c r="O31" s="51" t="str">
        <f ca="1">IF(ISERROR(VLOOKUP($B31,'分位点（自己导出） '!$C:G,5,FALSE)),"",VLOOKUP($B31,'分位点（自己导出） '!$C:G,5,FALSE))</f>
        <v/>
      </c>
    </row>
    <row r="32" ht="17" customHeight="1" spans="1:15">
      <c r="A32" s="9"/>
      <c r="B32" s="9"/>
      <c r="C32" s="9"/>
      <c r="D32" s="39" t="str">
        <f>IF(ISERROR(VLOOKUP(C32,'周期表（不要动）'!A:B,2,FALSE)),"",VLOOKUP(C32,'周期表（不要动）'!A:B,2,FALSE))</f>
        <v/>
      </c>
      <c r="E32" s="40" t="str">
        <f ca="1">IF(ISERROR(VLOOKUP($B32,'问财（自己导出）'!B:D,3,FALSE)),"",VLOOKUP($B32,'问财（自己导出）'!B:D,3,FALSE))</f>
        <v/>
      </c>
      <c r="F32" s="40" t="str">
        <f ca="1">IF(ISERROR(VLOOKUP($B32,'问财（自己导出）'!B:E,4,FALSE)),"",VLOOKUP($B32,'问财（自己导出）'!B:E,4,FALSE))</f>
        <v/>
      </c>
      <c r="G32" s="40" t="str">
        <f ca="1">IF(ISERROR(VLOOKUP($B32,'问财（自己导出）'!B:F,5,FALSE)),"",VLOOKUP($B32,'问财（自己导出）'!B:F,5,FALSE))</f>
        <v/>
      </c>
      <c r="H32" s="40" t="str">
        <f ca="1">IF(ISERROR(VLOOKUP($B32,'问财（自己导出）'!B:G,6,FALSE)),"",VLOOKUP($B32,'问财（自己导出）'!B:G,6,FALSE))</f>
        <v/>
      </c>
      <c r="I32" s="49">
        <f ca="1" t="shared" si="0"/>
        <v>0</v>
      </c>
      <c r="J32" s="50" t="str">
        <f ca="1">IF(ISERROR(VLOOKUP($B32,'小熊定理判定（不要动）'!$A:B,2,FALSE)),"",VLOOKUP($B32,'小熊定理判定（不要动）'!$A:B,2,FALSE))</f>
        <v/>
      </c>
      <c r="K32" s="50" t="str">
        <f ca="1">IF(ISERROR(VLOOKUP($B32,'小熊定理判定（不要动）'!$A:C,3,FALSE)),"",VLOOKUP($B32,'小熊定理判定（不要动）'!$A:C,3,FALSE))</f>
        <v/>
      </c>
      <c r="L32" s="50" t="str">
        <f ca="1">IF(ISERROR(VLOOKUP($B32,'小熊定理判定（不要动）'!$A:D,4,FALSE)),"",VLOOKUP($B32,'小熊定理判定（不要动）'!$A:D,4,FALSE))</f>
        <v/>
      </c>
      <c r="M32" s="51" t="str">
        <f ca="1">IF(ISERROR(VLOOKUP($B32,'分位点（自己导出） '!$C:E,3,FALSE)),"",VLOOKUP($B32,'分位点（自己导出） '!$C:E,3,FALSE))</f>
        <v/>
      </c>
      <c r="N32" s="51" t="str">
        <f ca="1">IF(ISERROR(VLOOKUP($B32,'分位点（自己导出） '!$C:F,4,FALSE)),"",VLOOKUP($B32,'分位点（自己导出） '!$C:F,4,FALSE))</f>
        <v/>
      </c>
      <c r="O32" s="51" t="str">
        <f ca="1">IF(ISERROR(VLOOKUP($B32,'分位点（自己导出） '!$C:G,5,FALSE)),"",VLOOKUP($B32,'分位点（自己导出） '!$C:G,5,FALSE))</f>
        <v/>
      </c>
    </row>
    <row r="33" ht="17" customHeight="1" spans="1:15">
      <c r="A33" s="9"/>
      <c r="B33" s="9"/>
      <c r="C33" s="9"/>
      <c r="D33" s="39" t="str">
        <f>IF(ISERROR(VLOOKUP(C33,'周期表（不要动）'!A:B,2,FALSE)),"",VLOOKUP(C33,'周期表（不要动）'!A:B,2,FALSE))</f>
        <v/>
      </c>
      <c r="E33" s="40" t="str">
        <f ca="1">IF(ISERROR(VLOOKUP($B33,'问财（自己导出）'!B:D,3,FALSE)),"",VLOOKUP($B33,'问财（自己导出）'!B:D,3,FALSE))</f>
        <v/>
      </c>
      <c r="F33" s="40" t="str">
        <f ca="1">IF(ISERROR(VLOOKUP($B33,'问财（自己导出）'!B:E,4,FALSE)),"",VLOOKUP($B33,'问财（自己导出）'!B:E,4,FALSE))</f>
        <v/>
      </c>
      <c r="G33" s="40" t="str">
        <f ca="1">IF(ISERROR(VLOOKUP($B33,'问财（自己导出）'!B:F,5,FALSE)),"",VLOOKUP($B33,'问财（自己导出）'!B:F,5,FALSE))</f>
        <v/>
      </c>
      <c r="H33" s="40" t="str">
        <f ca="1">IF(ISERROR(VLOOKUP($B33,'问财（自己导出）'!B:G,6,FALSE)),"",VLOOKUP($B33,'问财（自己导出）'!B:G,6,FALSE))</f>
        <v/>
      </c>
      <c r="I33" s="49">
        <f ca="1" t="shared" si="0"/>
        <v>0</v>
      </c>
      <c r="J33" s="50" t="str">
        <f ca="1">IF(ISERROR(VLOOKUP($B33,'小熊定理判定（不要动）'!$A:B,2,FALSE)),"",VLOOKUP($B33,'小熊定理判定（不要动）'!$A:B,2,FALSE))</f>
        <v/>
      </c>
      <c r="K33" s="50" t="str">
        <f ca="1">IF(ISERROR(VLOOKUP($B33,'小熊定理判定（不要动）'!$A:C,3,FALSE)),"",VLOOKUP($B33,'小熊定理判定（不要动）'!$A:C,3,FALSE))</f>
        <v/>
      </c>
      <c r="L33" s="50" t="str">
        <f ca="1">IF(ISERROR(VLOOKUP($B33,'小熊定理判定（不要动）'!$A:D,4,FALSE)),"",VLOOKUP($B33,'小熊定理判定（不要动）'!$A:D,4,FALSE))</f>
        <v/>
      </c>
      <c r="M33" s="51" t="str">
        <f ca="1">IF(ISERROR(VLOOKUP($B33,'分位点（自己导出） '!$C:E,3,FALSE)),"",VLOOKUP($B33,'分位点（自己导出） '!$C:E,3,FALSE))</f>
        <v/>
      </c>
      <c r="N33" s="51" t="str">
        <f ca="1">IF(ISERROR(VLOOKUP($B33,'分位点（自己导出） '!$C:F,4,FALSE)),"",VLOOKUP($B33,'分位点（自己导出） '!$C:F,4,FALSE))</f>
        <v/>
      </c>
      <c r="O33" s="51" t="str">
        <f ca="1">IF(ISERROR(VLOOKUP($B33,'分位点（自己导出） '!$C:G,5,FALSE)),"",VLOOKUP($B33,'分位点（自己导出） '!$C:G,5,FALSE))</f>
        <v/>
      </c>
    </row>
    <row r="34" ht="17" customHeight="1" spans="1:15">
      <c r="A34" s="9"/>
      <c r="B34" s="9"/>
      <c r="C34" s="9"/>
      <c r="D34" s="39" t="str">
        <f>IF(ISERROR(VLOOKUP(C34,'周期表（不要动）'!A:B,2,FALSE)),"",VLOOKUP(C34,'周期表（不要动）'!A:B,2,FALSE))</f>
        <v/>
      </c>
      <c r="E34" s="40" t="str">
        <f ca="1">IF(ISERROR(VLOOKUP($B34,'问财（自己导出）'!B:D,3,FALSE)),"",VLOOKUP($B34,'问财（自己导出）'!B:D,3,FALSE))</f>
        <v/>
      </c>
      <c r="F34" s="40" t="str">
        <f ca="1">IF(ISERROR(VLOOKUP($B34,'问财（自己导出）'!B:E,4,FALSE)),"",VLOOKUP($B34,'问财（自己导出）'!B:E,4,FALSE))</f>
        <v/>
      </c>
      <c r="G34" s="40" t="str">
        <f ca="1">IF(ISERROR(VLOOKUP($B34,'问财（自己导出）'!B:F,5,FALSE)),"",VLOOKUP($B34,'问财（自己导出）'!B:F,5,FALSE))</f>
        <v/>
      </c>
      <c r="H34" s="40" t="str">
        <f ca="1">IF(ISERROR(VLOOKUP($B34,'问财（自己导出）'!B:G,6,FALSE)),"",VLOOKUP($B34,'问财（自己导出）'!B:G,6,FALSE))</f>
        <v/>
      </c>
      <c r="I34" s="49">
        <f ca="1" t="shared" si="0"/>
        <v>0</v>
      </c>
      <c r="J34" s="50" t="str">
        <f ca="1">IF(ISERROR(VLOOKUP($B34,'小熊定理判定（不要动）'!$A:B,2,FALSE)),"",VLOOKUP($B34,'小熊定理判定（不要动）'!$A:B,2,FALSE))</f>
        <v/>
      </c>
      <c r="K34" s="50" t="str">
        <f ca="1">IF(ISERROR(VLOOKUP($B34,'小熊定理判定（不要动）'!$A:C,3,FALSE)),"",VLOOKUP($B34,'小熊定理判定（不要动）'!$A:C,3,FALSE))</f>
        <v/>
      </c>
      <c r="L34" s="50" t="str">
        <f ca="1">IF(ISERROR(VLOOKUP($B34,'小熊定理判定（不要动）'!$A:D,4,FALSE)),"",VLOOKUP($B34,'小熊定理判定（不要动）'!$A:D,4,FALSE))</f>
        <v/>
      </c>
      <c r="M34" s="51" t="str">
        <f ca="1">IF(ISERROR(VLOOKUP($B34,'分位点（自己导出） '!$C:E,3,FALSE)),"",VLOOKUP($B34,'分位点（自己导出） '!$C:E,3,FALSE))</f>
        <v/>
      </c>
      <c r="N34" s="51" t="str">
        <f ca="1">IF(ISERROR(VLOOKUP($B34,'分位点（自己导出） '!$C:F,4,FALSE)),"",VLOOKUP($B34,'分位点（自己导出） '!$C:F,4,FALSE))</f>
        <v/>
      </c>
      <c r="O34" s="51" t="str">
        <f ca="1">IF(ISERROR(VLOOKUP($B34,'分位点（自己导出） '!$C:G,5,FALSE)),"",VLOOKUP($B34,'分位点（自己导出） '!$C:G,5,FALSE))</f>
        <v/>
      </c>
    </row>
    <row r="35" ht="17" customHeight="1" spans="1:15">
      <c r="A35" s="9"/>
      <c r="B35" s="9"/>
      <c r="C35" s="9"/>
      <c r="D35" s="39" t="str">
        <f>IF(ISERROR(VLOOKUP(C35,'周期表（不要动）'!A:B,2,FALSE)),"",VLOOKUP(C35,'周期表（不要动）'!A:B,2,FALSE))</f>
        <v/>
      </c>
      <c r="E35" s="40" t="str">
        <f ca="1">IF(ISERROR(VLOOKUP($B35,'问财（自己导出）'!B:D,3,FALSE)),"",VLOOKUP($B35,'问财（自己导出）'!B:D,3,FALSE))</f>
        <v/>
      </c>
      <c r="F35" s="40" t="str">
        <f ca="1">IF(ISERROR(VLOOKUP($B35,'问财（自己导出）'!B:E,4,FALSE)),"",VLOOKUP($B35,'问财（自己导出）'!B:E,4,FALSE))</f>
        <v/>
      </c>
      <c r="G35" s="40" t="str">
        <f ca="1">IF(ISERROR(VLOOKUP($B35,'问财（自己导出）'!B:F,5,FALSE)),"",VLOOKUP($B35,'问财（自己导出）'!B:F,5,FALSE))</f>
        <v/>
      </c>
      <c r="H35" s="40" t="str">
        <f ca="1">IF(ISERROR(VLOOKUP($B35,'问财（自己导出）'!B:G,6,FALSE)),"",VLOOKUP($B35,'问财（自己导出）'!B:G,6,FALSE))</f>
        <v/>
      </c>
      <c r="I35" s="49">
        <f ca="1" t="shared" si="0"/>
        <v>0</v>
      </c>
      <c r="J35" s="50" t="str">
        <f ca="1">IF(ISERROR(VLOOKUP($B35,'小熊定理判定（不要动）'!$A:B,2,FALSE)),"",VLOOKUP($B35,'小熊定理判定（不要动）'!$A:B,2,FALSE))</f>
        <v/>
      </c>
      <c r="K35" s="50" t="str">
        <f ca="1">IF(ISERROR(VLOOKUP($B35,'小熊定理判定（不要动）'!$A:C,3,FALSE)),"",VLOOKUP($B35,'小熊定理判定（不要动）'!$A:C,3,FALSE))</f>
        <v/>
      </c>
      <c r="L35" s="50" t="str">
        <f ca="1">IF(ISERROR(VLOOKUP($B35,'小熊定理判定（不要动）'!$A:D,4,FALSE)),"",VLOOKUP($B35,'小熊定理判定（不要动）'!$A:D,4,FALSE))</f>
        <v/>
      </c>
      <c r="M35" s="51" t="str">
        <f ca="1">IF(ISERROR(VLOOKUP($B35,'分位点（自己导出） '!$C:E,3,FALSE)),"",VLOOKUP($B35,'分位点（自己导出） '!$C:E,3,FALSE))</f>
        <v/>
      </c>
      <c r="N35" s="51" t="str">
        <f ca="1">IF(ISERROR(VLOOKUP($B35,'分位点（自己导出） '!$C:F,4,FALSE)),"",VLOOKUP($B35,'分位点（自己导出） '!$C:F,4,FALSE))</f>
        <v/>
      </c>
      <c r="O35" s="51" t="str">
        <f ca="1">IF(ISERROR(VLOOKUP($B35,'分位点（自己导出） '!$C:G,5,FALSE)),"",VLOOKUP($B35,'分位点（自己导出） '!$C:G,5,FALSE))</f>
        <v/>
      </c>
    </row>
    <row r="36" ht="17" customHeight="1" spans="1:15">
      <c r="A36" s="9"/>
      <c r="B36" s="9"/>
      <c r="C36" s="9"/>
      <c r="D36" s="39" t="str">
        <f>IF(ISERROR(VLOOKUP(C36,'周期表（不要动）'!A:B,2,FALSE)),"",VLOOKUP(C36,'周期表（不要动）'!A:B,2,FALSE))</f>
        <v/>
      </c>
      <c r="E36" s="40" t="str">
        <f ca="1">IF(ISERROR(VLOOKUP($B36,'问财（自己导出）'!B:D,3,FALSE)),"",VLOOKUP($B36,'问财（自己导出）'!B:D,3,FALSE))</f>
        <v/>
      </c>
      <c r="F36" s="40" t="str">
        <f ca="1">IF(ISERROR(VLOOKUP($B36,'问财（自己导出）'!B:E,4,FALSE)),"",VLOOKUP($B36,'问财（自己导出）'!B:E,4,FALSE))</f>
        <v/>
      </c>
      <c r="G36" s="40" t="str">
        <f ca="1">IF(ISERROR(VLOOKUP($B36,'问财（自己导出）'!B:F,5,FALSE)),"",VLOOKUP($B36,'问财（自己导出）'!B:F,5,FALSE))</f>
        <v/>
      </c>
      <c r="H36" s="40" t="str">
        <f ca="1">IF(ISERROR(VLOOKUP($B36,'问财（自己导出）'!B:G,6,FALSE)),"",VLOOKUP($B36,'问财（自己导出）'!B:G,6,FALSE))</f>
        <v/>
      </c>
      <c r="I36" s="49">
        <f ca="1" t="shared" si="0"/>
        <v>0</v>
      </c>
      <c r="J36" s="50" t="str">
        <f ca="1">IF(ISERROR(VLOOKUP($B36,'小熊定理判定（不要动）'!$A:B,2,FALSE)),"",VLOOKUP($B36,'小熊定理判定（不要动）'!$A:B,2,FALSE))</f>
        <v/>
      </c>
      <c r="K36" s="50" t="str">
        <f ca="1">IF(ISERROR(VLOOKUP($B36,'小熊定理判定（不要动）'!$A:C,3,FALSE)),"",VLOOKUP($B36,'小熊定理判定（不要动）'!$A:C,3,FALSE))</f>
        <v/>
      </c>
      <c r="L36" s="50" t="str">
        <f ca="1">IF(ISERROR(VLOOKUP($B36,'小熊定理判定（不要动）'!$A:D,4,FALSE)),"",VLOOKUP($B36,'小熊定理判定（不要动）'!$A:D,4,FALSE))</f>
        <v/>
      </c>
      <c r="M36" s="51" t="str">
        <f ca="1">IF(ISERROR(VLOOKUP($B36,'分位点（自己导出） '!$C:E,3,FALSE)),"",VLOOKUP($B36,'分位点（自己导出） '!$C:E,3,FALSE))</f>
        <v/>
      </c>
      <c r="N36" s="51" t="str">
        <f ca="1">IF(ISERROR(VLOOKUP($B36,'分位点（自己导出） '!$C:F,4,FALSE)),"",VLOOKUP($B36,'分位点（自己导出） '!$C:F,4,FALSE))</f>
        <v/>
      </c>
      <c r="O36" s="51" t="str">
        <f ca="1">IF(ISERROR(VLOOKUP($B36,'分位点（自己导出） '!$C:G,5,FALSE)),"",VLOOKUP($B36,'分位点（自己导出） '!$C:G,5,FALSE))</f>
        <v/>
      </c>
    </row>
    <row r="37" ht="17" customHeight="1" spans="1:15">
      <c r="A37" s="9"/>
      <c r="B37" s="9"/>
      <c r="C37" s="9"/>
      <c r="D37" s="39" t="str">
        <f>IF(ISERROR(VLOOKUP(C37,'周期表（不要动）'!A:B,2,FALSE)),"",VLOOKUP(C37,'周期表（不要动）'!A:B,2,FALSE))</f>
        <v/>
      </c>
      <c r="E37" s="40" t="str">
        <f ca="1">IF(ISERROR(VLOOKUP($B37,'问财（自己导出）'!B:D,3,FALSE)),"",VLOOKUP($B37,'问财（自己导出）'!B:D,3,FALSE))</f>
        <v/>
      </c>
      <c r="F37" s="40" t="str">
        <f ca="1">IF(ISERROR(VLOOKUP($B37,'问财（自己导出）'!B:E,4,FALSE)),"",VLOOKUP($B37,'问财（自己导出）'!B:E,4,FALSE))</f>
        <v/>
      </c>
      <c r="G37" s="40" t="str">
        <f ca="1">IF(ISERROR(VLOOKUP($B37,'问财（自己导出）'!B:F,5,FALSE)),"",VLOOKUP($B37,'问财（自己导出）'!B:F,5,FALSE))</f>
        <v/>
      </c>
      <c r="H37" s="40" t="str">
        <f ca="1">IF(ISERROR(VLOOKUP($B37,'问财（自己导出）'!B:G,6,FALSE)),"",VLOOKUP($B37,'问财（自己导出）'!B:G,6,FALSE))</f>
        <v/>
      </c>
      <c r="I37" s="49">
        <f ca="1" t="shared" si="0"/>
        <v>0</v>
      </c>
      <c r="J37" s="50" t="str">
        <f ca="1">IF(ISERROR(VLOOKUP($B37,'小熊定理判定（不要动）'!$A:B,2,FALSE)),"",VLOOKUP($B37,'小熊定理判定（不要动）'!$A:B,2,FALSE))</f>
        <v/>
      </c>
      <c r="K37" s="50" t="str">
        <f ca="1">IF(ISERROR(VLOOKUP($B37,'小熊定理判定（不要动）'!$A:C,3,FALSE)),"",VLOOKUP($B37,'小熊定理判定（不要动）'!$A:C,3,FALSE))</f>
        <v/>
      </c>
      <c r="L37" s="50" t="str">
        <f ca="1">IF(ISERROR(VLOOKUP($B37,'小熊定理判定（不要动）'!$A:D,4,FALSE)),"",VLOOKUP($B37,'小熊定理判定（不要动）'!$A:D,4,FALSE))</f>
        <v/>
      </c>
      <c r="M37" s="51" t="str">
        <f ca="1">IF(ISERROR(VLOOKUP($B37,'分位点（自己导出） '!$C:E,3,FALSE)),"",VLOOKUP($B37,'分位点（自己导出） '!$C:E,3,FALSE))</f>
        <v/>
      </c>
      <c r="N37" s="51" t="str">
        <f ca="1">IF(ISERROR(VLOOKUP($B37,'分位点（自己导出） '!$C:F,4,FALSE)),"",VLOOKUP($B37,'分位点（自己导出） '!$C:F,4,FALSE))</f>
        <v/>
      </c>
      <c r="O37" s="51" t="str">
        <f ca="1">IF(ISERROR(VLOOKUP($B37,'分位点（自己导出） '!$C:G,5,FALSE)),"",VLOOKUP($B37,'分位点（自己导出） '!$C:G,5,FALSE))</f>
        <v/>
      </c>
    </row>
    <row r="38" ht="17" customHeight="1" spans="1:15">
      <c r="A38" s="9"/>
      <c r="B38" s="9"/>
      <c r="C38" s="9"/>
      <c r="D38" s="39" t="str">
        <f>IF(ISERROR(VLOOKUP(C38,'周期表（不要动）'!A:B,2,FALSE)),"",VLOOKUP(C38,'周期表（不要动）'!A:B,2,FALSE))</f>
        <v/>
      </c>
      <c r="E38" s="40" t="str">
        <f ca="1">IF(ISERROR(VLOOKUP($B38,'问财（自己导出）'!B:D,3,FALSE)),"",VLOOKUP($B38,'问财（自己导出）'!B:D,3,FALSE))</f>
        <v/>
      </c>
      <c r="F38" s="40" t="str">
        <f ca="1">IF(ISERROR(VLOOKUP($B38,'问财（自己导出）'!B:E,4,FALSE)),"",VLOOKUP($B38,'问财（自己导出）'!B:E,4,FALSE))</f>
        <v/>
      </c>
      <c r="G38" s="40" t="str">
        <f ca="1">IF(ISERROR(VLOOKUP($B38,'问财（自己导出）'!B:F,5,FALSE)),"",VLOOKUP($B38,'问财（自己导出）'!B:F,5,FALSE))</f>
        <v/>
      </c>
      <c r="H38" s="40" t="str">
        <f ca="1">IF(ISERROR(VLOOKUP($B38,'问财（自己导出）'!B:G,6,FALSE)),"",VLOOKUP($B38,'问财（自己导出）'!B:G,6,FALSE))</f>
        <v/>
      </c>
      <c r="I38" s="49">
        <f ca="1" t="shared" si="0"/>
        <v>0</v>
      </c>
      <c r="J38" s="50" t="str">
        <f ca="1">IF(ISERROR(VLOOKUP($B38,'小熊定理判定（不要动）'!$A:B,2,FALSE)),"",VLOOKUP($B38,'小熊定理判定（不要动）'!$A:B,2,FALSE))</f>
        <v/>
      </c>
      <c r="K38" s="50" t="str">
        <f ca="1">IF(ISERROR(VLOOKUP($B38,'小熊定理判定（不要动）'!$A:C,3,FALSE)),"",VLOOKUP($B38,'小熊定理判定（不要动）'!$A:C,3,FALSE))</f>
        <v/>
      </c>
      <c r="L38" s="50" t="str">
        <f ca="1">IF(ISERROR(VLOOKUP($B38,'小熊定理判定（不要动）'!$A:D,4,FALSE)),"",VLOOKUP($B38,'小熊定理判定（不要动）'!$A:D,4,FALSE))</f>
        <v/>
      </c>
      <c r="M38" s="51" t="str">
        <f ca="1">IF(ISERROR(VLOOKUP($B38,'分位点（自己导出） '!$C:E,3,FALSE)),"",VLOOKUP($B38,'分位点（自己导出） '!$C:E,3,FALSE))</f>
        <v/>
      </c>
      <c r="N38" s="51" t="str">
        <f ca="1">IF(ISERROR(VLOOKUP($B38,'分位点（自己导出） '!$C:F,4,FALSE)),"",VLOOKUP($B38,'分位点（自己导出） '!$C:F,4,FALSE))</f>
        <v/>
      </c>
      <c r="O38" s="51" t="str">
        <f ca="1">IF(ISERROR(VLOOKUP($B38,'分位点（自己导出） '!$C:G,5,FALSE)),"",VLOOKUP($B38,'分位点（自己导出） '!$C:G,5,FALSE))</f>
        <v/>
      </c>
    </row>
    <row r="39" ht="17" customHeight="1" spans="1:15">
      <c r="A39" s="9"/>
      <c r="B39" s="9"/>
      <c r="C39" s="9"/>
      <c r="D39" s="39" t="str">
        <f>IF(ISERROR(VLOOKUP(C39,'周期表（不要动）'!A:B,2,FALSE)),"",VLOOKUP(C39,'周期表（不要动）'!A:B,2,FALSE))</f>
        <v/>
      </c>
      <c r="E39" s="40" t="str">
        <f ca="1">IF(ISERROR(VLOOKUP($B39,'问财（自己导出）'!B:D,3,FALSE)),"",VLOOKUP($B39,'问财（自己导出）'!B:D,3,FALSE))</f>
        <v/>
      </c>
      <c r="F39" s="40" t="str">
        <f ca="1">IF(ISERROR(VLOOKUP($B39,'问财（自己导出）'!B:E,4,FALSE)),"",VLOOKUP($B39,'问财（自己导出）'!B:E,4,FALSE))</f>
        <v/>
      </c>
      <c r="G39" s="40" t="str">
        <f ca="1">IF(ISERROR(VLOOKUP($B39,'问财（自己导出）'!B:F,5,FALSE)),"",VLOOKUP($B39,'问财（自己导出）'!B:F,5,FALSE))</f>
        <v/>
      </c>
      <c r="H39" s="40" t="str">
        <f ca="1">IF(ISERROR(VLOOKUP($B39,'问财（自己导出）'!B:G,6,FALSE)),"",VLOOKUP($B39,'问财（自己导出）'!B:G,6,FALSE))</f>
        <v/>
      </c>
      <c r="I39" s="49">
        <f ca="1" t="shared" si="0"/>
        <v>0</v>
      </c>
      <c r="J39" s="50" t="str">
        <f ca="1">IF(ISERROR(VLOOKUP($B39,'小熊定理判定（不要动）'!$A:B,2,FALSE)),"",VLOOKUP($B39,'小熊定理判定（不要动）'!$A:B,2,FALSE))</f>
        <v/>
      </c>
      <c r="K39" s="50" t="str">
        <f ca="1">IF(ISERROR(VLOOKUP($B39,'小熊定理判定（不要动）'!$A:C,3,FALSE)),"",VLOOKUP($B39,'小熊定理判定（不要动）'!$A:C,3,FALSE))</f>
        <v/>
      </c>
      <c r="L39" s="50" t="str">
        <f ca="1">IF(ISERROR(VLOOKUP($B39,'小熊定理判定（不要动）'!$A:D,4,FALSE)),"",VLOOKUP($B39,'小熊定理判定（不要动）'!$A:D,4,FALSE))</f>
        <v/>
      </c>
      <c r="M39" s="51" t="str">
        <f ca="1">IF(ISERROR(VLOOKUP($B39,'分位点（自己导出） '!$C:E,3,FALSE)),"",VLOOKUP($B39,'分位点（自己导出） '!$C:E,3,FALSE))</f>
        <v/>
      </c>
      <c r="N39" s="51" t="str">
        <f ca="1">IF(ISERROR(VLOOKUP($B39,'分位点（自己导出） '!$C:F,4,FALSE)),"",VLOOKUP($B39,'分位点（自己导出） '!$C:F,4,FALSE))</f>
        <v/>
      </c>
      <c r="O39" s="51" t="str">
        <f ca="1">IF(ISERROR(VLOOKUP($B39,'分位点（自己导出） '!$C:G,5,FALSE)),"",VLOOKUP($B39,'分位点（自己导出） '!$C:G,5,FALSE))</f>
        <v/>
      </c>
    </row>
    <row r="40" ht="17" customHeight="1" spans="1:15">
      <c r="A40" s="9"/>
      <c r="B40" s="9"/>
      <c r="C40" s="9"/>
      <c r="D40" s="39" t="str">
        <f>IF(ISERROR(VLOOKUP(C40,'周期表（不要动）'!A:B,2,FALSE)),"",VLOOKUP(C40,'周期表（不要动）'!A:B,2,FALSE))</f>
        <v/>
      </c>
      <c r="E40" s="40" t="str">
        <f ca="1">IF(ISERROR(VLOOKUP($B40,'问财（自己导出）'!B:D,3,FALSE)),"",VLOOKUP($B40,'问财（自己导出）'!B:D,3,FALSE))</f>
        <v/>
      </c>
      <c r="F40" s="40" t="str">
        <f ca="1">IF(ISERROR(VLOOKUP($B40,'问财（自己导出）'!B:E,4,FALSE)),"",VLOOKUP($B40,'问财（自己导出）'!B:E,4,FALSE))</f>
        <v/>
      </c>
      <c r="G40" s="40" t="str">
        <f ca="1">IF(ISERROR(VLOOKUP($B40,'问财（自己导出）'!B:F,5,FALSE)),"",VLOOKUP($B40,'问财（自己导出）'!B:F,5,FALSE))</f>
        <v/>
      </c>
      <c r="H40" s="40" t="str">
        <f ca="1">IF(ISERROR(VLOOKUP($B40,'问财（自己导出）'!B:G,6,FALSE)),"",VLOOKUP($B40,'问财（自己导出）'!B:G,6,FALSE))</f>
        <v/>
      </c>
      <c r="I40" s="49">
        <f ca="1" t="shared" si="0"/>
        <v>0</v>
      </c>
      <c r="J40" s="50" t="str">
        <f ca="1">IF(ISERROR(VLOOKUP($B40,'小熊定理判定（不要动）'!$A:B,2,FALSE)),"",VLOOKUP($B40,'小熊定理判定（不要动）'!$A:B,2,FALSE))</f>
        <v/>
      </c>
      <c r="K40" s="50" t="str">
        <f ca="1">IF(ISERROR(VLOOKUP($B40,'小熊定理判定（不要动）'!$A:C,3,FALSE)),"",VLOOKUP($B40,'小熊定理判定（不要动）'!$A:C,3,FALSE))</f>
        <v/>
      </c>
      <c r="L40" s="50" t="str">
        <f ca="1">IF(ISERROR(VLOOKUP($B40,'小熊定理判定（不要动）'!$A:D,4,FALSE)),"",VLOOKUP($B40,'小熊定理判定（不要动）'!$A:D,4,FALSE))</f>
        <v/>
      </c>
      <c r="M40" s="51" t="str">
        <f ca="1">IF(ISERROR(VLOOKUP($B40,'分位点（自己导出） '!$C:E,3,FALSE)),"",VLOOKUP($B40,'分位点（自己导出） '!$C:E,3,FALSE))</f>
        <v/>
      </c>
      <c r="N40" s="51" t="str">
        <f ca="1">IF(ISERROR(VLOOKUP($B40,'分位点（自己导出） '!$C:F,4,FALSE)),"",VLOOKUP($B40,'分位点（自己导出） '!$C:F,4,FALSE))</f>
        <v/>
      </c>
      <c r="O40" s="51" t="str">
        <f ca="1">IF(ISERROR(VLOOKUP($B40,'分位点（自己导出） '!$C:G,5,FALSE)),"",VLOOKUP($B40,'分位点（自己导出） '!$C:G,5,FALSE))</f>
        <v/>
      </c>
    </row>
    <row r="41" ht="17" customHeight="1" spans="1:15">
      <c r="A41" s="9"/>
      <c r="B41" s="9"/>
      <c r="C41" s="9"/>
      <c r="D41" s="39" t="str">
        <f>IF(ISERROR(VLOOKUP(C41,'周期表（不要动）'!A:B,2,FALSE)),"",VLOOKUP(C41,'周期表（不要动）'!A:B,2,FALSE))</f>
        <v/>
      </c>
      <c r="E41" s="40" t="str">
        <f ca="1">IF(ISERROR(VLOOKUP($B41,'问财（自己导出）'!B:D,3,FALSE)),"",VLOOKUP($B41,'问财（自己导出）'!B:D,3,FALSE))</f>
        <v/>
      </c>
      <c r="F41" s="40" t="str">
        <f ca="1">IF(ISERROR(VLOOKUP($B41,'问财（自己导出）'!B:E,4,FALSE)),"",VLOOKUP($B41,'问财（自己导出）'!B:E,4,FALSE))</f>
        <v/>
      </c>
      <c r="G41" s="40" t="str">
        <f ca="1">IF(ISERROR(VLOOKUP($B41,'问财（自己导出）'!B:F,5,FALSE)),"",VLOOKUP($B41,'问财（自己导出）'!B:F,5,FALSE))</f>
        <v/>
      </c>
      <c r="H41" s="40" t="str">
        <f ca="1">IF(ISERROR(VLOOKUP($B41,'问财（自己导出）'!B:G,6,FALSE)),"",VLOOKUP($B41,'问财（自己导出）'!B:G,6,FALSE))</f>
        <v/>
      </c>
      <c r="I41" s="49">
        <f ca="1" t="shared" si="0"/>
        <v>0</v>
      </c>
      <c r="J41" s="50" t="str">
        <f ca="1">IF(ISERROR(VLOOKUP($B41,'小熊定理判定（不要动）'!$A:B,2,FALSE)),"",VLOOKUP($B41,'小熊定理判定（不要动）'!$A:B,2,FALSE))</f>
        <v/>
      </c>
      <c r="K41" s="50" t="str">
        <f ca="1">IF(ISERROR(VLOOKUP($B41,'小熊定理判定（不要动）'!$A:C,3,FALSE)),"",VLOOKUP($B41,'小熊定理判定（不要动）'!$A:C,3,FALSE))</f>
        <v/>
      </c>
      <c r="L41" s="50" t="str">
        <f ca="1">IF(ISERROR(VLOOKUP($B41,'小熊定理判定（不要动）'!$A:D,4,FALSE)),"",VLOOKUP($B41,'小熊定理判定（不要动）'!$A:D,4,FALSE))</f>
        <v/>
      </c>
      <c r="M41" s="51" t="str">
        <f ca="1">IF(ISERROR(VLOOKUP($B41,'分位点（自己导出） '!$C:E,3,FALSE)),"",VLOOKUP($B41,'分位点（自己导出） '!$C:E,3,FALSE))</f>
        <v/>
      </c>
      <c r="N41" s="51" t="str">
        <f ca="1">IF(ISERROR(VLOOKUP($B41,'分位点（自己导出） '!$C:F,4,FALSE)),"",VLOOKUP($B41,'分位点（自己导出） '!$C:F,4,FALSE))</f>
        <v/>
      </c>
      <c r="O41" s="51" t="str">
        <f ca="1">IF(ISERROR(VLOOKUP($B41,'分位点（自己导出） '!$C:G,5,FALSE)),"",VLOOKUP($B41,'分位点（自己导出） '!$C:G,5,FALSE))</f>
        <v/>
      </c>
    </row>
    <row r="42" ht="17" customHeight="1" spans="1:15">
      <c r="A42" s="9"/>
      <c r="B42" s="9"/>
      <c r="C42" s="9"/>
      <c r="D42" s="39" t="str">
        <f>IF(ISERROR(VLOOKUP(C42,'周期表（不要动）'!A:B,2,FALSE)),"",VLOOKUP(C42,'周期表（不要动）'!A:B,2,FALSE))</f>
        <v/>
      </c>
      <c r="E42" s="40" t="str">
        <f ca="1">IF(ISERROR(VLOOKUP($B42,'问财（自己导出）'!B:D,3,FALSE)),"",VLOOKUP($B42,'问财（自己导出）'!B:D,3,FALSE))</f>
        <v/>
      </c>
      <c r="F42" s="40" t="str">
        <f ca="1">IF(ISERROR(VLOOKUP($B42,'问财（自己导出）'!B:E,4,FALSE)),"",VLOOKUP($B42,'问财（自己导出）'!B:E,4,FALSE))</f>
        <v/>
      </c>
      <c r="G42" s="40" t="str">
        <f ca="1">IF(ISERROR(VLOOKUP($B42,'问财（自己导出）'!B:F,5,FALSE)),"",VLOOKUP($B42,'问财（自己导出）'!B:F,5,FALSE))</f>
        <v/>
      </c>
      <c r="H42" s="40" t="str">
        <f ca="1">IF(ISERROR(VLOOKUP($B42,'问财（自己导出）'!B:G,6,FALSE)),"",VLOOKUP($B42,'问财（自己导出）'!B:G,6,FALSE))</f>
        <v/>
      </c>
      <c r="I42" s="49">
        <f ca="1" t="shared" si="0"/>
        <v>0</v>
      </c>
      <c r="J42" s="50" t="str">
        <f ca="1">IF(ISERROR(VLOOKUP($B42,'小熊定理判定（不要动）'!$A:B,2,FALSE)),"",VLOOKUP($B42,'小熊定理判定（不要动）'!$A:B,2,FALSE))</f>
        <v/>
      </c>
      <c r="K42" s="50" t="str">
        <f ca="1">IF(ISERROR(VLOOKUP($B42,'小熊定理判定（不要动）'!$A:C,3,FALSE)),"",VLOOKUP($B42,'小熊定理判定（不要动）'!$A:C,3,FALSE))</f>
        <v/>
      </c>
      <c r="L42" s="50" t="str">
        <f ca="1">IF(ISERROR(VLOOKUP($B42,'小熊定理判定（不要动）'!$A:D,4,FALSE)),"",VLOOKUP($B42,'小熊定理判定（不要动）'!$A:D,4,FALSE))</f>
        <v/>
      </c>
      <c r="M42" s="51" t="str">
        <f ca="1">IF(ISERROR(VLOOKUP($B42,'分位点（自己导出） '!$C:E,3,FALSE)),"",VLOOKUP($B42,'分位点（自己导出） '!$C:E,3,FALSE))</f>
        <v/>
      </c>
      <c r="N42" s="51" t="str">
        <f ca="1">IF(ISERROR(VLOOKUP($B42,'分位点（自己导出） '!$C:F,4,FALSE)),"",VLOOKUP($B42,'分位点（自己导出） '!$C:F,4,FALSE))</f>
        <v/>
      </c>
      <c r="O42" s="51" t="str">
        <f ca="1">IF(ISERROR(VLOOKUP($B42,'分位点（自己导出） '!$C:G,5,FALSE)),"",VLOOKUP($B42,'分位点（自己导出） '!$C:G,5,FALSE))</f>
        <v/>
      </c>
    </row>
    <row r="43" ht="17" customHeight="1" spans="1:15">
      <c r="A43" s="9"/>
      <c r="B43" s="9"/>
      <c r="C43" s="9"/>
      <c r="D43" s="39" t="str">
        <f>IF(ISERROR(VLOOKUP(C43,'周期表（不要动）'!A:B,2,FALSE)),"",VLOOKUP(C43,'周期表（不要动）'!A:B,2,FALSE))</f>
        <v/>
      </c>
      <c r="E43" s="40" t="str">
        <f ca="1">IF(ISERROR(VLOOKUP($B43,'问财（自己导出）'!B:D,3,FALSE)),"",VLOOKUP($B43,'问财（自己导出）'!B:D,3,FALSE))</f>
        <v/>
      </c>
      <c r="F43" s="40" t="str">
        <f ca="1">IF(ISERROR(VLOOKUP($B43,'问财（自己导出）'!B:E,4,FALSE)),"",VLOOKUP($B43,'问财（自己导出）'!B:E,4,FALSE))</f>
        <v/>
      </c>
      <c r="G43" s="40" t="str">
        <f ca="1">IF(ISERROR(VLOOKUP($B43,'问财（自己导出）'!B:F,5,FALSE)),"",VLOOKUP($B43,'问财（自己导出）'!B:F,5,FALSE))</f>
        <v/>
      </c>
      <c r="H43" s="40" t="str">
        <f ca="1">IF(ISERROR(VLOOKUP($B43,'问财（自己导出）'!B:G,6,FALSE)),"",VLOOKUP($B43,'问财（自己导出）'!B:G,6,FALSE))</f>
        <v/>
      </c>
      <c r="I43" s="49">
        <f ca="1" t="shared" si="0"/>
        <v>0</v>
      </c>
      <c r="J43" s="50" t="str">
        <f ca="1">IF(ISERROR(VLOOKUP($B43,'小熊定理判定（不要动）'!$A:B,2,FALSE)),"",VLOOKUP($B43,'小熊定理判定（不要动）'!$A:B,2,FALSE))</f>
        <v/>
      </c>
      <c r="K43" s="50" t="str">
        <f ca="1">IF(ISERROR(VLOOKUP($B43,'小熊定理判定（不要动）'!$A:C,3,FALSE)),"",VLOOKUP($B43,'小熊定理判定（不要动）'!$A:C,3,FALSE))</f>
        <v/>
      </c>
      <c r="L43" s="50" t="str">
        <f ca="1">IF(ISERROR(VLOOKUP($B43,'小熊定理判定（不要动）'!$A:D,4,FALSE)),"",VLOOKUP($B43,'小熊定理判定（不要动）'!$A:D,4,FALSE))</f>
        <v/>
      </c>
      <c r="M43" s="51" t="str">
        <f ca="1">IF(ISERROR(VLOOKUP($B43,'分位点（自己导出） '!$C:E,3,FALSE)),"",VLOOKUP($B43,'分位点（自己导出） '!$C:E,3,FALSE))</f>
        <v/>
      </c>
      <c r="N43" s="51" t="str">
        <f ca="1">IF(ISERROR(VLOOKUP($B43,'分位点（自己导出） '!$C:F,4,FALSE)),"",VLOOKUP($B43,'分位点（自己导出） '!$C:F,4,FALSE))</f>
        <v/>
      </c>
      <c r="O43" s="51" t="str">
        <f ca="1">IF(ISERROR(VLOOKUP($B43,'分位点（自己导出） '!$C:G,5,FALSE)),"",VLOOKUP($B43,'分位点（自己导出） '!$C:G,5,FALSE))</f>
        <v/>
      </c>
    </row>
    <row r="44" ht="17" customHeight="1" spans="1:15">
      <c r="A44" s="9"/>
      <c r="B44" s="9"/>
      <c r="C44" s="9"/>
      <c r="D44" s="39" t="str">
        <f>IF(ISERROR(VLOOKUP(C44,'周期表（不要动）'!A:B,2,FALSE)),"",VLOOKUP(C44,'周期表（不要动）'!A:B,2,FALSE))</f>
        <v/>
      </c>
      <c r="E44" s="40" t="str">
        <f ca="1">IF(ISERROR(VLOOKUP($B44,'问财（自己导出）'!B:D,3,FALSE)),"",VLOOKUP($B44,'问财（自己导出）'!B:D,3,FALSE))</f>
        <v/>
      </c>
      <c r="F44" s="40" t="str">
        <f ca="1">IF(ISERROR(VLOOKUP($B44,'问财（自己导出）'!B:E,4,FALSE)),"",VLOOKUP($B44,'问财（自己导出）'!B:E,4,FALSE))</f>
        <v/>
      </c>
      <c r="G44" s="40" t="str">
        <f ca="1">IF(ISERROR(VLOOKUP($B44,'问财（自己导出）'!B:F,5,FALSE)),"",VLOOKUP($B44,'问财（自己导出）'!B:F,5,FALSE))</f>
        <v/>
      </c>
      <c r="H44" s="40" t="str">
        <f ca="1">IF(ISERROR(VLOOKUP($B44,'问财（自己导出）'!B:G,6,FALSE)),"",VLOOKUP($B44,'问财（自己导出）'!B:G,6,FALSE))</f>
        <v/>
      </c>
      <c r="I44" s="49">
        <f ca="1" t="shared" si="0"/>
        <v>0</v>
      </c>
      <c r="J44" s="50" t="str">
        <f ca="1">IF(ISERROR(VLOOKUP($B44,'小熊定理判定（不要动）'!$A:B,2,FALSE)),"",VLOOKUP($B44,'小熊定理判定（不要动）'!$A:B,2,FALSE))</f>
        <v/>
      </c>
      <c r="K44" s="50" t="str">
        <f ca="1">IF(ISERROR(VLOOKUP($B44,'小熊定理判定（不要动）'!$A:C,3,FALSE)),"",VLOOKUP($B44,'小熊定理判定（不要动）'!$A:C,3,FALSE))</f>
        <v/>
      </c>
      <c r="L44" s="50" t="str">
        <f ca="1">IF(ISERROR(VLOOKUP($B44,'小熊定理判定（不要动）'!$A:D,4,FALSE)),"",VLOOKUP($B44,'小熊定理判定（不要动）'!$A:D,4,FALSE))</f>
        <v/>
      </c>
      <c r="M44" s="51" t="str">
        <f ca="1">IF(ISERROR(VLOOKUP($B44,'分位点（自己导出） '!$C:E,3,FALSE)),"",VLOOKUP($B44,'分位点（自己导出） '!$C:E,3,FALSE))</f>
        <v/>
      </c>
      <c r="N44" s="51" t="str">
        <f ca="1">IF(ISERROR(VLOOKUP($B44,'分位点（自己导出） '!$C:F,4,FALSE)),"",VLOOKUP($B44,'分位点（自己导出） '!$C:F,4,FALSE))</f>
        <v/>
      </c>
      <c r="O44" s="51" t="str">
        <f ca="1">IF(ISERROR(VLOOKUP($B44,'分位点（自己导出） '!$C:G,5,FALSE)),"",VLOOKUP($B44,'分位点（自己导出） '!$C:G,5,FALSE))</f>
        <v/>
      </c>
    </row>
    <row r="45" ht="17" customHeight="1" spans="1:15">
      <c r="A45" s="9"/>
      <c r="B45" s="9"/>
      <c r="C45" s="9"/>
      <c r="D45" s="39" t="str">
        <f>IF(ISERROR(VLOOKUP(C45,'周期表（不要动）'!A:B,2,FALSE)),"",VLOOKUP(C45,'周期表（不要动）'!A:B,2,FALSE))</f>
        <v/>
      </c>
      <c r="E45" s="40" t="str">
        <f ca="1">IF(ISERROR(VLOOKUP($B45,'问财（自己导出）'!B:D,3,FALSE)),"",VLOOKUP($B45,'问财（自己导出）'!B:D,3,FALSE))</f>
        <v/>
      </c>
      <c r="F45" s="40" t="str">
        <f ca="1">IF(ISERROR(VLOOKUP($B45,'问财（自己导出）'!B:E,4,FALSE)),"",VLOOKUP($B45,'问财（自己导出）'!B:E,4,FALSE))</f>
        <v/>
      </c>
      <c r="G45" s="40" t="str">
        <f ca="1">IF(ISERROR(VLOOKUP($B45,'问财（自己导出）'!B:F,5,FALSE)),"",VLOOKUP($B45,'问财（自己导出）'!B:F,5,FALSE))</f>
        <v/>
      </c>
      <c r="H45" s="40" t="str">
        <f ca="1">IF(ISERROR(VLOOKUP($B45,'问财（自己导出）'!B:G,6,FALSE)),"",VLOOKUP($B45,'问财（自己导出）'!B:G,6,FALSE))</f>
        <v/>
      </c>
      <c r="I45" s="49">
        <f ca="1" t="shared" si="0"/>
        <v>0</v>
      </c>
      <c r="J45" s="50" t="str">
        <f ca="1">IF(ISERROR(VLOOKUP($B45,'小熊定理判定（不要动）'!$A:B,2,FALSE)),"",VLOOKUP($B45,'小熊定理判定（不要动）'!$A:B,2,FALSE))</f>
        <v/>
      </c>
      <c r="K45" s="50" t="str">
        <f ca="1">IF(ISERROR(VLOOKUP($B45,'小熊定理判定（不要动）'!$A:C,3,FALSE)),"",VLOOKUP($B45,'小熊定理判定（不要动）'!$A:C,3,FALSE))</f>
        <v/>
      </c>
      <c r="L45" s="50" t="str">
        <f ca="1">IF(ISERROR(VLOOKUP($B45,'小熊定理判定（不要动）'!$A:D,4,FALSE)),"",VLOOKUP($B45,'小熊定理判定（不要动）'!$A:D,4,FALSE))</f>
        <v/>
      </c>
      <c r="M45" s="51" t="str">
        <f ca="1">IF(ISERROR(VLOOKUP($B45,'分位点（自己导出） '!$C:E,3,FALSE)),"",VLOOKUP($B45,'分位点（自己导出） '!$C:E,3,FALSE))</f>
        <v/>
      </c>
      <c r="N45" s="51" t="str">
        <f ca="1">IF(ISERROR(VLOOKUP($B45,'分位点（自己导出） '!$C:F,4,FALSE)),"",VLOOKUP($B45,'分位点（自己导出） '!$C:F,4,FALSE))</f>
        <v/>
      </c>
      <c r="O45" s="51" t="str">
        <f ca="1">IF(ISERROR(VLOOKUP($B45,'分位点（自己导出） '!$C:G,5,FALSE)),"",VLOOKUP($B45,'分位点（自己导出） '!$C:G,5,FALSE))</f>
        <v/>
      </c>
    </row>
    <row r="46" ht="17" customHeight="1" spans="1:15">
      <c r="A46" s="9"/>
      <c r="B46" s="9"/>
      <c r="C46" s="9"/>
      <c r="D46" s="39" t="str">
        <f>IF(ISERROR(VLOOKUP(C46,'周期表（不要动）'!A:B,2,FALSE)),"",VLOOKUP(C46,'周期表（不要动）'!A:B,2,FALSE))</f>
        <v/>
      </c>
      <c r="E46" s="40" t="str">
        <f ca="1">IF(ISERROR(VLOOKUP($B46,'问财（自己导出）'!B:D,3,FALSE)),"",VLOOKUP($B46,'问财（自己导出）'!B:D,3,FALSE))</f>
        <v/>
      </c>
      <c r="F46" s="40" t="str">
        <f ca="1">IF(ISERROR(VLOOKUP($B46,'问财（自己导出）'!B:E,4,FALSE)),"",VLOOKUP($B46,'问财（自己导出）'!B:E,4,FALSE))</f>
        <v/>
      </c>
      <c r="G46" s="40" t="str">
        <f ca="1">IF(ISERROR(VLOOKUP($B46,'问财（自己导出）'!B:F,5,FALSE)),"",VLOOKUP($B46,'问财（自己导出）'!B:F,5,FALSE))</f>
        <v/>
      </c>
      <c r="H46" s="40" t="str">
        <f ca="1">IF(ISERROR(VLOOKUP($B46,'问财（自己导出）'!B:G,6,FALSE)),"",VLOOKUP($B46,'问财（自己导出）'!B:G,6,FALSE))</f>
        <v/>
      </c>
      <c r="I46" s="49">
        <f ca="1" t="shared" si="0"/>
        <v>0</v>
      </c>
      <c r="J46" s="50" t="str">
        <f ca="1">IF(ISERROR(VLOOKUP($B46,'小熊定理判定（不要动）'!$A:B,2,FALSE)),"",VLOOKUP($B46,'小熊定理判定（不要动）'!$A:B,2,FALSE))</f>
        <v/>
      </c>
      <c r="K46" s="50" t="str">
        <f ca="1">IF(ISERROR(VLOOKUP($B46,'小熊定理判定（不要动）'!$A:C,3,FALSE)),"",VLOOKUP($B46,'小熊定理判定（不要动）'!$A:C,3,FALSE))</f>
        <v/>
      </c>
      <c r="L46" s="50" t="str">
        <f ca="1">IF(ISERROR(VLOOKUP($B46,'小熊定理判定（不要动）'!$A:D,4,FALSE)),"",VLOOKUP($B46,'小熊定理判定（不要动）'!$A:D,4,FALSE))</f>
        <v/>
      </c>
      <c r="M46" s="51" t="str">
        <f ca="1">IF(ISERROR(VLOOKUP($B46,'分位点（自己导出） '!$C:E,3,FALSE)),"",VLOOKUP($B46,'分位点（自己导出） '!$C:E,3,FALSE))</f>
        <v/>
      </c>
      <c r="N46" s="51" t="str">
        <f ca="1">IF(ISERROR(VLOOKUP($B46,'分位点（自己导出） '!$C:F,4,FALSE)),"",VLOOKUP($B46,'分位点（自己导出） '!$C:F,4,FALSE))</f>
        <v/>
      </c>
      <c r="O46" s="51" t="str">
        <f ca="1">IF(ISERROR(VLOOKUP($B46,'分位点（自己导出） '!$C:G,5,FALSE)),"",VLOOKUP($B46,'分位点（自己导出） '!$C:G,5,FALSE))</f>
        <v/>
      </c>
    </row>
    <row r="47" ht="17" customHeight="1" spans="1:15">
      <c r="A47" s="9"/>
      <c r="B47" s="9"/>
      <c r="C47" s="9"/>
      <c r="D47" s="39" t="str">
        <f>IF(ISERROR(VLOOKUP(C47,'周期表（不要动）'!A:B,2,FALSE)),"",VLOOKUP(C47,'周期表（不要动）'!A:B,2,FALSE))</f>
        <v/>
      </c>
      <c r="E47" s="40" t="str">
        <f ca="1">IF(ISERROR(VLOOKUP($B47,'问财（自己导出）'!B:D,3,FALSE)),"",VLOOKUP($B47,'问财（自己导出）'!B:D,3,FALSE))</f>
        <v/>
      </c>
      <c r="F47" s="40" t="str">
        <f ca="1">IF(ISERROR(VLOOKUP($B47,'问财（自己导出）'!B:E,4,FALSE)),"",VLOOKUP($B47,'问财（自己导出）'!B:E,4,FALSE))</f>
        <v/>
      </c>
      <c r="G47" s="40" t="str">
        <f ca="1">IF(ISERROR(VLOOKUP($B47,'问财（自己导出）'!B:F,5,FALSE)),"",VLOOKUP($B47,'问财（自己导出）'!B:F,5,FALSE))</f>
        <v/>
      </c>
      <c r="H47" s="40" t="str">
        <f ca="1">IF(ISERROR(VLOOKUP($B47,'问财（自己导出）'!B:G,6,FALSE)),"",VLOOKUP($B47,'问财（自己导出）'!B:G,6,FALSE))</f>
        <v/>
      </c>
      <c r="I47" s="49">
        <f ca="1" t="shared" si="0"/>
        <v>0</v>
      </c>
      <c r="J47" s="50" t="str">
        <f ca="1">IF(ISERROR(VLOOKUP($B47,'小熊定理判定（不要动）'!$A:B,2,FALSE)),"",VLOOKUP($B47,'小熊定理判定（不要动）'!$A:B,2,FALSE))</f>
        <v/>
      </c>
      <c r="K47" s="50" t="str">
        <f ca="1">IF(ISERROR(VLOOKUP($B47,'小熊定理判定（不要动）'!$A:C,3,FALSE)),"",VLOOKUP($B47,'小熊定理判定（不要动）'!$A:C,3,FALSE))</f>
        <v/>
      </c>
      <c r="L47" s="50" t="str">
        <f ca="1">IF(ISERROR(VLOOKUP($B47,'小熊定理判定（不要动）'!$A:D,4,FALSE)),"",VLOOKUP($B47,'小熊定理判定（不要动）'!$A:D,4,FALSE))</f>
        <v/>
      </c>
      <c r="M47" s="51" t="str">
        <f ca="1">IF(ISERROR(VLOOKUP($B47,'分位点（自己导出） '!$C:E,3,FALSE)),"",VLOOKUP($B47,'分位点（自己导出） '!$C:E,3,FALSE))</f>
        <v/>
      </c>
      <c r="N47" s="51" t="str">
        <f ca="1">IF(ISERROR(VLOOKUP($B47,'分位点（自己导出） '!$C:F,4,FALSE)),"",VLOOKUP($B47,'分位点（自己导出） '!$C:F,4,FALSE))</f>
        <v/>
      </c>
      <c r="O47" s="51" t="str">
        <f ca="1">IF(ISERROR(VLOOKUP($B47,'分位点（自己导出） '!$C:G,5,FALSE)),"",VLOOKUP($B47,'分位点（自己导出） '!$C:G,5,FALSE))</f>
        <v/>
      </c>
    </row>
    <row r="48" ht="17" customHeight="1" spans="1:15">
      <c r="A48" s="9"/>
      <c r="B48" s="9"/>
      <c r="C48" s="9"/>
      <c r="D48" s="39" t="str">
        <f>IF(ISERROR(VLOOKUP(C48,'周期表（不要动）'!A:B,2,FALSE)),"",VLOOKUP(C48,'周期表（不要动）'!A:B,2,FALSE))</f>
        <v/>
      </c>
      <c r="E48" s="40" t="str">
        <f ca="1">IF(ISERROR(VLOOKUP($B48,'问财（自己导出）'!B:D,3,FALSE)),"",VLOOKUP($B48,'问财（自己导出）'!B:D,3,FALSE))</f>
        <v/>
      </c>
      <c r="F48" s="40" t="str">
        <f ca="1">IF(ISERROR(VLOOKUP($B48,'问财（自己导出）'!B:E,4,FALSE)),"",VLOOKUP($B48,'问财（自己导出）'!B:E,4,FALSE))</f>
        <v/>
      </c>
      <c r="G48" s="40" t="str">
        <f ca="1">IF(ISERROR(VLOOKUP($B48,'问财（自己导出）'!B:F,5,FALSE)),"",VLOOKUP($B48,'问财（自己导出）'!B:F,5,FALSE))</f>
        <v/>
      </c>
      <c r="H48" s="40" t="str">
        <f ca="1">IF(ISERROR(VLOOKUP($B48,'问财（自己导出）'!B:G,6,FALSE)),"",VLOOKUP($B48,'问财（自己导出）'!B:G,6,FALSE))</f>
        <v/>
      </c>
      <c r="I48" s="49">
        <f ca="1" t="shared" si="0"/>
        <v>0</v>
      </c>
      <c r="J48" s="50" t="str">
        <f ca="1">IF(ISERROR(VLOOKUP($B48,'小熊定理判定（不要动）'!$A:B,2,FALSE)),"",VLOOKUP($B48,'小熊定理判定（不要动）'!$A:B,2,FALSE))</f>
        <v/>
      </c>
      <c r="K48" s="50" t="str">
        <f ca="1">IF(ISERROR(VLOOKUP($B48,'小熊定理判定（不要动）'!$A:C,3,FALSE)),"",VLOOKUP($B48,'小熊定理判定（不要动）'!$A:C,3,FALSE))</f>
        <v/>
      </c>
      <c r="L48" s="50" t="str">
        <f ca="1">IF(ISERROR(VLOOKUP($B48,'小熊定理判定（不要动）'!$A:D,4,FALSE)),"",VLOOKUP($B48,'小熊定理判定（不要动）'!$A:D,4,FALSE))</f>
        <v/>
      </c>
      <c r="M48" s="51" t="str">
        <f ca="1">IF(ISERROR(VLOOKUP($B48,'分位点（自己导出） '!$C:E,3,FALSE)),"",VLOOKUP($B48,'分位点（自己导出） '!$C:E,3,FALSE))</f>
        <v/>
      </c>
      <c r="N48" s="51" t="str">
        <f ca="1">IF(ISERROR(VLOOKUP($B48,'分位点（自己导出） '!$C:F,4,FALSE)),"",VLOOKUP($B48,'分位点（自己导出） '!$C:F,4,FALSE))</f>
        <v/>
      </c>
      <c r="O48" s="51" t="str">
        <f ca="1">IF(ISERROR(VLOOKUP($B48,'分位点（自己导出） '!$C:G,5,FALSE)),"",VLOOKUP($B48,'分位点（自己导出） '!$C:G,5,FALSE))</f>
        <v/>
      </c>
    </row>
    <row r="49" ht="17" customHeight="1" spans="1:15">
      <c r="A49" s="9"/>
      <c r="B49" s="9"/>
      <c r="C49" s="9"/>
      <c r="D49" s="39" t="str">
        <f>IF(ISERROR(VLOOKUP(C49,'周期表（不要动）'!A:B,2,FALSE)),"",VLOOKUP(C49,'周期表（不要动）'!A:B,2,FALSE))</f>
        <v/>
      </c>
      <c r="E49" s="40" t="str">
        <f ca="1">IF(ISERROR(VLOOKUP($B49,'问财（自己导出）'!B:D,3,FALSE)),"",VLOOKUP($B49,'问财（自己导出）'!B:D,3,FALSE))</f>
        <v/>
      </c>
      <c r="F49" s="40" t="str">
        <f ca="1">IF(ISERROR(VLOOKUP($B49,'问财（自己导出）'!B:E,4,FALSE)),"",VLOOKUP($B49,'问财（自己导出）'!B:E,4,FALSE))</f>
        <v/>
      </c>
      <c r="G49" s="40" t="str">
        <f ca="1">IF(ISERROR(VLOOKUP($B49,'问财（自己导出）'!B:F,5,FALSE)),"",VLOOKUP($B49,'问财（自己导出）'!B:F,5,FALSE))</f>
        <v/>
      </c>
      <c r="H49" s="40" t="str">
        <f ca="1">IF(ISERROR(VLOOKUP($B49,'问财（自己导出）'!B:G,6,FALSE)),"",VLOOKUP($B49,'问财（自己导出）'!B:G,6,FALSE))</f>
        <v/>
      </c>
      <c r="I49" s="49">
        <f ca="1" t="shared" si="0"/>
        <v>0</v>
      </c>
      <c r="J49" s="50" t="str">
        <f ca="1">IF(ISERROR(VLOOKUP($B49,'小熊定理判定（不要动）'!$A:B,2,FALSE)),"",VLOOKUP($B49,'小熊定理判定（不要动）'!$A:B,2,FALSE))</f>
        <v/>
      </c>
      <c r="K49" s="50" t="str">
        <f ca="1">IF(ISERROR(VLOOKUP($B49,'小熊定理判定（不要动）'!$A:C,3,FALSE)),"",VLOOKUP($B49,'小熊定理判定（不要动）'!$A:C,3,FALSE))</f>
        <v/>
      </c>
      <c r="L49" s="50" t="str">
        <f ca="1">IF(ISERROR(VLOOKUP($B49,'小熊定理判定（不要动）'!$A:D,4,FALSE)),"",VLOOKUP($B49,'小熊定理判定（不要动）'!$A:D,4,FALSE))</f>
        <v/>
      </c>
      <c r="M49" s="51" t="str">
        <f ca="1">IF(ISERROR(VLOOKUP($B49,'分位点（自己导出） '!$C:E,3,FALSE)),"",VLOOKUP($B49,'分位点（自己导出） '!$C:E,3,FALSE))</f>
        <v/>
      </c>
      <c r="N49" s="51" t="str">
        <f ca="1">IF(ISERROR(VLOOKUP($B49,'分位点（自己导出） '!$C:F,4,FALSE)),"",VLOOKUP($B49,'分位点（自己导出） '!$C:F,4,FALSE))</f>
        <v/>
      </c>
      <c r="O49" s="51" t="str">
        <f ca="1">IF(ISERROR(VLOOKUP($B49,'分位点（自己导出） '!$C:G,5,FALSE)),"",VLOOKUP($B49,'分位点（自己导出） '!$C:G,5,FALSE))</f>
        <v/>
      </c>
    </row>
    <row r="50" ht="17" customHeight="1" spans="1:15">
      <c r="A50" s="9"/>
      <c r="B50" s="9"/>
      <c r="C50" s="9"/>
      <c r="D50" s="39" t="str">
        <f>IF(ISERROR(VLOOKUP(C50,'周期表（不要动）'!A:B,2,FALSE)),"",VLOOKUP(C50,'周期表（不要动）'!A:B,2,FALSE))</f>
        <v/>
      </c>
      <c r="E50" s="40" t="str">
        <f ca="1">IF(ISERROR(VLOOKUP($B50,'问财（自己导出）'!B:D,3,FALSE)),"",VLOOKUP($B50,'问财（自己导出）'!B:D,3,FALSE))</f>
        <v/>
      </c>
      <c r="F50" s="40" t="str">
        <f ca="1">IF(ISERROR(VLOOKUP($B50,'问财（自己导出）'!B:E,4,FALSE)),"",VLOOKUP($B50,'问财（自己导出）'!B:E,4,FALSE))</f>
        <v/>
      </c>
      <c r="G50" s="40" t="str">
        <f ca="1">IF(ISERROR(VLOOKUP($B50,'问财（自己导出）'!B:F,5,FALSE)),"",VLOOKUP($B50,'问财（自己导出）'!B:F,5,FALSE))</f>
        <v/>
      </c>
      <c r="H50" s="40" t="str">
        <f ca="1">IF(ISERROR(VLOOKUP($B50,'问财（自己导出）'!B:G,6,FALSE)),"",VLOOKUP($B50,'问财（自己导出）'!B:G,6,FALSE))</f>
        <v/>
      </c>
      <c r="I50" s="49">
        <f ca="1" t="shared" si="0"/>
        <v>0</v>
      </c>
      <c r="J50" s="50" t="str">
        <f ca="1">IF(ISERROR(VLOOKUP($B50,'小熊定理判定（不要动）'!$A:B,2,FALSE)),"",VLOOKUP($B50,'小熊定理判定（不要动）'!$A:B,2,FALSE))</f>
        <v/>
      </c>
      <c r="K50" s="50" t="str">
        <f ca="1">IF(ISERROR(VLOOKUP($B50,'小熊定理判定（不要动）'!$A:C,3,FALSE)),"",VLOOKUP($B50,'小熊定理判定（不要动）'!$A:C,3,FALSE))</f>
        <v/>
      </c>
      <c r="L50" s="50" t="str">
        <f ca="1">IF(ISERROR(VLOOKUP($B50,'小熊定理判定（不要动）'!$A:D,4,FALSE)),"",VLOOKUP($B50,'小熊定理判定（不要动）'!$A:D,4,FALSE))</f>
        <v/>
      </c>
      <c r="M50" s="51" t="str">
        <f ca="1">IF(ISERROR(VLOOKUP($B50,'分位点（自己导出） '!$C:E,3,FALSE)),"",VLOOKUP($B50,'分位点（自己导出） '!$C:E,3,FALSE))</f>
        <v/>
      </c>
      <c r="N50" s="51" t="str">
        <f ca="1">IF(ISERROR(VLOOKUP($B50,'分位点（自己导出） '!$C:F,4,FALSE)),"",VLOOKUP($B50,'分位点（自己导出） '!$C:F,4,FALSE))</f>
        <v/>
      </c>
      <c r="O50" s="51" t="str">
        <f ca="1">IF(ISERROR(VLOOKUP($B50,'分位点（自己导出） '!$C:G,5,FALSE)),"",VLOOKUP($B50,'分位点（自己导出） '!$C:G,5,FALSE))</f>
        <v/>
      </c>
    </row>
    <row r="51" ht="15" spans="1:15">
      <c r="A51" s="9"/>
      <c r="B51" s="9"/>
      <c r="C51" s="9"/>
      <c r="D51" s="39" t="str">
        <f>IF(ISERROR(VLOOKUP(C51,'周期表（不要动）'!A:B,2,FALSE)),"",VLOOKUP(C51,'周期表（不要动）'!A:B,2,FALSE))</f>
        <v/>
      </c>
      <c r="E51" s="40" t="str">
        <f ca="1">IF(ISERROR(VLOOKUP($B51,'问财（自己导出）'!B:D,3,FALSE)),"",VLOOKUP($B51,'问财（自己导出）'!B:D,3,FALSE))</f>
        <v/>
      </c>
      <c r="F51" s="40" t="str">
        <f ca="1">IF(ISERROR(VLOOKUP($B51,'问财（自己导出）'!B:E,4,FALSE)),"",VLOOKUP($B51,'问财（自己导出）'!B:E,4,FALSE))</f>
        <v/>
      </c>
      <c r="G51" s="40" t="str">
        <f ca="1">IF(ISERROR(VLOOKUP($B51,'问财（自己导出）'!B:F,5,FALSE)),"",VLOOKUP($B51,'问财（自己导出）'!B:F,5,FALSE))</f>
        <v/>
      </c>
      <c r="H51" s="40" t="str">
        <f ca="1">IF(ISERROR(VLOOKUP($B51,'问财（自己导出）'!B:G,6,FALSE)),"",VLOOKUP($B51,'问财（自己导出）'!B:G,6,FALSE))</f>
        <v/>
      </c>
      <c r="I51" s="49">
        <f ca="1" t="shared" ref="I51:I82" si="1">IF(E51&gt;0,IF(F51&gt;0,IF(G51&gt;0,IF(H51&gt;0,0,1),1),1),1)</f>
        <v>0</v>
      </c>
      <c r="J51" s="50" t="str">
        <f ca="1">IF(ISERROR(VLOOKUP($B51,'小熊定理判定（不要动）'!$A:B,2,FALSE)),"",VLOOKUP($B51,'小熊定理判定（不要动）'!$A:B,2,FALSE))</f>
        <v/>
      </c>
      <c r="K51" s="50" t="str">
        <f ca="1">IF(ISERROR(VLOOKUP($B51,'小熊定理判定（不要动）'!$A:C,3,FALSE)),"",VLOOKUP($B51,'小熊定理判定（不要动）'!$A:C,3,FALSE))</f>
        <v/>
      </c>
      <c r="L51" s="50" t="str">
        <f ca="1">IF(ISERROR(VLOOKUP($B51,'小熊定理判定（不要动）'!$A:D,4,FALSE)),"",VLOOKUP($B51,'小熊定理判定（不要动）'!$A:D,4,FALSE))</f>
        <v/>
      </c>
      <c r="M51" s="51" t="str">
        <f ca="1">IF(ISERROR(VLOOKUP($B51,'分位点（自己导出） '!$C:E,3,FALSE)),"",VLOOKUP($B51,'分位点（自己导出） '!$C:E,3,FALSE))</f>
        <v/>
      </c>
      <c r="N51" s="51" t="str">
        <f ca="1">IF(ISERROR(VLOOKUP($B51,'分位点（自己导出） '!$C:F,4,FALSE)),"",VLOOKUP($B51,'分位点（自己导出） '!$C:F,4,FALSE))</f>
        <v/>
      </c>
      <c r="O51" s="51" t="str">
        <f ca="1">IF(ISERROR(VLOOKUP($B51,'分位点（自己导出） '!$C:G,5,FALSE)),"",VLOOKUP($B51,'分位点（自己导出） '!$C:G,5,FALSE))</f>
        <v/>
      </c>
    </row>
    <row r="52" ht="15" spans="1:15">
      <c r="A52" s="9"/>
      <c r="B52" s="9"/>
      <c r="C52" s="9"/>
      <c r="D52" s="39" t="str">
        <f>IF(ISERROR(VLOOKUP(C52,'周期表（不要动）'!A:B,2,FALSE)),"",VLOOKUP(C52,'周期表（不要动）'!A:B,2,FALSE))</f>
        <v/>
      </c>
      <c r="E52" s="40" t="str">
        <f ca="1">IF(ISERROR(VLOOKUP($B52,'问财（自己导出）'!B:D,3,FALSE)),"",VLOOKUP($B52,'问财（自己导出）'!B:D,3,FALSE))</f>
        <v/>
      </c>
      <c r="F52" s="40" t="str">
        <f ca="1">IF(ISERROR(VLOOKUP($B52,'问财（自己导出）'!B:E,4,FALSE)),"",VLOOKUP($B52,'问财（自己导出）'!B:E,4,FALSE))</f>
        <v/>
      </c>
      <c r="G52" s="40" t="str">
        <f ca="1">IF(ISERROR(VLOOKUP($B52,'问财（自己导出）'!B:F,5,FALSE)),"",VLOOKUP($B52,'问财（自己导出）'!B:F,5,FALSE))</f>
        <v/>
      </c>
      <c r="H52" s="40" t="str">
        <f ca="1">IF(ISERROR(VLOOKUP($B52,'问财（自己导出）'!B:G,6,FALSE)),"",VLOOKUP($B52,'问财（自己导出）'!B:G,6,FALSE))</f>
        <v/>
      </c>
      <c r="I52" s="49">
        <f ca="1" t="shared" si="1"/>
        <v>0</v>
      </c>
      <c r="J52" s="50" t="str">
        <f ca="1">IF(ISERROR(VLOOKUP($B52,'小熊定理判定（不要动）'!$A:B,2,FALSE)),"",VLOOKUP($B52,'小熊定理判定（不要动）'!$A:B,2,FALSE))</f>
        <v/>
      </c>
      <c r="K52" s="50" t="str">
        <f ca="1">IF(ISERROR(VLOOKUP($B52,'小熊定理判定（不要动）'!$A:C,3,FALSE)),"",VLOOKUP($B52,'小熊定理判定（不要动）'!$A:C,3,FALSE))</f>
        <v/>
      </c>
      <c r="L52" s="50" t="str">
        <f ca="1">IF(ISERROR(VLOOKUP($B52,'小熊定理判定（不要动）'!$A:D,4,FALSE)),"",VLOOKUP($B52,'小熊定理判定（不要动）'!$A:D,4,FALSE))</f>
        <v/>
      </c>
      <c r="M52" s="51" t="str">
        <f ca="1">IF(ISERROR(VLOOKUP($B52,'分位点（自己导出） '!$C:E,3,FALSE)),"",VLOOKUP($B52,'分位点（自己导出） '!$C:E,3,FALSE))</f>
        <v/>
      </c>
      <c r="N52" s="51" t="str">
        <f ca="1">IF(ISERROR(VLOOKUP($B52,'分位点（自己导出） '!$C:F,4,FALSE)),"",VLOOKUP($B52,'分位点（自己导出） '!$C:F,4,FALSE))</f>
        <v/>
      </c>
      <c r="O52" s="51" t="str">
        <f ca="1">IF(ISERROR(VLOOKUP($B52,'分位点（自己导出） '!$C:G,5,FALSE)),"",VLOOKUP($B52,'分位点（自己导出） '!$C:G,5,FALSE))</f>
        <v/>
      </c>
    </row>
    <row r="53" ht="15" spans="1:15">
      <c r="A53" s="9"/>
      <c r="B53" s="9"/>
      <c r="C53" s="9"/>
      <c r="D53" s="39" t="str">
        <f>IF(ISERROR(VLOOKUP(C53,'周期表（不要动）'!A:B,2,FALSE)),"",VLOOKUP(C53,'周期表（不要动）'!A:B,2,FALSE))</f>
        <v/>
      </c>
      <c r="E53" s="40" t="str">
        <f ca="1">IF(ISERROR(VLOOKUP($B53,'问财（自己导出）'!B:D,3,FALSE)),"",VLOOKUP($B53,'问财（自己导出）'!B:D,3,FALSE))</f>
        <v/>
      </c>
      <c r="F53" s="40" t="str">
        <f ca="1">IF(ISERROR(VLOOKUP($B53,'问财（自己导出）'!B:E,4,FALSE)),"",VLOOKUP($B53,'问财（自己导出）'!B:E,4,FALSE))</f>
        <v/>
      </c>
      <c r="G53" s="40" t="str">
        <f ca="1">IF(ISERROR(VLOOKUP($B53,'问财（自己导出）'!B:F,5,FALSE)),"",VLOOKUP($B53,'问财（自己导出）'!B:F,5,FALSE))</f>
        <v/>
      </c>
      <c r="H53" s="40" t="str">
        <f ca="1">IF(ISERROR(VLOOKUP($B53,'问财（自己导出）'!B:G,6,FALSE)),"",VLOOKUP($B53,'问财（自己导出）'!B:G,6,FALSE))</f>
        <v/>
      </c>
      <c r="I53" s="49">
        <f ca="1" t="shared" si="1"/>
        <v>0</v>
      </c>
      <c r="J53" s="50" t="str">
        <f ca="1">IF(ISERROR(VLOOKUP($B53,'小熊定理判定（不要动）'!$A:B,2,FALSE)),"",VLOOKUP($B53,'小熊定理判定（不要动）'!$A:B,2,FALSE))</f>
        <v/>
      </c>
      <c r="K53" s="50" t="str">
        <f ca="1">IF(ISERROR(VLOOKUP($B53,'小熊定理判定（不要动）'!$A:C,3,FALSE)),"",VLOOKUP($B53,'小熊定理判定（不要动）'!$A:C,3,FALSE))</f>
        <v/>
      </c>
      <c r="L53" s="50" t="str">
        <f ca="1">IF(ISERROR(VLOOKUP($B53,'小熊定理判定（不要动）'!$A:D,4,FALSE)),"",VLOOKUP($B53,'小熊定理判定（不要动）'!$A:D,4,FALSE))</f>
        <v/>
      </c>
      <c r="M53" s="51" t="str">
        <f ca="1">IF(ISERROR(VLOOKUP($B53,'分位点（自己导出） '!$C:E,3,FALSE)),"",VLOOKUP($B53,'分位点（自己导出） '!$C:E,3,FALSE))</f>
        <v/>
      </c>
      <c r="N53" s="51" t="str">
        <f ca="1">IF(ISERROR(VLOOKUP($B53,'分位点（自己导出） '!$C:F,4,FALSE)),"",VLOOKUP($B53,'分位点（自己导出） '!$C:F,4,FALSE))</f>
        <v/>
      </c>
      <c r="O53" s="51" t="str">
        <f ca="1">IF(ISERROR(VLOOKUP($B53,'分位点（自己导出） '!$C:G,5,FALSE)),"",VLOOKUP($B53,'分位点（自己导出） '!$C:G,5,FALSE))</f>
        <v/>
      </c>
    </row>
    <row r="54" ht="15" spans="1:15">
      <c r="A54" s="9"/>
      <c r="B54" s="9"/>
      <c r="C54" s="9"/>
      <c r="D54" s="39" t="str">
        <f>IF(ISERROR(VLOOKUP(C54,'周期表（不要动）'!A:B,2,FALSE)),"",VLOOKUP(C54,'周期表（不要动）'!A:B,2,FALSE))</f>
        <v/>
      </c>
      <c r="E54" s="40" t="str">
        <f ca="1">IF(ISERROR(VLOOKUP($B54,'问财（自己导出）'!B:D,3,FALSE)),"",VLOOKUP($B54,'问财（自己导出）'!B:D,3,FALSE))</f>
        <v/>
      </c>
      <c r="F54" s="40" t="str">
        <f ca="1">IF(ISERROR(VLOOKUP($B54,'问财（自己导出）'!B:E,4,FALSE)),"",VLOOKUP($B54,'问财（自己导出）'!B:E,4,FALSE))</f>
        <v/>
      </c>
      <c r="G54" s="40" t="str">
        <f ca="1">IF(ISERROR(VLOOKUP($B54,'问财（自己导出）'!B:F,5,FALSE)),"",VLOOKUP($B54,'问财（自己导出）'!B:F,5,FALSE))</f>
        <v/>
      </c>
      <c r="H54" s="40" t="str">
        <f ca="1">IF(ISERROR(VLOOKUP($B54,'问财（自己导出）'!B:G,6,FALSE)),"",VLOOKUP($B54,'问财（自己导出）'!B:G,6,FALSE))</f>
        <v/>
      </c>
      <c r="I54" s="49">
        <f ca="1" t="shared" si="1"/>
        <v>0</v>
      </c>
      <c r="J54" s="50" t="str">
        <f ca="1">IF(ISERROR(VLOOKUP($B54,'小熊定理判定（不要动）'!$A:B,2,FALSE)),"",VLOOKUP($B54,'小熊定理判定（不要动）'!$A:B,2,FALSE))</f>
        <v/>
      </c>
      <c r="K54" s="50" t="str">
        <f ca="1">IF(ISERROR(VLOOKUP($B54,'小熊定理判定（不要动）'!$A:C,3,FALSE)),"",VLOOKUP($B54,'小熊定理判定（不要动）'!$A:C,3,FALSE))</f>
        <v/>
      </c>
      <c r="L54" s="50" t="str">
        <f ca="1">IF(ISERROR(VLOOKUP($B54,'小熊定理判定（不要动）'!$A:D,4,FALSE)),"",VLOOKUP($B54,'小熊定理判定（不要动）'!$A:D,4,FALSE))</f>
        <v/>
      </c>
      <c r="M54" s="51" t="str">
        <f ca="1">IF(ISERROR(VLOOKUP($B54,'分位点（自己导出） '!$C:E,3,FALSE)),"",VLOOKUP($B54,'分位点（自己导出） '!$C:E,3,FALSE))</f>
        <v/>
      </c>
      <c r="N54" s="51" t="str">
        <f ca="1">IF(ISERROR(VLOOKUP($B54,'分位点（自己导出） '!$C:F,4,FALSE)),"",VLOOKUP($B54,'分位点（自己导出） '!$C:F,4,FALSE))</f>
        <v/>
      </c>
      <c r="O54" s="51" t="str">
        <f ca="1">IF(ISERROR(VLOOKUP($B54,'分位点（自己导出） '!$C:G,5,FALSE)),"",VLOOKUP($B54,'分位点（自己导出） '!$C:G,5,FALSE))</f>
        <v/>
      </c>
    </row>
    <row r="55" spans="4:15">
      <c r="D55" s="39" t="str">
        <f>IF(ISERROR(VLOOKUP(C55,'周期表（不要动）'!A:B,2,FALSE)),"",VLOOKUP(C55,'周期表（不要动）'!A:B,2,FALSE))</f>
        <v/>
      </c>
      <c r="E55" s="40" t="str">
        <f ca="1">IF(ISERROR(VLOOKUP($B55,'问财（自己导出）'!B:D,3,FALSE)),"",VLOOKUP($B55,'问财（自己导出）'!B:D,3,FALSE))</f>
        <v/>
      </c>
      <c r="F55" s="40" t="str">
        <f ca="1">IF(ISERROR(VLOOKUP($B55,'问财（自己导出）'!B:E,4,FALSE)),"",VLOOKUP($B55,'问财（自己导出）'!B:E,4,FALSE))</f>
        <v/>
      </c>
      <c r="G55" s="40" t="str">
        <f ca="1">IF(ISERROR(VLOOKUP($B55,'问财（自己导出）'!B:F,5,FALSE)),"",VLOOKUP($B55,'问财（自己导出）'!B:F,5,FALSE))</f>
        <v/>
      </c>
      <c r="H55" s="40" t="str">
        <f ca="1">IF(ISERROR(VLOOKUP($B55,'问财（自己导出）'!B:G,6,FALSE)),"",VLOOKUP($B55,'问财（自己导出）'!B:G,6,FALSE))</f>
        <v/>
      </c>
      <c r="I55" s="49">
        <f ca="1" t="shared" si="1"/>
        <v>0</v>
      </c>
      <c r="J55" s="50" t="str">
        <f ca="1">IF(ISERROR(VLOOKUP($B55,'小熊定理判定（不要动）'!$A:B,2,FALSE)),"",VLOOKUP($B55,'小熊定理判定（不要动）'!$A:B,2,FALSE))</f>
        <v/>
      </c>
      <c r="K55" s="50" t="str">
        <f ca="1">IF(ISERROR(VLOOKUP($B55,'小熊定理判定（不要动）'!$A:C,3,FALSE)),"",VLOOKUP($B55,'小熊定理判定（不要动）'!$A:C,3,FALSE))</f>
        <v/>
      </c>
      <c r="L55" s="50" t="str">
        <f ca="1">IF(ISERROR(VLOOKUP($B55,'小熊定理判定（不要动）'!$A:D,4,FALSE)),"",VLOOKUP($B55,'小熊定理判定（不要动）'!$A:D,4,FALSE))</f>
        <v/>
      </c>
      <c r="M55" s="51" t="str">
        <f ca="1">IF(ISERROR(VLOOKUP($B55,'分位点（自己导出） '!$C:E,3,FALSE)),"",VLOOKUP($B55,'分位点（自己导出） '!$C:E,3,FALSE))</f>
        <v/>
      </c>
      <c r="N55" s="51" t="str">
        <f ca="1">IF(ISERROR(VLOOKUP($B55,'分位点（自己导出） '!$C:F,4,FALSE)),"",VLOOKUP($B55,'分位点（自己导出） '!$C:F,4,FALSE))</f>
        <v/>
      </c>
      <c r="O55" s="51" t="str">
        <f ca="1">IF(ISERROR(VLOOKUP($B55,'分位点（自己导出） '!$C:G,5,FALSE)),"",VLOOKUP($B55,'分位点（自己导出） '!$C:G,5,FALSE))</f>
        <v/>
      </c>
    </row>
    <row r="56" spans="4:15">
      <c r="D56" s="39" t="str">
        <f>IF(ISERROR(VLOOKUP(C56,'周期表（不要动）'!A:B,2,FALSE)),"",VLOOKUP(C56,'周期表（不要动）'!A:B,2,FALSE))</f>
        <v/>
      </c>
      <c r="E56" s="40" t="str">
        <f ca="1">IF(ISERROR(VLOOKUP($B56,'问财（自己导出）'!B:D,3,FALSE)),"",VLOOKUP($B56,'问财（自己导出）'!B:D,3,FALSE))</f>
        <v/>
      </c>
      <c r="F56" s="40" t="str">
        <f ca="1">IF(ISERROR(VLOOKUP($B56,'问财（自己导出）'!B:E,4,FALSE)),"",VLOOKUP($B56,'问财（自己导出）'!B:E,4,FALSE))</f>
        <v/>
      </c>
      <c r="G56" s="40" t="str">
        <f ca="1">IF(ISERROR(VLOOKUP($B56,'问财（自己导出）'!B:F,5,FALSE)),"",VLOOKUP($B56,'问财（自己导出）'!B:F,5,FALSE))</f>
        <v/>
      </c>
      <c r="H56" s="40" t="str">
        <f ca="1">IF(ISERROR(VLOOKUP($B56,'问财（自己导出）'!B:G,6,FALSE)),"",VLOOKUP($B56,'问财（自己导出）'!B:G,6,FALSE))</f>
        <v/>
      </c>
      <c r="I56" s="49">
        <f ca="1" t="shared" si="1"/>
        <v>0</v>
      </c>
      <c r="J56" s="50" t="str">
        <f ca="1">IF(ISERROR(VLOOKUP($B56,'小熊定理判定（不要动）'!$A:B,2,FALSE)),"",VLOOKUP($B56,'小熊定理判定（不要动）'!$A:B,2,FALSE))</f>
        <v/>
      </c>
      <c r="K56" s="50" t="str">
        <f ca="1">IF(ISERROR(VLOOKUP($B56,'小熊定理判定（不要动）'!$A:C,3,FALSE)),"",VLOOKUP($B56,'小熊定理判定（不要动）'!$A:C,3,FALSE))</f>
        <v/>
      </c>
      <c r="L56" s="50" t="str">
        <f ca="1">IF(ISERROR(VLOOKUP($B56,'小熊定理判定（不要动）'!$A:D,4,FALSE)),"",VLOOKUP($B56,'小熊定理判定（不要动）'!$A:D,4,FALSE))</f>
        <v/>
      </c>
      <c r="M56" s="51" t="str">
        <f ca="1">IF(ISERROR(VLOOKUP($B56,'分位点（自己导出） '!$C:E,3,FALSE)),"",VLOOKUP($B56,'分位点（自己导出） '!$C:E,3,FALSE))</f>
        <v/>
      </c>
      <c r="N56" s="51" t="str">
        <f ca="1">IF(ISERROR(VLOOKUP($B56,'分位点（自己导出） '!$C:F,4,FALSE)),"",VLOOKUP($B56,'分位点（自己导出） '!$C:F,4,FALSE))</f>
        <v/>
      </c>
      <c r="O56" s="51" t="str">
        <f ca="1">IF(ISERROR(VLOOKUP($B56,'分位点（自己导出） '!$C:G,5,FALSE)),"",VLOOKUP($B56,'分位点（自己导出） '!$C:G,5,FALSE))</f>
        <v/>
      </c>
    </row>
    <row r="57" spans="4:15">
      <c r="D57" s="39" t="str">
        <f>IF(ISERROR(VLOOKUP(C57,'周期表（不要动）'!A:B,2,FALSE)),"",VLOOKUP(C57,'周期表（不要动）'!A:B,2,FALSE))</f>
        <v/>
      </c>
      <c r="E57" s="40" t="str">
        <f ca="1">IF(ISERROR(VLOOKUP($B57,'问财（自己导出）'!B:D,3,FALSE)),"",VLOOKUP($B57,'问财（自己导出）'!B:D,3,FALSE))</f>
        <v/>
      </c>
      <c r="F57" s="40" t="str">
        <f ca="1">IF(ISERROR(VLOOKUP($B57,'问财（自己导出）'!B:E,4,FALSE)),"",VLOOKUP($B57,'问财（自己导出）'!B:E,4,FALSE))</f>
        <v/>
      </c>
      <c r="G57" s="40" t="str">
        <f ca="1">IF(ISERROR(VLOOKUP($B57,'问财（自己导出）'!B:F,5,FALSE)),"",VLOOKUP($B57,'问财（自己导出）'!B:F,5,FALSE))</f>
        <v/>
      </c>
      <c r="H57" s="40" t="str">
        <f ca="1">IF(ISERROR(VLOOKUP($B57,'问财（自己导出）'!B:G,6,FALSE)),"",VLOOKUP($B57,'问财（自己导出）'!B:G,6,FALSE))</f>
        <v/>
      </c>
      <c r="I57" s="49">
        <f ca="1" t="shared" si="1"/>
        <v>0</v>
      </c>
      <c r="J57" s="50" t="str">
        <f ca="1">IF(ISERROR(VLOOKUP($B57,'小熊定理判定（不要动）'!$A:B,2,FALSE)),"",VLOOKUP($B57,'小熊定理判定（不要动）'!$A:B,2,FALSE))</f>
        <v/>
      </c>
      <c r="K57" s="50" t="str">
        <f ca="1">IF(ISERROR(VLOOKUP($B57,'小熊定理判定（不要动）'!$A:C,3,FALSE)),"",VLOOKUP($B57,'小熊定理判定（不要动）'!$A:C,3,FALSE))</f>
        <v/>
      </c>
      <c r="L57" s="50" t="str">
        <f ca="1">IF(ISERROR(VLOOKUP($B57,'小熊定理判定（不要动）'!$A:D,4,FALSE)),"",VLOOKUP($B57,'小熊定理判定（不要动）'!$A:D,4,FALSE))</f>
        <v/>
      </c>
      <c r="M57" s="51" t="str">
        <f ca="1">IF(ISERROR(VLOOKUP($B57,'分位点（自己导出） '!$C:E,3,FALSE)),"",VLOOKUP($B57,'分位点（自己导出） '!$C:E,3,FALSE))</f>
        <v/>
      </c>
      <c r="N57" s="51" t="str">
        <f ca="1">IF(ISERROR(VLOOKUP($B57,'分位点（自己导出） '!$C:F,4,FALSE)),"",VLOOKUP($B57,'分位点（自己导出） '!$C:F,4,FALSE))</f>
        <v/>
      </c>
      <c r="O57" s="51" t="str">
        <f ca="1">IF(ISERROR(VLOOKUP($B57,'分位点（自己导出） '!$C:G,5,FALSE)),"",VLOOKUP($B57,'分位点（自己导出） '!$C:G,5,FALSE))</f>
        <v/>
      </c>
    </row>
    <row r="58" spans="4:15">
      <c r="D58" s="39" t="str">
        <f>IF(ISERROR(VLOOKUP(C58,'周期表（不要动）'!A:B,2,FALSE)),"",VLOOKUP(C58,'周期表（不要动）'!A:B,2,FALSE))</f>
        <v/>
      </c>
      <c r="E58" s="40" t="str">
        <f ca="1">IF(ISERROR(VLOOKUP($B58,'问财（自己导出）'!B:D,3,FALSE)),"",VLOOKUP($B58,'问财（自己导出）'!B:D,3,FALSE))</f>
        <v/>
      </c>
      <c r="F58" s="40" t="str">
        <f ca="1">IF(ISERROR(VLOOKUP($B58,'问财（自己导出）'!B:E,4,FALSE)),"",VLOOKUP($B58,'问财（自己导出）'!B:E,4,FALSE))</f>
        <v/>
      </c>
      <c r="G58" s="40" t="str">
        <f ca="1">IF(ISERROR(VLOOKUP($B58,'问财（自己导出）'!B:F,5,FALSE)),"",VLOOKUP($B58,'问财（自己导出）'!B:F,5,FALSE))</f>
        <v/>
      </c>
      <c r="H58" s="40" t="str">
        <f ca="1">IF(ISERROR(VLOOKUP($B58,'问财（自己导出）'!B:G,6,FALSE)),"",VLOOKUP($B58,'问财（自己导出）'!B:G,6,FALSE))</f>
        <v/>
      </c>
      <c r="I58" s="49">
        <f ca="1" t="shared" si="1"/>
        <v>0</v>
      </c>
      <c r="J58" s="50" t="str">
        <f ca="1">IF(ISERROR(VLOOKUP($B58,'小熊定理判定（不要动）'!$A:B,2,FALSE)),"",VLOOKUP($B58,'小熊定理判定（不要动）'!$A:B,2,FALSE))</f>
        <v/>
      </c>
      <c r="K58" s="50" t="str">
        <f ca="1">IF(ISERROR(VLOOKUP($B58,'小熊定理判定（不要动）'!$A:C,3,FALSE)),"",VLOOKUP($B58,'小熊定理判定（不要动）'!$A:C,3,FALSE))</f>
        <v/>
      </c>
      <c r="L58" s="50" t="str">
        <f ca="1">IF(ISERROR(VLOOKUP($B58,'小熊定理判定（不要动）'!$A:D,4,FALSE)),"",VLOOKUP($B58,'小熊定理判定（不要动）'!$A:D,4,FALSE))</f>
        <v/>
      </c>
      <c r="M58" s="51" t="str">
        <f ca="1">IF(ISERROR(VLOOKUP($B58,'分位点（自己导出） '!$C:E,3,FALSE)),"",VLOOKUP($B58,'分位点（自己导出） '!$C:E,3,FALSE))</f>
        <v/>
      </c>
      <c r="N58" s="51" t="str">
        <f ca="1">IF(ISERROR(VLOOKUP($B58,'分位点（自己导出） '!$C:F,4,FALSE)),"",VLOOKUP($B58,'分位点（自己导出） '!$C:F,4,FALSE))</f>
        <v/>
      </c>
      <c r="O58" s="51" t="str">
        <f ca="1">IF(ISERROR(VLOOKUP($B58,'分位点（自己导出） '!$C:G,5,FALSE)),"",VLOOKUP($B58,'分位点（自己导出） '!$C:G,5,FALSE))</f>
        <v/>
      </c>
    </row>
    <row r="59" spans="4:15">
      <c r="D59" s="39" t="str">
        <f>IF(ISERROR(VLOOKUP(C59,'周期表（不要动）'!A:B,2,FALSE)),"",VLOOKUP(C59,'周期表（不要动）'!A:B,2,FALSE))</f>
        <v/>
      </c>
      <c r="E59" s="40" t="str">
        <f ca="1">IF(ISERROR(VLOOKUP($B59,'问财（自己导出）'!B:D,3,FALSE)),"",VLOOKUP($B59,'问财（自己导出）'!B:D,3,FALSE))</f>
        <v/>
      </c>
      <c r="F59" s="40" t="str">
        <f ca="1">IF(ISERROR(VLOOKUP($B59,'问财（自己导出）'!B:E,4,FALSE)),"",VLOOKUP($B59,'问财（自己导出）'!B:E,4,FALSE))</f>
        <v/>
      </c>
      <c r="G59" s="40" t="str">
        <f ca="1">IF(ISERROR(VLOOKUP($B59,'问财（自己导出）'!B:F,5,FALSE)),"",VLOOKUP($B59,'问财（自己导出）'!B:F,5,FALSE))</f>
        <v/>
      </c>
      <c r="H59" s="40" t="str">
        <f ca="1">IF(ISERROR(VLOOKUP($B59,'问财（自己导出）'!B:G,6,FALSE)),"",VLOOKUP($B59,'问财（自己导出）'!B:G,6,FALSE))</f>
        <v/>
      </c>
      <c r="I59" s="49">
        <f ca="1" t="shared" si="1"/>
        <v>0</v>
      </c>
      <c r="J59" s="50" t="str">
        <f ca="1">IF(ISERROR(VLOOKUP($B59,'小熊定理判定（不要动）'!$A:B,2,FALSE)),"",VLOOKUP($B59,'小熊定理判定（不要动）'!$A:B,2,FALSE))</f>
        <v/>
      </c>
      <c r="K59" s="50" t="str">
        <f ca="1">IF(ISERROR(VLOOKUP($B59,'小熊定理判定（不要动）'!$A:C,3,FALSE)),"",VLOOKUP($B59,'小熊定理判定（不要动）'!$A:C,3,FALSE))</f>
        <v/>
      </c>
      <c r="L59" s="50" t="str">
        <f ca="1">IF(ISERROR(VLOOKUP($B59,'小熊定理判定（不要动）'!$A:D,4,FALSE)),"",VLOOKUP($B59,'小熊定理判定（不要动）'!$A:D,4,FALSE))</f>
        <v/>
      </c>
      <c r="M59" s="51" t="str">
        <f ca="1">IF(ISERROR(VLOOKUP($B59,'分位点（自己导出） '!$C:E,3,FALSE)),"",VLOOKUP($B59,'分位点（自己导出） '!$C:E,3,FALSE))</f>
        <v/>
      </c>
      <c r="N59" s="51" t="str">
        <f ca="1">IF(ISERROR(VLOOKUP($B59,'分位点（自己导出） '!$C:F,4,FALSE)),"",VLOOKUP($B59,'分位点（自己导出） '!$C:F,4,FALSE))</f>
        <v/>
      </c>
      <c r="O59" s="51" t="str">
        <f ca="1">IF(ISERROR(VLOOKUP($B59,'分位点（自己导出） '!$C:G,5,FALSE)),"",VLOOKUP($B59,'分位点（自己导出） '!$C:G,5,FALSE))</f>
        <v/>
      </c>
    </row>
    <row r="60" spans="4:15">
      <c r="D60" s="39" t="str">
        <f>IF(ISERROR(VLOOKUP(C60,'周期表（不要动）'!A:B,2,FALSE)),"",VLOOKUP(C60,'周期表（不要动）'!A:B,2,FALSE))</f>
        <v/>
      </c>
      <c r="E60" s="40" t="str">
        <f ca="1">IF(ISERROR(VLOOKUP($B60,'问财（自己导出）'!B:D,3,FALSE)),"",VLOOKUP($B60,'问财（自己导出）'!B:D,3,FALSE))</f>
        <v/>
      </c>
      <c r="F60" s="40" t="str">
        <f ca="1">IF(ISERROR(VLOOKUP($B60,'问财（自己导出）'!B:E,4,FALSE)),"",VLOOKUP($B60,'问财（自己导出）'!B:E,4,FALSE))</f>
        <v/>
      </c>
      <c r="G60" s="40" t="str">
        <f ca="1">IF(ISERROR(VLOOKUP($B60,'问财（自己导出）'!B:F,5,FALSE)),"",VLOOKUP($B60,'问财（自己导出）'!B:F,5,FALSE))</f>
        <v/>
      </c>
      <c r="H60" s="40" t="str">
        <f ca="1">IF(ISERROR(VLOOKUP($B60,'问财（自己导出）'!B:G,6,FALSE)),"",VLOOKUP($B60,'问财（自己导出）'!B:G,6,FALSE))</f>
        <v/>
      </c>
      <c r="I60" s="49">
        <f ca="1" t="shared" si="1"/>
        <v>0</v>
      </c>
      <c r="J60" s="50" t="str">
        <f ca="1">IF(ISERROR(VLOOKUP($B60,'小熊定理判定（不要动）'!$A:B,2,FALSE)),"",VLOOKUP($B60,'小熊定理判定（不要动）'!$A:B,2,FALSE))</f>
        <v/>
      </c>
      <c r="K60" s="50" t="str">
        <f ca="1">IF(ISERROR(VLOOKUP($B60,'小熊定理判定（不要动）'!$A:C,3,FALSE)),"",VLOOKUP($B60,'小熊定理判定（不要动）'!$A:C,3,FALSE))</f>
        <v/>
      </c>
      <c r="L60" s="50" t="str">
        <f ca="1">IF(ISERROR(VLOOKUP($B60,'小熊定理判定（不要动）'!$A:D,4,FALSE)),"",VLOOKUP($B60,'小熊定理判定（不要动）'!$A:D,4,FALSE))</f>
        <v/>
      </c>
      <c r="M60" s="51" t="str">
        <f ca="1">IF(ISERROR(VLOOKUP($B60,'分位点（自己导出） '!$C:E,3,FALSE)),"",VLOOKUP($B60,'分位点（自己导出） '!$C:E,3,FALSE))</f>
        <v/>
      </c>
      <c r="N60" s="51" t="str">
        <f ca="1">IF(ISERROR(VLOOKUP($B60,'分位点（自己导出） '!$C:F,4,FALSE)),"",VLOOKUP($B60,'分位点（自己导出） '!$C:F,4,FALSE))</f>
        <v/>
      </c>
      <c r="O60" s="51" t="str">
        <f ca="1">IF(ISERROR(VLOOKUP($B60,'分位点（自己导出） '!$C:G,5,FALSE)),"",VLOOKUP($B60,'分位点（自己导出） '!$C:G,5,FALSE))</f>
        <v/>
      </c>
    </row>
    <row r="61" spans="4:15">
      <c r="D61" s="39" t="str">
        <f>IF(ISERROR(VLOOKUP(C61,'周期表（不要动）'!A:B,2,FALSE)),"",VLOOKUP(C61,'周期表（不要动）'!A:B,2,FALSE))</f>
        <v/>
      </c>
      <c r="E61" s="40" t="str">
        <f ca="1">IF(ISERROR(VLOOKUP($B61,'问财（自己导出）'!B:D,3,FALSE)),"",VLOOKUP($B61,'问财（自己导出）'!B:D,3,FALSE))</f>
        <v/>
      </c>
      <c r="F61" s="40" t="str">
        <f ca="1">IF(ISERROR(VLOOKUP($B61,'问财（自己导出）'!B:E,4,FALSE)),"",VLOOKUP($B61,'问财（自己导出）'!B:E,4,FALSE))</f>
        <v/>
      </c>
      <c r="G61" s="40" t="str">
        <f ca="1">IF(ISERROR(VLOOKUP($B61,'问财（自己导出）'!B:F,5,FALSE)),"",VLOOKUP($B61,'问财（自己导出）'!B:F,5,FALSE))</f>
        <v/>
      </c>
      <c r="H61" s="40" t="str">
        <f ca="1">IF(ISERROR(VLOOKUP($B61,'问财（自己导出）'!B:G,6,FALSE)),"",VLOOKUP($B61,'问财（自己导出）'!B:G,6,FALSE))</f>
        <v/>
      </c>
      <c r="I61" s="49">
        <f ca="1" t="shared" si="1"/>
        <v>0</v>
      </c>
      <c r="J61" s="50" t="str">
        <f ca="1">IF(ISERROR(VLOOKUP($B61,'小熊定理判定（不要动）'!$A:B,2,FALSE)),"",VLOOKUP($B61,'小熊定理判定（不要动）'!$A:B,2,FALSE))</f>
        <v/>
      </c>
      <c r="K61" s="50" t="str">
        <f ca="1">IF(ISERROR(VLOOKUP($B61,'小熊定理判定（不要动）'!$A:C,3,FALSE)),"",VLOOKUP($B61,'小熊定理判定（不要动）'!$A:C,3,FALSE))</f>
        <v/>
      </c>
      <c r="L61" s="50" t="str">
        <f ca="1">IF(ISERROR(VLOOKUP($B61,'小熊定理判定（不要动）'!$A:D,4,FALSE)),"",VLOOKUP($B61,'小熊定理判定（不要动）'!$A:D,4,FALSE))</f>
        <v/>
      </c>
      <c r="M61" s="51" t="str">
        <f ca="1">IF(ISERROR(VLOOKUP($B61,'分位点（自己导出） '!$C:E,3,FALSE)),"",VLOOKUP($B61,'分位点（自己导出） '!$C:E,3,FALSE))</f>
        <v/>
      </c>
      <c r="N61" s="51" t="str">
        <f ca="1">IF(ISERROR(VLOOKUP($B61,'分位点（自己导出） '!$C:F,4,FALSE)),"",VLOOKUP($B61,'分位点（自己导出） '!$C:F,4,FALSE))</f>
        <v/>
      </c>
      <c r="O61" s="51" t="str">
        <f ca="1">IF(ISERROR(VLOOKUP($B61,'分位点（自己导出） '!$C:G,5,FALSE)),"",VLOOKUP($B61,'分位点（自己导出） '!$C:G,5,FALSE))</f>
        <v/>
      </c>
    </row>
    <row r="62" spans="4:15">
      <c r="D62" s="39" t="str">
        <f>IF(ISERROR(VLOOKUP(C62,'周期表（不要动）'!A:B,2,FALSE)),"",VLOOKUP(C62,'周期表（不要动）'!A:B,2,FALSE))</f>
        <v/>
      </c>
      <c r="E62" s="40" t="str">
        <f ca="1">IF(ISERROR(VLOOKUP($B62,'问财（自己导出）'!B:D,3,FALSE)),"",VLOOKUP($B62,'问财（自己导出）'!B:D,3,FALSE))</f>
        <v/>
      </c>
      <c r="F62" s="40" t="str">
        <f ca="1">IF(ISERROR(VLOOKUP($B62,'问财（自己导出）'!B:E,4,FALSE)),"",VLOOKUP($B62,'问财（自己导出）'!B:E,4,FALSE))</f>
        <v/>
      </c>
      <c r="G62" s="40" t="str">
        <f ca="1">IF(ISERROR(VLOOKUP($B62,'问财（自己导出）'!B:F,5,FALSE)),"",VLOOKUP($B62,'问财（自己导出）'!B:F,5,FALSE))</f>
        <v/>
      </c>
      <c r="H62" s="40" t="str">
        <f ca="1">IF(ISERROR(VLOOKUP($B62,'问财（自己导出）'!B:G,6,FALSE)),"",VLOOKUP($B62,'问财（自己导出）'!B:G,6,FALSE))</f>
        <v/>
      </c>
      <c r="I62" s="49">
        <f ca="1" t="shared" si="1"/>
        <v>0</v>
      </c>
      <c r="J62" s="50" t="str">
        <f ca="1">IF(ISERROR(VLOOKUP($B62,'小熊定理判定（不要动）'!$A:B,2,FALSE)),"",VLOOKUP($B62,'小熊定理判定（不要动）'!$A:B,2,FALSE))</f>
        <v/>
      </c>
      <c r="K62" s="50" t="str">
        <f ca="1">IF(ISERROR(VLOOKUP($B62,'小熊定理判定（不要动）'!$A:C,3,FALSE)),"",VLOOKUP($B62,'小熊定理判定（不要动）'!$A:C,3,FALSE))</f>
        <v/>
      </c>
      <c r="L62" s="50" t="str">
        <f ca="1">IF(ISERROR(VLOOKUP($B62,'小熊定理判定（不要动）'!$A:D,4,FALSE)),"",VLOOKUP($B62,'小熊定理判定（不要动）'!$A:D,4,FALSE))</f>
        <v/>
      </c>
      <c r="M62" s="51" t="str">
        <f ca="1">IF(ISERROR(VLOOKUP($B62,'分位点（自己导出） '!$C:E,3,FALSE)),"",VLOOKUP($B62,'分位点（自己导出） '!$C:E,3,FALSE))</f>
        <v/>
      </c>
      <c r="N62" s="51" t="str">
        <f ca="1">IF(ISERROR(VLOOKUP($B62,'分位点（自己导出） '!$C:F,4,FALSE)),"",VLOOKUP($B62,'分位点（自己导出） '!$C:F,4,FALSE))</f>
        <v/>
      </c>
      <c r="O62" s="51" t="str">
        <f ca="1">IF(ISERROR(VLOOKUP($B62,'分位点（自己导出） '!$C:G,5,FALSE)),"",VLOOKUP($B62,'分位点（自己导出） '!$C:G,5,FALSE))</f>
        <v/>
      </c>
    </row>
    <row r="63" spans="4:15">
      <c r="D63" s="39" t="str">
        <f>IF(ISERROR(VLOOKUP(C63,'周期表（不要动）'!A:B,2,FALSE)),"",VLOOKUP(C63,'周期表（不要动）'!A:B,2,FALSE))</f>
        <v/>
      </c>
      <c r="E63" s="40" t="str">
        <f ca="1">IF(ISERROR(VLOOKUP($B63,'问财（自己导出）'!B:D,3,FALSE)),"",VLOOKUP($B63,'问财（自己导出）'!B:D,3,FALSE))</f>
        <v/>
      </c>
      <c r="F63" s="40" t="str">
        <f ca="1">IF(ISERROR(VLOOKUP($B63,'问财（自己导出）'!B:E,4,FALSE)),"",VLOOKUP($B63,'问财（自己导出）'!B:E,4,FALSE))</f>
        <v/>
      </c>
      <c r="G63" s="40" t="str">
        <f ca="1">IF(ISERROR(VLOOKUP($B63,'问财（自己导出）'!B:F,5,FALSE)),"",VLOOKUP($B63,'问财（自己导出）'!B:F,5,FALSE))</f>
        <v/>
      </c>
      <c r="H63" s="40" t="str">
        <f ca="1">IF(ISERROR(VLOOKUP($B63,'问财（自己导出）'!B:G,6,FALSE)),"",VLOOKUP($B63,'问财（自己导出）'!B:G,6,FALSE))</f>
        <v/>
      </c>
      <c r="I63" s="49">
        <f ca="1" t="shared" si="1"/>
        <v>0</v>
      </c>
      <c r="J63" s="50" t="str">
        <f ca="1">IF(ISERROR(VLOOKUP($B63,'小熊定理判定（不要动）'!$A:B,2,FALSE)),"",VLOOKUP($B63,'小熊定理判定（不要动）'!$A:B,2,FALSE))</f>
        <v/>
      </c>
      <c r="K63" s="50" t="str">
        <f ca="1">IF(ISERROR(VLOOKUP($B63,'小熊定理判定（不要动）'!$A:C,3,FALSE)),"",VLOOKUP($B63,'小熊定理判定（不要动）'!$A:C,3,FALSE))</f>
        <v/>
      </c>
      <c r="L63" s="50" t="str">
        <f ca="1">IF(ISERROR(VLOOKUP($B63,'小熊定理判定（不要动）'!$A:D,4,FALSE)),"",VLOOKUP($B63,'小熊定理判定（不要动）'!$A:D,4,FALSE))</f>
        <v/>
      </c>
      <c r="M63" s="51" t="str">
        <f ca="1">IF(ISERROR(VLOOKUP($B63,'分位点（自己导出） '!$C:E,3,FALSE)),"",VLOOKUP($B63,'分位点（自己导出） '!$C:E,3,FALSE))</f>
        <v/>
      </c>
      <c r="N63" s="51" t="str">
        <f ca="1">IF(ISERROR(VLOOKUP($B63,'分位点（自己导出） '!$C:F,4,FALSE)),"",VLOOKUP($B63,'分位点（自己导出） '!$C:F,4,FALSE))</f>
        <v/>
      </c>
      <c r="O63" s="51" t="str">
        <f ca="1">IF(ISERROR(VLOOKUP($B63,'分位点（自己导出） '!$C:G,5,FALSE)),"",VLOOKUP($B63,'分位点（自己导出） '!$C:G,5,FALSE))</f>
        <v/>
      </c>
    </row>
    <row r="64" spans="4:15">
      <c r="D64" s="39" t="str">
        <f>IF(ISERROR(VLOOKUP(C64,'周期表（不要动）'!A:B,2,FALSE)),"",VLOOKUP(C64,'周期表（不要动）'!A:B,2,FALSE))</f>
        <v/>
      </c>
      <c r="E64" s="40" t="str">
        <f ca="1">IF(ISERROR(VLOOKUP($B64,'问财（自己导出）'!B:D,3,FALSE)),"",VLOOKUP($B64,'问财（自己导出）'!B:D,3,FALSE))</f>
        <v/>
      </c>
      <c r="F64" s="40" t="str">
        <f ca="1">IF(ISERROR(VLOOKUP($B64,'问财（自己导出）'!B:E,4,FALSE)),"",VLOOKUP($B64,'问财（自己导出）'!B:E,4,FALSE))</f>
        <v/>
      </c>
      <c r="G64" s="40" t="str">
        <f ca="1">IF(ISERROR(VLOOKUP($B64,'问财（自己导出）'!B:F,5,FALSE)),"",VLOOKUP($B64,'问财（自己导出）'!B:F,5,FALSE))</f>
        <v/>
      </c>
      <c r="H64" s="40" t="str">
        <f ca="1">IF(ISERROR(VLOOKUP($B64,'问财（自己导出）'!B:G,6,FALSE)),"",VLOOKUP($B64,'问财（自己导出）'!B:G,6,FALSE))</f>
        <v/>
      </c>
      <c r="I64" s="49">
        <f ca="1" t="shared" si="1"/>
        <v>0</v>
      </c>
      <c r="J64" s="50" t="str">
        <f ca="1">IF(ISERROR(VLOOKUP($B64,'小熊定理判定（不要动）'!$A:B,2,FALSE)),"",VLOOKUP($B64,'小熊定理判定（不要动）'!$A:B,2,FALSE))</f>
        <v/>
      </c>
      <c r="K64" s="50" t="str">
        <f ca="1">IF(ISERROR(VLOOKUP($B64,'小熊定理判定（不要动）'!$A:C,3,FALSE)),"",VLOOKUP($B64,'小熊定理判定（不要动）'!$A:C,3,FALSE))</f>
        <v/>
      </c>
      <c r="L64" s="50" t="str">
        <f ca="1">IF(ISERROR(VLOOKUP($B64,'小熊定理判定（不要动）'!$A:D,4,FALSE)),"",VLOOKUP($B64,'小熊定理判定（不要动）'!$A:D,4,FALSE))</f>
        <v/>
      </c>
      <c r="M64" s="51" t="str">
        <f ca="1">IF(ISERROR(VLOOKUP($B64,'分位点（自己导出） '!$C:E,3,FALSE)),"",VLOOKUP($B64,'分位点（自己导出） '!$C:E,3,FALSE))</f>
        <v/>
      </c>
      <c r="N64" s="51" t="str">
        <f ca="1">IF(ISERROR(VLOOKUP($B64,'分位点（自己导出） '!$C:F,4,FALSE)),"",VLOOKUP($B64,'分位点（自己导出） '!$C:F,4,FALSE))</f>
        <v/>
      </c>
      <c r="O64" s="51" t="str">
        <f ca="1">IF(ISERROR(VLOOKUP($B64,'分位点（自己导出） '!$C:G,5,FALSE)),"",VLOOKUP($B64,'分位点（自己导出） '!$C:G,5,FALSE))</f>
        <v/>
      </c>
    </row>
    <row r="65" spans="4:15">
      <c r="D65" s="39" t="str">
        <f>IF(ISERROR(VLOOKUP(C65,'周期表（不要动）'!A:B,2,FALSE)),"",VLOOKUP(C65,'周期表（不要动）'!A:B,2,FALSE))</f>
        <v/>
      </c>
      <c r="E65" s="40" t="str">
        <f ca="1">IF(ISERROR(VLOOKUP($B65,'问财（自己导出）'!B:D,3,FALSE)),"",VLOOKUP($B65,'问财（自己导出）'!B:D,3,FALSE))</f>
        <v/>
      </c>
      <c r="F65" s="40" t="str">
        <f ca="1">IF(ISERROR(VLOOKUP($B65,'问财（自己导出）'!B:E,4,FALSE)),"",VLOOKUP($B65,'问财（自己导出）'!B:E,4,FALSE))</f>
        <v/>
      </c>
      <c r="G65" s="40" t="str">
        <f ca="1">IF(ISERROR(VLOOKUP($B65,'问财（自己导出）'!B:F,5,FALSE)),"",VLOOKUP($B65,'问财（自己导出）'!B:F,5,FALSE))</f>
        <v/>
      </c>
      <c r="H65" s="40" t="str">
        <f ca="1">IF(ISERROR(VLOOKUP($B65,'问财（自己导出）'!B:G,6,FALSE)),"",VLOOKUP($B65,'问财（自己导出）'!B:G,6,FALSE))</f>
        <v/>
      </c>
      <c r="I65" s="49">
        <f ca="1" t="shared" si="1"/>
        <v>0</v>
      </c>
      <c r="J65" s="50" t="str">
        <f ca="1">IF(ISERROR(VLOOKUP($B65,'小熊定理判定（不要动）'!$A:B,2,FALSE)),"",VLOOKUP($B65,'小熊定理判定（不要动）'!$A:B,2,FALSE))</f>
        <v/>
      </c>
      <c r="K65" s="50" t="str">
        <f ca="1">IF(ISERROR(VLOOKUP($B65,'小熊定理判定（不要动）'!$A:C,3,FALSE)),"",VLOOKUP($B65,'小熊定理判定（不要动）'!$A:C,3,FALSE))</f>
        <v/>
      </c>
      <c r="L65" s="50" t="str">
        <f ca="1">IF(ISERROR(VLOOKUP($B65,'小熊定理判定（不要动）'!$A:D,4,FALSE)),"",VLOOKUP($B65,'小熊定理判定（不要动）'!$A:D,4,FALSE))</f>
        <v/>
      </c>
      <c r="M65" s="51" t="str">
        <f ca="1">IF(ISERROR(VLOOKUP($B65,'分位点（自己导出） '!$C:E,3,FALSE)),"",VLOOKUP($B65,'分位点（自己导出） '!$C:E,3,FALSE))</f>
        <v/>
      </c>
      <c r="N65" s="51" t="str">
        <f ca="1">IF(ISERROR(VLOOKUP($B65,'分位点（自己导出） '!$C:F,4,FALSE)),"",VLOOKUP($B65,'分位点（自己导出） '!$C:F,4,FALSE))</f>
        <v/>
      </c>
      <c r="O65" s="51" t="str">
        <f ca="1">IF(ISERROR(VLOOKUP($B65,'分位点（自己导出） '!$C:G,5,FALSE)),"",VLOOKUP($B65,'分位点（自己导出） '!$C:G,5,FALSE))</f>
        <v/>
      </c>
    </row>
    <row r="66" spans="4:15">
      <c r="D66" s="39" t="str">
        <f>IF(ISERROR(VLOOKUP(C66,'周期表（不要动）'!A:B,2,FALSE)),"",VLOOKUP(C66,'周期表（不要动）'!A:B,2,FALSE))</f>
        <v/>
      </c>
      <c r="E66" s="40" t="str">
        <f ca="1">IF(ISERROR(VLOOKUP($B66,'问财（自己导出）'!B:D,3,FALSE)),"",VLOOKUP($B66,'问财（自己导出）'!B:D,3,FALSE))</f>
        <v/>
      </c>
      <c r="F66" s="40" t="str">
        <f ca="1">IF(ISERROR(VLOOKUP($B66,'问财（自己导出）'!B:E,4,FALSE)),"",VLOOKUP($B66,'问财（自己导出）'!B:E,4,FALSE))</f>
        <v/>
      </c>
      <c r="G66" s="40" t="str">
        <f ca="1">IF(ISERROR(VLOOKUP($B66,'问财（自己导出）'!B:F,5,FALSE)),"",VLOOKUP($B66,'问财（自己导出）'!B:F,5,FALSE))</f>
        <v/>
      </c>
      <c r="H66" s="40" t="str">
        <f ca="1">IF(ISERROR(VLOOKUP($B66,'问财（自己导出）'!B:G,6,FALSE)),"",VLOOKUP($B66,'问财（自己导出）'!B:G,6,FALSE))</f>
        <v/>
      </c>
      <c r="I66" s="49">
        <f ca="1" t="shared" si="1"/>
        <v>0</v>
      </c>
      <c r="J66" s="50" t="str">
        <f ca="1">IF(ISERROR(VLOOKUP($B66,'小熊定理判定（不要动）'!$A:B,2,FALSE)),"",VLOOKUP($B66,'小熊定理判定（不要动）'!$A:B,2,FALSE))</f>
        <v/>
      </c>
      <c r="K66" s="50" t="str">
        <f ca="1">IF(ISERROR(VLOOKUP($B66,'小熊定理判定（不要动）'!$A:C,3,FALSE)),"",VLOOKUP($B66,'小熊定理判定（不要动）'!$A:C,3,FALSE))</f>
        <v/>
      </c>
      <c r="L66" s="50" t="str">
        <f ca="1">IF(ISERROR(VLOOKUP($B66,'小熊定理判定（不要动）'!$A:D,4,FALSE)),"",VLOOKUP($B66,'小熊定理判定（不要动）'!$A:D,4,FALSE))</f>
        <v/>
      </c>
      <c r="M66" s="51" t="str">
        <f ca="1">IF(ISERROR(VLOOKUP($B66,'分位点（自己导出） '!$C:E,3,FALSE)),"",VLOOKUP($B66,'分位点（自己导出） '!$C:E,3,FALSE))</f>
        <v/>
      </c>
      <c r="N66" s="51" t="str">
        <f ca="1">IF(ISERROR(VLOOKUP($B66,'分位点（自己导出） '!$C:F,4,FALSE)),"",VLOOKUP($B66,'分位点（自己导出） '!$C:F,4,FALSE))</f>
        <v/>
      </c>
      <c r="O66" s="51" t="str">
        <f ca="1">IF(ISERROR(VLOOKUP($B66,'分位点（自己导出） '!$C:G,5,FALSE)),"",VLOOKUP($B66,'分位点（自己导出） '!$C:G,5,FALSE))</f>
        <v/>
      </c>
    </row>
    <row r="67" spans="4:15">
      <c r="D67" s="39" t="str">
        <f>IF(ISERROR(VLOOKUP(C67,'周期表（不要动）'!A:B,2,FALSE)),"",VLOOKUP(C67,'周期表（不要动）'!A:B,2,FALSE))</f>
        <v/>
      </c>
      <c r="E67" s="40" t="str">
        <f ca="1">IF(ISERROR(VLOOKUP($B67,'问财（自己导出）'!B:D,3,FALSE)),"",VLOOKUP($B67,'问财（自己导出）'!B:D,3,FALSE))</f>
        <v/>
      </c>
      <c r="F67" s="40" t="str">
        <f ca="1">IF(ISERROR(VLOOKUP($B67,'问财（自己导出）'!B:E,4,FALSE)),"",VLOOKUP($B67,'问财（自己导出）'!B:E,4,FALSE))</f>
        <v/>
      </c>
      <c r="G67" s="40" t="str">
        <f ca="1">IF(ISERROR(VLOOKUP($B67,'问财（自己导出）'!B:F,5,FALSE)),"",VLOOKUP($B67,'问财（自己导出）'!B:F,5,FALSE))</f>
        <v/>
      </c>
      <c r="H67" s="40" t="str">
        <f ca="1">IF(ISERROR(VLOOKUP($B67,'问财（自己导出）'!B:G,6,FALSE)),"",VLOOKUP($B67,'问财（自己导出）'!B:G,6,FALSE))</f>
        <v/>
      </c>
      <c r="I67" s="49">
        <f ca="1" t="shared" si="1"/>
        <v>0</v>
      </c>
      <c r="J67" s="50" t="str">
        <f ca="1">IF(ISERROR(VLOOKUP($B67,'小熊定理判定（不要动）'!$A:B,2,FALSE)),"",VLOOKUP($B67,'小熊定理判定（不要动）'!$A:B,2,FALSE))</f>
        <v/>
      </c>
      <c r="K67" s="50" t="str">
        <f ca="1">IF(ISERROR(VLOOKUP($B67,'小熊定理判定（不要动）'!$A:C,3,FALSE)),"",VLOOKUP($B67,'小熊定理判定（不要动）'!$A:C,3,FALSE))</f>
        <v/>
      </c>
      <c r="L67" s="50" t="str">
        <f ca="1">IF(ISERROR(VLOOKUP($B67,'小熊定理判定（不要动）'!$A:D,4,FALSE)),"",VLOOKUP($B67,'小熊定理判定（不要动）'!$A:D,4,FALSE))</f>
        <v/>
      </c>
      <c r="M67" s="51" t="str">
        <f ca="1">IF(ISERROR(VLOOKUP($B67,'分位点（自己导出） '!$C:E,3,FALSE)),"",VLOOKUP($B67,'分位点（自己导出） '!$C:E,3,FALSE))</f>
        <v/>
      </c>
      <c r="N67" s="51" t="str">
        <f ca="1">IF(ISERROR(VLOOKUP($B67,'分位点（自己导出） '!$C:F,4,FALSE)),"",VLOOKUP($B67,'分位点（自己导出） '!$C:F,4,FALSE))</f>
        <v/>
      </c>
      <c r="O67" s="51" t="str">
        <f ca="1">IF(ISERROR(VLOOKUP($B67,'分位点（自己导出） '!$C:G,5,FALSE)),"",VLOOKUP($B67,'分位点（自己导出） '!$C:G,5,FALSE))</f>
        <v/>
      </c>
    </row>
    <row r="68" spans="4:15">
      <c r="D68" s="39" t="str">
        <f>IF(ISERROR(VLOOKUP(C68,'周期表（不要动）'!A:B,2,FALSE)),"",VLOOKUP(C68,'周期表（不要动）'!A:B,2,FALSE))</f>
        <v/>
      </c>
      <c r="E68" s="40" t="str">
        <f ca="1">IF(ISERROR(VLOOKUP($B68,'问财（自己导出）'!B:D,3,FALSE)),"",VLOOKUP($B68,'问财（自己导出）'!B:D,3,FALSE))</f>
        <v/>
      </c>
      <c r="F68" s="40" t="str">
        <f ca="1">IF(ISERROR(VLOOKUP($B68,'问财（自己导出）'!B:E,4,FALSE)),"",VLOOKUP($B68,'问财（自己导出）'!B:E,4,FALSE))</f>
        <v/>
      </c>
      <c r="G68" s="40" t="str">
        <f ca="1">IF(ISERROR(VLOOKUP($B68,'问财（自己导出）'!B:F,5,FALSE)),"",VLOOKUP($B68,'问财（自己导出）'!B:F,5,FALSE))</f>
        <v/>
      </c>
      <c r="H68" s="40" t="str">
        <f ca="1">IF(ISERROR(VLOOKUP($B68,'问财（自己导出）'!B:G,6,FALSE)),"",VLOOKUP($B68,'问财（自己导出）'!B:G,6,FALSE))</f>
        <v/>
      </c>
      <c r="I68" s="49">
        <f ca="1" t="shared" si="1"/>
        <v>0</v>
      </c>
      <c r="J68" s="50" t="str">
        <f ca="1">IF(ISERROR(VLOOKUP($B68,'小熊定理判定（不要动）'!$A:B,2,FALSE)),"",VLOOKUP($B68,'小熊定理判定（不要动）'!$A:B,2,FALSE))</f>
        <v/>
      </c>
      <c r="K68" s="50" t="str">
        <f ca="1">IF(ISERROR(VLOOKUP($B68,'小熊定理判定（不要动）'!$A:C,3,FALSE)),"",VLOOKUP($B68,'小熊定理判定（不要动）'!$A:C,3,FALSE))</f>
        <v/>
      </c>
      <c r="L68" s="50" t="str">
        <f ca="1">IF(ISERROR(VLOOKUP($B68,'小熊定理判定（不要动）'!$A:D,4,FALSE)),"",VLOOKUP($B68,'小熊定理判定（不要动）'!$A:D,4,FALSE))</f>
        <v/>
      </c>
      <c r="M68" s="51" t="str">
        <f ca="1">IF(ISERROR(VLOOKUP($B68,'分位点（自己导出） '!$C:E,3,FALSE)),"",VLOOKUP($B68,'分位点（自己导出） '!$C:E,3,FALSE))</f>
        <v/>
      </c>
      <c r="N68" s="51" t="str">
        <f ca="1">IF(ISERROR(VLOOKUP($B68,'分位点（自己导出） '!$C:F,4,FALSE)),"",VLOOKUP($B68,'分位点（自己导出） '!$C:F,4,FALSE))</f>
        <v/>
      </c>
      <c r="O68" s="51" t="str">
        <f ca="1">IF(ISERROR(VLOOKUP($B68,'分位点（自己导出） '!$C:G,5,FALSE)),"",VLOOKUP($B68,'分位点（自己导出） '!$C:G,5,FALSE))</f>
        <v/>
      </c>
    </row>
    <row r="69" spans="4:15">
      <c r="D69" s="39" t="str">
        <f>IF(ISERROR(VLOOKUP(C69,'周期表（不要动）'!A:B,2,FALSE)),"",VLOOKUP(C69,'周期表（不要动）'!A:B,2,FALSE))</f>
        <v/>
      </c>
      <c r="E69" s="40" t="str">
        <f ca="1">IF(ISERROR(VLOOKUP($B69,'问财（自己导出）'!B:D,3,FALSE)),"",VLOOKUP($B69,'问财（自己导出）'!B:D,3,FALSE))</f>
        <v/>
      </c>
      <c r="F69" s="40" t="str">
        <f ca="1">IF(ISERROR(VLOOKUP($B69,'问财（自己导出）'!B:E,4,FALSE)),"",VLOOKUP($B69,'问财（自己导出）'!B:E,4,FALSE))</f>
        <v/>
      </c>
      <c r="G69" s="40" t="str">
        <f ca="1">IF(ISERROR(VLOOKUP($B69,'问财（自己导出）'!B:F,5,FALSE)),"",VLOOKUP($B69,'问财（自己导出）'!B:F,5,FALSE))</f>
        <v/>
      </c>
      <c r="H69" s="40" t="str">
        <f ca="1">IF(ISERROR(VLOOKUP($B69,'问财（自己导出）'!B:G,6,FALSE)),"",VLOOKUP($B69,'问财（自己导出）'!B:G,6,FALSE))</f>
        <v/>
      </c>
      <c r="I69" s="49">
        <f ca="1" t="shared" si="1"/>
        <v>0</v>
      </c>
      <c r="J69" s="50" t="str">
        <f ca="1">IF(ISERROR(VLOOKUP($B69,'小熊定理判定（不要动）'!$A:B,2,FALSE)),"",VLOOKUP($B69,'小熊定理判定（不要动）'!$A:B,2,FALSE))</f>
        <v/>
      </c>
      <c r="K69" s="50" t="str">
        <f ca="1">IF(ISERROR(VLOOKUP($B69,'小熊定理判定（不要动）'!$A:C,3,FALSE)),"",VLOOKUP($B69,'小熊定理判定（不要动）'!$A:C,3,FALSE))</f>
        <v/>
      </c>
      <c r="L69" s="50" t="str">
        <f ca="1">IF(ISERROR(VLOOKUP($B69,'小熊定理判定（不要动）'!$A:D,4,FALSE)),"",VLOOKUP($B69,'小熊定理判定（不要动）'!$A:D,4,FALSE))</f>
        <v/>
      </c>
      <c r="M69" s="51" t="str">
        <f ca="1">IF(ISERROR(VLOOKUP($B69,'分位点（自己导出） '!$C:E,3,FALSE)),"",VLOOKUP($B69,'分位点（自己导出） '!$C:E,3,FALSE))</f>
        <v/>
      </c>
      <c r="N69" s="51" t="str">
        <f ca="1">IF(ISERROR(VLOOKUP($B69,'分位点（自己导出） '!$C:F,4,FALSE)),"",VLOOKUP($B69,'分位点（自己导出） '!$C:F,4,FALSE))</f>
        <v/>
      </c>
      <c r="O69" s="51" t="str">
        <f ca="1">IF(ISERROR(VLOOKUP($B69,'分位点（自己导出） '!$C:G,5,FALSE)),"",VLOOKUP($B69,'分位点（自己导出） '!$C:G,5,FALSE))</f>
        <v/>
      </c>
    </row>
    <row r="70" spans="4:15">
      <c r="D70" s="39" t="str">
        <f>IF(ISERROR(VLOOKUP(C70,'周期表（不要动）'!A:B,2,FALSE)),"",VLOOKUP(C70,'周期表（不要动）'!A:B,2,FALSE))</f>
        <v/>
      </c>
      <c r="E70" s="40" t="str">
        <f ca="1">IF(ISERROR(VLOOKUP($B70,'问财（自己导出）'!B:D,3,FALSE)),"",VLOOKUP($B70,'问财（自己导出）'!B:D,3,FALSE))</f>
        <v/>
      </c>
      <c r="F70" s="40" t="str">
        <f ca="1">IF(ISERROR(VLOOKUP($B70,'问财（自己导出）'!B:E,4,FALSE)),"",VLOOKUP($B70,'问财（自己导出）'!B:E,4,FALSE))</f>
        <v/>
      </c>
      <c r="G70" s="40" t="str">
        <f ca="1">IF(ISERROR(VLOOKUP($B70,'问财（自己导出）'!B:F,5,FALSE)),"",VLOOKUP($B70,'问财（自己导出）'!B:F,5,FALSE))</f>
        <v/>
      </c>
      <c r="H70" s="40" t="str">
        <f ca="1">IF(ISERROR(VLOOKUP($B70,'问财（自己导出）'!B:G,6,FALSE)),"",VLOOKUP($B70,'问财（自己导出）'!B:G,6,FALSE))</f>
        <v/>
      </c>
      <c r="I70" s="49">
        <f ca="1" t="shared" si="1"/>
        <v>0</v>
      </c>
      <c r="J70" s="50" t="str">
        <f ca="1">IF(ISERROR(VLOOKUP($B70,'小熊定理判定（不要动）'!$A:B,2,FALSE)),"",VLOOKUP($B70,'小熊定理判定（不要动）'!$A:B,2,FALSE))</f>
        <v/>
      </c>
      <c r="K70" s="50" t="str">
        <f ca="1">IF(ISERROR(VLOOKUP($B70,'小熊定理判定（不要动）'!$A:C,3,FALSE)),"",VLOOKUP($B70,'小熊定理判定（不要动）'!$A:C,3,FALSE))</f>
        <v/>
      </c>
      <c r="L70" s="50" t="str">
        <f ca="1">IF(ISERROR(VLOOKUP($B70,'小熊定理判定（不要动）'!$A:D,4,FALSE)),"",VLOOKUP($B70,'小熊定理判定（不要动）'!$A:D,4,FALSE))</f>
        <v/>
      </c>
      <c r="M70" s="51" t="str">
        <f ca="1">IF(ISERROR(VLOOKUP($B70,'分位点（自己导出） '!$C:E,3,FALSE)),"",VLOOKUP($B70,'分位点（自己导出） '!$C:E,3,FALSE))</f>
        <v/>
      </c>
      <c r="N70" s="51" t="str">
        <f ca="1">IF(ISERROR(VLOOKUP($B70,'分位点（自己导出） '!$C:F,4,FALSE)),"",VLOOKUP($B70,'分位点（自己导出） '!$C:F,4,FALSE))</f>
        <v/>
      </c>
      <c r="O70" s="51" t="str">
        <f ca="1">IF(ISERROR(VLOOKUP($B70,'分位点（自己导出） '!$C:G,5,FALSE)),"",VLOOKUP($B70,'分位点（自己导出） '!$C:G,5,FALSE))</f>
        <v/>
      </c>
    </row>
    <row r="71" spans="4:15">
      <c r="D71" s="39" t="str">
        <f>IF(ISERROR(VLOOKUP(C71,'周期表（不要动）'!A:B,2,FALSE)),"",VLOOKUP(C71,'周期表（不要动）'!A:B,2,FALSE))</f>
        <v/>
      </c>
      <c r="E71" s="40" t="str">
        <f ca="1">IF(ISERROR(VLOOKUP($B71,'问财（自己导出）'!B:D,3,FALSE)),"",VLOOKUP($B71,'问财（自己导出）'!B:D,3,FALSE))</f>
        <v/>
      </c>
      <c r="F71" s="40" t="str">
        <f ca="1">IF(ISERROR(VLOOKUP($B71,'问财（自己导出）'!B:E,4,FALSE)),"",VLOOKUP($B71,'问财（自己导出）'!B:E,4,FALSE))</f>
        <v/>
      </c>
      <c r="G71" s="40" t="str">
        <f ca="1">IF(ISERROR(VLOOKUP($B71,'问财（自己导出）'!B:F,5,FALSE)),"",VLOOKUP($B71,'问财（自己导出）'!B:F,5,FALSE))</f>
        <v/>
      </c>
      <c r="H71" s="40" t="str">
        <f ca="1">IF(ISERROR(VLOOKUP($B71,'问财（自己导出）'!B:G,6,FALSE)),"",VLOOKUP($B71,'问财（自己导出）'!B:G,6,FALSE))</f>
        <v/>
      </c>
      <c r="I71" s="49">
        <f ca="1" t="shared" si="1"/>
        <v>0</v>
      </c>
      <c r="J71" s="50" t="str">
        <f ca="1">IF(ISERROR(VLOOKUP($B71,'小熊定理判定（不要动）'!$A:B,2,FALSE)),"",VLOOKUP($B71,'小熊定理判定（不要动）'!$A:B,2,FALSE))</f>
        <v/>
      </c>
      <c r="K71" s="50" t="str">
        <f ca="1">IF(ISERROR(VLOOKUP($B71,'小熊定理判定（不要动）'!$A:C,3,FALSE)),"",VLOOKUP($B71,'小熊定理判定（不要动）'!$A:C,3,FALSE))</f>
        <v/>
      </c>
      <c r="L71" s="50" t="str">
        <f ca="1">IF(ISERROR(VLOOKUP($B71,'小熊定理判定（不要动）'!$A:D,4,FALSE)),"",VLOOKUP($B71,'小熊定理判定（不要动）'!$A:D,4,FALSE))</f>
        <v/>
      </c>
      <c r="M71" s="51" t="str">
        <f ca="1">IF(ISERROR(VLOOKUP($B71,'分位点（自己导出） '!$C:E,3,FALSE)),"",VLOOKUP($B71,'分位点（自己导出） '!$C:E,3,FALSE))</f>
        <v/>
      </c>
      <c r="N71" s="51" t="str">
        <f ca="1">IF(ISERROR(VLOOKUP($B71,'分位点（自己导出） '!$C:F,4,FALSE)),"",VLOOKUP($B71,'分位点（自己导出） '!$C:F,4,FALSE))</f>
        <v/>
      </c>
      <c r="O71" s="51" t="str">
        <f ca="1">IF(ISERROR(VLOOKUP($B71,'分位点（自己导出） '!$C:G,5,FALSE)),"",VLOOKUP($B71,'分位点（自己导出） '!$C:G,5,FALSE))</f>
        <v/>
      </c>
    </row>
    <row r="72" spans="4:15">
      <c r="D72" s="39" t="str">
        <f>IF(ISERROR(VLOOKUP(C72,'周期表（不要动）'!A:B,2,FALSE)),"",VLOOKUP(C72,'周期表（不要动）'!A:B,2,FALSE))</f>
        <v/>
      </c>
      <c r="E72" s="40" t="str">
        <f ca="1">IF(ISERROR(VLOOKUP($B72,'问财（自己导出）'!B:D,3,FALSE)),"",VLOOKUP($B72,'问财（自己导出）'!B:D,3,FALSE))</f>
        <v/>
      </c>
      <c r="F72" s="40" t="str">
        <f ca="1">IF(ISERROR(VLOOKUP($B72,'问财（自己导出）'!B:E,4,FALSE)),"",VLOOKUP($B72,'问财（自己导出）'!B:E,4,FALSE))</f>
        <v/>
      </c>
      <c r="G72" s="40" t="str">
        <f ca="1">IF(ISERROR(VLOOKUP($B72,'问财（自己导出）'!B:F,5,FALSE)),"",VLOOKUP($B72,'问财（自己导出）'!B:F,5,FALSE))</f>
        <v/>
      </c>
      <c r="H72" s="40" t="str">
        <f ca="1">IF(ISERROR(VLOOKUP($B72,'问财（自己导出）'!B:G,6,FALSE)),"",VLOOKUP($B72,'问财（自己导出）'!B:G,6,FALSE))</f>
        <v/>
      </c>
      <c r="I72" s="49">
        <f ca="1" t="shared" si="1"/>
        <v>0</v>
      </c>
      <c r="J72" s="50" t="str">
        <f ca="1">IF(ISERROR(VLOOKUP($B72,'小熊定理判定（不要动）'!$A:B,2,FALSE)),"",VLOOKUP($B72,'小熊定理判定（不要动）'!$A:B,2,FALSE))</f>
        <v/>
      </c>
      <c r="K72" s="50" t="str">
        <f ca="1">IF(ISERROR(VLOOKUP($B72,'小熊定理判定（不要动）'!$A:C,3,FALSE)),"",VLOOKUP($B72,'小熊定理判定（不要动）'!$A:C,3,FALSE))</f>
        <v/>
      </c>
      <c r="L72" s="50" t="str">
        <f ca="1">IF(ISERROR(VLOOKUP($B72,'小熊定理判定（不要动）'!$A:D,4,FALSE)),"",VLOOKUP($B72,'小熊定理判定（不要动）'!$A:D,4,FALSE))</f>
        <v/>
      </c>
      <c r="M72" s="51" t="str">
        <f ca="1">IF(ISERROR(VLOOKUP($B72,'分位点（自己导出） '!$C:E,3,FALSE)),"",VLOOKUP($B72,'分位点（自己导出） '!$C:E,3,FALSE))</f>
        <v/>
      </c>
      <c r="N72" s="51" t="str">
        <f ca="1">IF(ISERROR(VLOOKUP($B72,'分位点（自己导出） '!$C:F,4,FALSE)),"",VLOOKUP($B72,'分位点（自己导出） '!$C:F,4,FALSE))</f>
        <v/>
      </c>
      <c r="O72" s="51" t="str">
        <f ca="1">IF(ISERROR(VLOOKUP($B72,'分位点（自己导出） '!$C:G,5,FALSE)),"",VLOOKUP($B72,'分位点（自己导出） '!$C:G,5,FALSE))</f>
        <v/>
      </c>
    </row>
    <row r="73" spans="4:15">
      <c r="D73" s="39" t="str">
        <f>IF(ISERROR(VLOOKUP(C73,'周期表（不要动）'!A:B,2,FALSE)),"",VLOOKUP(C73,'周期表（不要动）'!A:B,2,FALSE))</f>
        <v/>
      </c>
      <c r="E73" s="40" t="str">
        <f ca="1">IF(ISERROR(VLOOKUP($B73,'问财（自己导出）'!B:D,3,FALSE)),"",VLOOKUP($B73,'问财（自己导出）'!B:D,3,FALSE))</f>
        <v/>
      </c>
      <c r="F73" s="40" t="str">
        <f ca="1">IF(ISERROR(VLOOKUP($B73,'问财（自己导出）'!B:E,4,FALSE)),"",VLOOKUP($B73,'问财（自己导出）'!B:E,4,FALSE))</f>
        <v/>
      </c>
      <c r="G73" s="40" t="str">
        <f ca="1">IF(ISERROR(VLOOKUP($B73,'问财（自己导出）'!B:F,5,FALSE)),"",VLOOKUP($B73,'问财（自己导出）'!B:F,5,FALSE))</f>
        <v/>
      </c>
      <c r="H73" s="40" t="str">
        <f ca="1">IF(ISERROR(VLOOKUP($B73,'问财（自己导出）'!B:G,6,FALSE)),"",VLOOKUP($B73,'问财（自己导出）'!B:G,6,FALSE))</f>
        <v/>
      </c>
      <c r="I73" s="49">
        <f ca="1" t="shared" si="1"/>
        <v>0</v>
      </c>
      <c r="J73" s="50" t="str">
        <f ca="1">IF(ISERROR(VLOOKUP($B73,'小熊定理判定（不要动）'!$A:B,2,FALSE)),"",VLOOKUP($B73,'小熊定理判定（不要动）'!$A:B,2,FALSE))</f>
        <v/>
      </c>
      <c r="K73" s="50" t="str">
        <f ca="1">IF(ISERROR(VLOOKUP($B73,'小熊定理判定（不要动）'!$A:C,3,FALSE)),"",VLOOKUP($B73,'小熊定理判定（不要动）'!$A:C,3,FALSE))</f>
        <v/>
      </c>
      <c r="L73" s="50" t="str">
        <f ca="1">IF(ISERROR(VLOOKUP($B73,'小熊定理判定（不要动）'!$A:D,4,FALSE)),"",VLOOKUP($B73,'小熊定理判定（不要动）'!$A:D,4,FALSE))</f>
        <v/>
      </c>
      <c r="M73" s="51" t="str">
        <f ca="1">IF(ISERROR(VLOOKUP($B73,'分位点（自己导出） '!$C:E,3,FALSE)),"",VLOOKUP($B73,'分位点（自己导出） '!$C:E,3,FALSE))</f>
        <v/>
      </c>
      <c r="N73" s="51" t="str">
        <f ca="1">IF(ISERROR(VLOOKUP($B73,'分位点（自己导出） '!$C:F,4,FALSE)),"",VLOOKUP($B73,'分位点（自己导出） '!$C:F,4,FALSE))</f>
        <v/>
      </c>
      <c r="O73" s="51" t="str">
        <f ca="1">IF(ISERROR(VLOOKUP($B73,'分位点（自己导出） '!$C:G,5,FALSE)),"",VLOOKUP($B73,'分位点（自己导出） '!$C:G,5,FALSE))</f>
        <v/>
      </c>
    </row>
    <row r="74" spans="4:15">
      <c r="D74" s="39" t="str">
        <f>IF(ISERROR(VLOOKUP(C74,'周期表（不要动）'!A:B,2,FALSE)),"",VLOOKUP(C74,'周期表（不要动）'!A:B,2,FALSE))</f>
        <v/>
      </c>
      <c r="E74" s="40" t="str">
        <f ca="1">IF(ISERROR(VLOOKUP($B74,'问财（自己导出）'!B:D,3,FALSE)),"",VLOOKUP($B74,'问财（自己导出）'!B:D,3,FALSE))</f>
        <v/>
      </c>
      <c r="F74" s="40" t="str">
        <f ca="1">IF(ISERROR(VLOOKUP($B74,'问财（自己导出）'!B:E,4,FALSE)),"",VLOOKUP($B74,'问财（自己导出）'!B:E,4,FALSE))</f>
        <v/>
      </c>
      <c r="G74" s="40" t="str">
        <f ca="1">IF(ISERROR(VLOOKUP($B74,'问财（自己导出）'!B:F,5,FALSE)),"",VLOOKUP($B74,'问财（自己导出）'!B:F,5,FALSE))</f>
        <v/>
      </c>
      <c r="H74" s="40" t="str">
        <f ca="1">IF(ISERROR(VLOOKUP($B74,'问财（自己导出）'!B:G,6,FALSE)),"",VLOOKUP($B74,'问财（自己导出）'!B:G,6,FALSE))</f>
        <v/>
      </c>
      <c r="I74" s="49">
        <f ca="1" t="shared" si="1"/>
        <v>0</v>
      </c>
      <c r="J74" s="50" t="str">
        <f ca="1">IF(ISERROR(VLOOKUP($B74,'小熊定理判定（不要动）'!$A:B,2,FALSE)),"",VLOOKUP($B74,'小熊定理判定（不要动）'!$A:B,2,FALSE))</f>
        <v/>
      </c>
      <c r="K74" s="50" t="str">
        <f ca="1">IF(ISERROR(VLOOKUP($B74,'小熊定理判定（不要动）'!$A:C,3,FALSE)),"",VLOOKUP($B74,'小熊定理判定（不要动）'!$A:C,3,FALSE))</f>
        <v/>
      </c>
      <c r="L74" s="50" t="str">
        <f ca="1">IF(ISERROR(VLOOKUP($B74,'小熊定理判定（不要动）'!$A:D,4,FALSE)),"",VLOOKUP($B74,'小熊定理判定（不要动）'!$A:D,4,FALSE))</f>
        <v/>
      </c>
      <c r="M74" s="51" t="str">
        <f ca="1">IF(ISERROR(VLOOKUP($B74,'分位点（自己导出） '!$C:E,3,FALSE)),"",VLOOKUP($B74,'分位点（自己导出） '!$C:E,3,FALSE))</f>
        <v/>
      </c>
      <c r="N74" s="51" t="str">
        <f ca="1">IF(ISERROR(VLOOKUP($B74,'分位点（自己导出） '!$C:F,4,FALSE)),"",VLOOKUP($B74,'分位点（自己导出） '!$C:F,4,FALSE))</f>
        <v/>
      </c>
      <c r="O74" s="51" t="str">
        <f ca="1">IF(ISERROR(VLOOKUP($B74,'分位点（自己导出） '!$C:G,5,FALSE)),"",VLOOKUP($B74,'分位点（自己导出） '!$C:G,5,FALSE))</f>
        <v/>
      </c>
    </row>
    <row r="75" spans="4:15">
      <c r="D75" s="39" t="str">
        <f>IF(ISERROR(VLOOKUP(C75,'周期表（不要动）'!A:B,2,FALSE)),"",VLOOKUP(C75,'周期表（不要动）'!A:B,2,FALSE))</f>
        <v/>
      </c>
      <c r="E75" s="40" t="str">
        <f ca="1">IF(ISERROR(VLOOKUP($B75,'问财（自己导出）'!B:D,3,FALSE)),"",VLOOKUP($B75,'问财（自己导出）'!B:D,3,FALSE))</f>
        <v/>
      </c>
      <c r="F75" s="40" t="str">
        <f ca="1">IF(ISERROR(VLOOKUP($B75,'问财（自己导出）'!B:E,4,FALSE)),"",VLOOKUP($B75,'问财（自己导出）'!B:E,4,FALSE))</f>
        <v/>
      </c>
      <c r="G75" s="40" t="str">
        <f ca="1">IF(ISERROR(VLOOKUP($B75,'问财（自己导出）'!B:F,5,FALSE)),"",VLOOKUP($B75,'问财（自己导出）'!B:F,5,FALSE))</f>
        <v/>
      </c>
      <c r="H75" s="40" t="str">
        <f ca="1">IF(ISERROR(VLOOKUP($B75,'问财（自己导出）'!B:G,6,FALSE)),"",VLOOKUP($B75,'问财（自己导出）'!B:G,6,FALSE))</f>
        <v/>
      </c>
      <c r="I75" s="49">
        <f ca="1" t="shared" si="1"/>
        <v>0</v>
      </c>
      <c r="J75" s="50" t="str">
        <f ca="1">IF(ISERROR(VLOOKUP($B75,'小熊定理判定（不要动）'!$A:B,2,FALSE)),"",VLOOKUP($B75,'小熊定理判定（不要动）'!$A:B,2,FALSE))</f>
        <v/>
      </c>
      <c r="K75" s="50" t="str">
        <f ca="1">IF(ISERROR(VLOOKUP($B75,'小熊定理判定（不要动）'!$A:C,3,FALSE)),"",VLOOKUP($B75,'小熊定理判定（不要动）'!$A:C,3,FALSE))</f>
        <v/>
      </c>
      <c r="L75" s="50" t="str">
        <f ca="1">IF(ISERROR(VLOOKUP($B75,'小熊定理判定（不要动）'!$A:D,4,FALSE)),"",VLOOKUP($B75,'小熊定理判定（不要动）'!$A:D,4,FALSE))</f>
        <v/>
      </c>
      <c r="M75" s="51" t="str">
        <f ca="1">IF(ISERROR(VLOOKUP($B75,'分位点（自己导出） '!$C:E,3,FALSE)),"",VLOOKUP($B75,'分位点（自己导出） '!$C:E,3,FALSE))</f>
        <v/>
      </c>
      <c r="N75" s="51" t="str">
        <f ca="1">IF(ISERROR(VLOOKUP($B75,'分位点（自己导出） '!$C:F,4,FALSE)),"",VLOOKUP($B75,'分位点（自己导出） '!$C:F,4,FALSE))</f>
        <v/>
      </c>
      <c r="O75" s="51" t="str">
        <f ca="1">IF(ISERROR(VLOOKUP($B75,'分位点（自己导出） '!$C:G,5,FALSE)),"",VLOOKUP($B75,'分位点（自己导出） '!$C:G,5,FALSE))</f>
        <v/>
      </c>
    </row>
    <row r="76" spans="4:15">
      <c r="D76" s="39" t="str">
        <f>IF(ISERROR(VLOOKUP(C76,'周期表（不要动）'!A:B,2,FALSE)),"",VLOOKUP(C76,'周期表（不要动）'!A:B,2,FALSE))</f>
        <v/>
      </c>
      <c r="E76" s="40" t="str">
        <f ca="1">IF(ISERROR(VLOOKUP($B76,'问财（自己导出）'!B:D,3,FALSE)),"",VLOOKUP($B76,'问财（自己导出）'!B:D,3,FALSE))</f>
        <v/>
      </c>
      <c r="F76" s="40" t="str">
        <f ca="1">IF(ISERROR(VLOOKUP($B76,'问财（自己导出）'!B:E,4,FALSE)),"",VLOOKUP($B76,'问财（自己导出）'!B:E,4,FALSE))</f>
        <v/>
      </c>
      <c r="G76" s="40" t="str">
        <f ca="1">IF(ISERROR(VLOOKUP($B76,'问财（自己导出）'!B:F,5,FALSE)),"",VLOOKUP($B76,'问财（自己导出）'!B:F,5,FALSE))</f>
        <v/>
      </c>
      <c r="H76" s="40" t="str">
        <f ca="1">IF(ISERROR(VLOOKUP($B76,'问财（自己导出）'!B:G,6,FALSE)),"",VLOOKUP($B76,'问财（自己导出）'!B:G,6,FALSE))</f>
        <v/>
      </c>
      <c r="I76" s="49">
        <f ca="1" t="shared" si="1"/>
        <v>0</v>
      </c>
      <c r="J76" s="50" t="str">
        <f ca="1">IF(ISERROR(VLOOKUP($B76,'小熊定理判定（不要动）'!$A:B,2,FALSE)),"",VLOOKUP($B76,'小熊定理判定（不要动）'!$A:B,2,FALSE))</f>
        <v/>
      </c>
      <c r="K76" s="50" t="str">
        <f ca="1">IF(ISERROR(VLOOKUP($B76,'小熊定理判定（不要动）'!$A:C,3,FALSE)),"",VLOOKUP($B76,'小熊定理判定（不要动）'!$A:C,3,FALSE))</f>
        <v/>
      </c>
      <c r="L76" s="50" t="str">
        <f ca="1">IF(ISERROR(VLOOKUP($B76,'小熊定理判定（不要动）'!$A:D,4,FALSE)),"",VLOOKUP($B76,'小熊定理判定（不要动）'!$A:D,4,FALSE))</f>
        <v/>
      </c>
      <c r="M76" s="51" t="str">
        <f ca="1">IF(ISERROR(VLOOKUP($B76,'分位点（自己导出） '!$C:E,3,FALSE)),"",VLOOKUP($B76,'分位点（自己导出） '!$C:E,3,FALSE))</f>
        <v/>
      </c>
      <c r="N76" s="51" t="str">
        <f ca="1">IF(ISERROR(VLOOKUP($B76,'分位点（自己导出） '!$C:F,4,FALSE)),"",VLOOKUP($B76,'分位点（自己导出） '!$C:F,4,FALSE))</f>
        <v/>
      </c>
      <c r="O76" s="51" t="str">
        <f ca="1">IF(ISERROR(VLOOKUP($B76,'分位点（自己导出） '!$C:G,5,FALSE)),"",VLOOKUP($B76,'分位点（自己导出） '!$C:G,5,FALSE))</f>
        <v/>
      </c>
    </row>
    <row r="77" spans="4:15">
      <c r="D77" s="39" t="str">
        <f>IF(ISERROR(VLOOKUP(C77,'周期表（不要动）'!A:B,2,FALSE)),"",VLOOKUP(C77,'周期表（不要动）'!A:B,2,FALSE))</f>
        <v/>
      </c>
      <c r="E77" s="40" t="str">
        <f ca="1">IF(ISERROR(VLOOKUP($B77,'问财（自己导出）'!B:D,3,FALSE)),"",VLOOKUP($B77,'问财（自己导出）'!B:D,3,FALSE))</f>
        <v/>
      </c>
      <c r="F77" s="40" t="str">
        <f ca="1">IF(ISERROR(VLOOKUP($B77,'问财（自己导出）'!B:E,4,FALSE)),"",VLOOKUP($B77,'问财（自己导出）'!B:E,4,FALSE))</f>
        <v/>
      </c>
      <c r="G77" s="40" t="str">
        <f ca="1">IF(ISERROR(VLOOKUP($B77,'问财（自己导出）'!B:F,5,FALSE)),"",VLOOKUP($B77,'问财（自己导出）'!B:F,5,FALSE))</f>
        <v/>
      </c>
      <c r="H77" s="40" t="str">
        <f ca="1">IF(ISERROR(VLOOKUP($B77,'问财（自己导出）'!B:G,6,FALSE)),"",VLOOKUP($B77,'问财（自己导出）'!B:G,6,FALSE))</f>
        <v/>
      </c>
      <c r="I77" s="49">
        <f ca="1" t="shared" si="1"/>
        <v>0</v>
      </c>
      <c r="J77" s="50" t="str">
        <f ca="1">IF(ISERROR(VLOOKUP($B77,'小熊定理判定（不要动）'!$A:B,2,FALSE)),"",VLOOKUP($B77,'小熊定理判定（不要动）'!$A:B,2,FALSE))</f>
        <v/>
      </c>
      <c r="K77" s="50" t="str">
        <f ca="1">IF(ISERROR(VLOOKUP($B77,'小熊定理判定（不要动）'!$A:C,3,FALSE)),"",VLOOKUP($B77,'小熊定理判定（不要动）'!$A:C,3,FALSE))</f>
        <v/>
      </c>
      <c r="L77" s="50" t="str">
        <f ca="1">IF(ISERROR(VLOOKUP($B77,'小熊定理判定（不要动）'!$A:D,4,FALSE)),"",VLOOKUP($B77,'小熊定理判定（不要动）'!$A:D,4,FALSE))</f>
        <v/>
      </c>
      <c r="M77" s="51" t="str">
        <f ca="1">IF(ISERROR(VLOOKUP($B77,'分位点（自己导出） '!$C:E,3,FALSE)),"",VLOOKUP($B77,'分位点（自己导出） '!$C:E,3,FALSE))</f>
        <v/>
      </c>
      <c r="N77" s="51" t="str">
        <f ca="1">IF(ISERROR(VLOOKUP($B77,'分位点（自己导出） '!$C:F,4,FALSE)),"",VLOOKUP($B77,'分位点（自己导出） '!$C:F,4,FALSE))</f>
        <v/>
      </c>
      <c r="O77" s="51" t="str">
        <f ca="1">IF(ISERROR(VLOOKUP($B77,'分位点（自己导出） '!$C:G,5,FALSE)),"",VLOOKUP($B77,'分位点（自己导出） '!$C:G,5,FALSE))</f>
        <v/>
      </c>
    </row>
    <row r="78" spans="4:15">
      <c r="D78" s="39" t="str">
        <f>IF(ISERROR(VLOOKUP(C78,'周期表（不要动）'!A:B,2,FALSE)),"",VLOOKUP(C78,'周期表（不要动）'!A:B,2,FALSE))</f>
        <v/>
      </c>
      <c r="E78" s="40" t="str">
        <f ca="1">IF(ISERROR(VLOOKUP($B78,'问财（自己导出）'!B:D,3,FALSE)),"",VLOOKUP($B78,'问财（自己导出）'!B:D,3,FALSE))</f>
        <v/>
      </c>
      <c r="F78" s="40" t="str">
        <f ca="1">IF(ISERROR(VLOOKUP($B78,'问财（自己导出）'!B:E,4,FALSE)),"",VLOOKUP($B78,'问财（自己导出）'!B:E,4,FALSE))</f>
        <v/>
      </c>
      <c r="G78" s="40" t="str">
        <f ca="1">IF(ISERROR(VLOOKUP($B78,'问财（自己导出）'!B:F,5,FALSE)),"",VLOOKUP($B78,'问财（自己导出）'!B:F,5,FALSE))</f>
        <v/>
      </c>
      <c r="H78" s="40" t="str">
        <f ca="1">IF(ISERROR(VLOOKUP($B78,'问财（自己导出）'!B:G,6,FALSE)),"",VLOOKUP($B78,'问财（自己导出）'!B:G,6,FALSE))</f>
        <v/>
      </c>
      <c r="I78" s="49">
        <f ca="1" t="shared" si="1"/>
        <v>0</v>
      </c>
      <c r="J78" s="50" t="str">
        <f ca="1">IF(ISERROR(VLOOKUP($B78,'小熊定理判定（不要动）'!$A:B,2,FALSE)),"",VLOOKUP($B78,'小熊定理判定（不要动）'!$A:B,2,FALSE))</f>
        <v/>
      </c>
      <c r="K78" s="50" t="str">
        <f ca="1">IF(ISERROR(VLOOKUP($B78,'小熊定理判定（不要动）'!$A:C,3,FALSE)),"",VLOOKUP($B78,'小熊定理判定（不要动）'!$A:C,3,FALSE))</f>
        <v/>
      </c>
      <c r="L78" s="50" t="str">
        <f ca="1">IF(ISERROR(VLOOKUP($B78,'小熊定理判定（不要动）'!$A:D,4,FALSE)),"",VLOOKUP($B78,'小熊定理判定（不要动）'!$A:D,4,FALSE))</f>
        <v/>
      </c>
      <c r="M78" s="51" t="str">
        <f ca="1">IF(ISERROR(VLOOKUP($B78,'分位点（自己导出） '!$C:E,3,FALSE)),"",VLOOKUP($B78,'分位点（自己导出） '!$C:E,3,FALSE))</f>
        <v/>
      </c>
      <c r="N78" s="51" t="str">
        <f ca="1">IF(ISERROR(VLOOKUP($B78,'分位点（自己导出） '!$C:F,4,FALSE)),"",VLOOKUP($B78,'分位点（自己导出） '!$C:F,4,FALSE))</f>
        <v/>
      </c>
      <c r="O78" s="51" t="str">
        <f ca="1">IF(ISERROR(VLOOKUP($B78,'分位点（自己导出） '!$C:G,5,FALSE)),"",VLOOKUP($B78,'分位点（自己导出） '!$C:G,5,FALSE))</f>
        <v/>
      </c>
    </row>
    <row r="79" spans="4:15">
      <c r="D79" s="39" t="str">
        <f>IF(ISERROR(VLOOKUP(C79,'周期表（不要动）'!A:B,2,FALSE)),"",VLOOKUP(C79,'周期表（不要动）'!A:B,2,FALSE))</f>
        <v/>
      </c>
      <c r="E79" s="40" t="str">
        <f ca="1">IF(ISERROR(VLOOKUP($B79,'问财（自己导出）'!B:D,3,FALSE)),"",VLOOKUP($B79,'问财（自己导出）'!B:D,3,FALSE))</f>
        <v/>
      </c>
      <c r="F79" s="40" t="str">
        <f ca="1">IF(ISERROR(VLOOKUP($B79,'问财（自己导出）'!B:E,4,FALSE)),"",VLOOKUP($B79,'问财（自己导出）'!B:E,4,FALSE))</f>
        <v/>
      </c>
      <c r="G79" s="40" t="str">
        <f ca="1">IF(ISERROR(VLOOKUP($B79,'问财（自己导出）'!B:F,5,FALSE)),"",VLOOKUP($B79,'问财（自己导出）'!B:F,5,FALSE))</f>
        <v/>
      </c>
      <c r="H79" s="40" t="str">
        <f ca="1">IF(ISERROR(VLOOKUP($B79,'问财（自己导出）'!B:G,6,FALSE)),"",VLOOKUP($B79,'问财（自己导出）'!B:G,6,FALSE))</f>
        <v/>
      </c>
      <c r="I79" s="49">
        <f ca="1" t="shared" si="1"/>
        <v>0</v>
      </c>
      <c r="J79" s="50" t="str">
        <f ca="1">IF(ISERROR(VLOOKUP($B79,'小熊定理判定（不要动）'!$A:B,2,FALSE)),"",VLOOKUP($B79,'小熊定理判定（不要动）'!$A:B,2,FALSE))</f>
        <v/>
      </c>
      <c r="K79" s="50" t="str">
        <f ca="1">IF(ISERROR(VLOOKUP($B79,'小熊定理判定（不要动）'!$A:C,3,FALSE)),"",VLOOKUP($B79,'小熊定理判定（不要动）'!$A:C,3,FALSE))</f>
        <v/>
      </c>
      <c r="L79" s="50" t="str">
        <f ca="1">IF(ISERROR(VLOOKUP($B79,'小熊定理判定（不要动）'!$A:D,4,FALSE)),"",VLOOKUP($B79,'小熊定理判定（不要动）'!$A:D,4,FALSE))</f>
        <v/>
      </c>
      <c r="M79" s="51" t="str">
        <f ca="1">IF(ISERROR(VLOOKUP($B79,'分位点（自己导出） '!$C:E,3,FALSE)),"",VLOOKUP($B79,'分位点（自己导出） '!$C:E,3,FALSE))</f>
        <v/>
      </c>
      <c r="N79" s="51" t="str">
        <f ca="1">IF(ISERROR(VLOOKUP($B79,'分位点（自己导出） '!$C:F,4,FALSE)),"",VLOOKUP($B79,'分位点（自己导出） '!$C:F,4,FALSE))</f>
        <v/>
      </c>
      <c r="O79" s="51" t="str">
        <f ca="1">IF(ISERROR(VLOOKUP($B79,'分位点（自己导出） '!$C:G,5,FALSE)),"",VLOOKUP($B79,'分位点（自己导出） '!$C:G,5,FALSE))</f>
        <v/>
      </c>
    </row>
    <row r="80" spans="4:15">
      <c r="D80" s="39" t="str">
        <f>IF(ISERROR(VLOOKUP(C80,'周期表（不要动）'!A:B,2,FALSE)),"",VLOOKUP(C80,'周期表（不要动）'!A:B,2,FALSE))</f>
        <v/>
      </c>
      <c r="E80" s="40" t="str">
        <f ca="1">IF(ISERROR(VLOOKUP($B80,'问财（自己导出）'!B:D,3,FALSE)),"",VLOOKUP($B80,'问财（自己导出）'!B:D,3,FALSE))</f>
        <v/>
      </c>
      <c r="F80" s="40" t="str">
        <f ca="1">IF(ISERROR(VLOOKUP($B80,'问财（自己导出）'!B:E,4,FALSE)),"",VLOOKUP($B80,'问财（自己导出）'!B:E,4,FALSE))</f>
        <v/>
      </c>
      <c r="G80" s="40" t="str">
        <f ca="1">IF(ISERROR(VLOOKUP($B80,'问财（自己导出）'!B:F,5,FALSE)),"",VLOOKUP($B80,'问财（自己导出）'!B:F,5,FALSE))</f>
        <v/>
      </c>
      <c r="H80" s="40" t="str">
        <f ca="1">IF(ISERROR(VLOOKUP($B80,'问财（自己导出）'!B:G,6,FALSE)),"",VLOOKUP($B80,'问财（自己导出）'!B:G,6,FALSE))</f>
        <v/>
      </c>
      <c r="I80" s="49">
        <f ca="1" t="shared" si="1"/>
        <v>0</v>
      </c>
      <c r="J80" s="50" t="str">
        <f ca="1">IF(ISERROR(VLOOKUP($B80,'小熊定理判定（不要动）'!$A:B,2,FALSE)),"",VLOOKUP($B80,'小熊定理判定（不要动）'!$A:B,2,FALSE))</f>
        <v/>
      </c>
      <c r="K80" s="50" t="str">
        <f ca="1">IF(ISERROR(VLOOKUP($B80,'小熊定理判定（不要动）'!$A:C,3,FALSE)),"",VLOOKUP($B80,'小熊定理判定（不要动）'!$A:C,3,FALSE))</f>
        <v/>
      </c>
      <c r="L80" s="50" t="str">
        <f ca="1">IF(ISERROR(VLOOKUP($B80,'小熊定理判定（不要动）'!$A:D,4,FALSE)),"",VLOOKUP($B80,'小熊定理判定（不要动）'!$A:D,4,FALSE))</f>
        <v/>
      </c>
      <c r="M80" s="51" t="str">
        <f ca="1">IF(ISERROR(VLOOKUP($B80,'分位点（自己导出） '!$C:E,3,FALSE)),"",VLOOKUP($B80,'分位点（自己导出） '!$C:E,3,FALSE))</f>
        <v/>
      </c>
      <c r="N80" s="51" t="str">
        <f ca="1">IF(ISERROR(VLOOKUP($B80,'分位点（自己导出） '!$C:F,4,FALSE)),"",VLOOKUP($B80,'分位点（自己导出） '!$C:F,4,FALSE))</f>
        <v/>
      </c>
      <c r="O80" s="51" t="str">
        <f ca="1">IF(ISERROR(VLOOKUP($B80,'分位点（自己导出） '!$C:G,5,FALSE)),"",VLOOKUP($B80,'分位点（自己导出） '!$C:G,5,FALSE))</f>
        <v/>
      </c>
    </row>
    <row r="81" spans="4:15">
      <c r="D81" s="39" t="str">
        <f>IF(ISERROR(VLOOKUP(C81,'周期表（不要动）'!A:B,2,FALSE)),"",VLOOKUP(C81,'周期表（不要动）'!A:B,2,FALSE))</f>
        <v/>
      </c>
      <c r="E81" s="40" t="str">
        <f ca="1">IF(ISERROR(VLOOKUP($B81,'问财（自己导出）'!B:D,3,FALSE)),"",VLOOKUP($B81,'问财（自己导出）'!B:D,3,FALSE))</f>
        <v/>
      </c>
      <c r="F81" s="40" t="str">
        <f ca="1">IF(ISERROR(VLOOKUP($B81,'问财（自己导出）'!B:E,4,FALSE)),"",VLOOKUP($B81,'问财（自己导出）'!B:E,4,FALSE))</f>
        <v/>
      </c>
      <c r="G81" s="40" t="str">
        <f ca="1">IF(ISERROR(VLOOKUP($B81,'问财（自己导出）'!B:F,5,FALSE)),"",VLOOKUP($B81,'问财（自己导出）'!B:F,5,FALSE))</f>
        <v/>
      </c>
      <c r="H81" s="40" t="str">
        <f ca="1">IF(ISERROR(VLOOKUP($B81,'问财（自己导出）'!B:G,6,FALSE)),"",VLOOKUP($B81,'问财（自己导出）'!B:G,6,FALSE))</f>
        <v/>
      </c>
      <c r="I81" s="49">
        <f ca="1" t="shared" si="1"/>
        <v>0</v>
      </c>
      <c r="J81" s="50" t="str">
        <f ca="1">IF(ISERROR(VLOOKUP($B81,'小熊定理判定（不要动）'!$A:B,2,FALSE)),"",VLOOKUP($B81,'小熊定理判定（不要动）'!$A:B,2,FALSE))</f>
        <v/>
      </c>
      <c r="K81" s="50" t="str">
        <f ca="1">IF(ISERROR(VLOOKUP($B81,'小熊定理判定（不要动）'!$A:C,3,FALSE)),"",VLOOKUP($B81,'小熊定理判定（不要动）'!$A:C,3,FALSE))</f>
        <v/>
      </c>
      <c r="L81" s="50" t="str">
        <f ca="1">IF(ISERROR(VLOOKUP($B81,'小熊定理判定（不要动）'!$A:D,4,FALSE)),"",VLOOKUP($B81,'小熊定理判定（不要动）'!$A:D,4,FALSE))</f>
        <v/>
      </c>
      <c r="M81" s="51" t="str">
        <f ca="1">IF(ISERROR(VLOOKUP($B81,'分位点（自己导出） '!$C:E,3,FALSE)),"",VLOOKUP($B81,'分位点（自己导出） '!$C:E,3,FALSE))</f>
        <v/>
      </c>
      <c r="N81" s="51" t="str">
        <f ca="1">IF(ISERROR(VLOOKUP($B81,'分位点（自己导出） '!$C:F,4,FALSE)),"",VLOOKUP($B81,'分位点（自己导出） '!$C:F,4,FALSE))</f>
        <v/>
      </c>
      <c r="O81" s="51" t="str">
        <f ca="1">IF(ISERROR(VLOOKUP($B81,'分位点（自己导出） '!$C:G,5,FALSE)),"",VLOOKUP($B81,'分位点（自己导出） '!$C:G,5,FALSE))</f>
        <v/>
      </c>
    </row>
    <row r="82" spans="4:15">
      <c r="D82" s="39" t="str">
        <f>IF(ISERROR(VLOOKUP(C82,'周期表（不要动）'!A:B,2,FALSE)),"",VLOOKUP(C82,'周期表（不要动）'!A:B,2,FALSE))</f>
        <v/>
      </c>
      <c r="E82" s="40" t="str">
        <f ca="1">IF(ISERROR(VLOOKUP($B82,'问财（自己导出）'!B:D,3,FALSE)),"",VLOOKUP($B82,'问财（自己导出）'!B:D,3,FALSE))</f>
        <v/>
      </c>
      <c r="F82" s="40" t="str">
        <f ca="1">IF(ISERROR(VLOOKUP($B82,'问财（自己导出）'!B:E,4,FALSE)),"",VLOOKUP($B82,'问财（自己导出）'!B:E,4,FALSE))</f>
        <v/>
      </c>
      <c r="G82" s="40" t="str">
        <f ca="1">IF(ISERROR(VLOOKUP($B82,'问财（自己导出）'!B:F,5,FALSE)),"",VLOOKUP($B82,'问财（自己导出）'!B:F,5,FALSE))</f>
        <v/>
      </c>
      <c r="H82" s="40" t="str">
        <f ca="1">IF(ISERROR(VLOOKUP($B82,'问财（自己导出）'!B:G,6,FALSE)),"",VLOOKUP($B82,'问财（自己导出）'!B:G,6,FALSE))</f>
        <v/>
      </c>
      <c r="I82" s="49">
        <f ca="1" t="shared" si="1"/>
        <v>0</v>
      </c>
      <c r="J82" s="50" t="str">
        <f ca="1">IF(ISERROR(VLOOKUP($B82,'小熊定理判定（不要动）'!$A:B,2,FALSE)),"",VLOOKUP($B82,'小熊定理判定（不要动）'!$A:B,2,FALSE))</f>
        <v/>
      </c>
      <c r="K82" s="50" t="str">
        <f ca="1">IF(ISERROR(VLOOKUP($B82,'小熊定理判定（不要动）'!$A:C,3,FALSE)),"",VLOOKUP($B82,'小熊定理判定（不要动）'!$A:C,3,FALSE))</f>
        <v/>
      </c>
      <c r="L82" s="50" t="str">
        <f ca="1">IF(ISERROR(VLOOKUP($B82,'小熊定理判定（不要动）'!$A:D,4,FALSE)),"",VLOOKUP($B82,'小熊定理判定（不要动）'!$A:D,4,FALSE))</f>
        <v/>
      </c>
      <c r="M82" s="51" t="str">
        <f ca="1">IF(ISERROR(VLOOKUP($B82,'分位点（自己导出） '!$C:E,3,FALSE)),"",VLOOKUP($B82,'分位点（自己导出） '!$C:E,3,FALSE))</f>
        <v/>
      </c>
      <c r="N82" s="51" t="str">
        <f ca="1">IF(ISERROR(VLOOKUP($B82,'分位点（自己导出） '!$C:F,4,FALSE)),"",VLOOKUP($B82,'分位点（自己导出） '!$C:F,4,FALSE))</f>
        <v/>
      </c>
      <c r="O82" s="51" t="str">
        <f ca="1">IF(ISERROR(VLOOKUP($B82,'分位点（自己导出） '!$C:G,5,FALSE)),"",VLOOKUP($B82,'分位点（自己导出） '!$C:G,5,FALSE))</f>
        <v/>
      </c>
    </row>
    <row r="83" spans="4:15">
      <c r="D83" s="39" t="str">
        <f>IF(ISERROR(VLOOKUP(C83,'周期表（不要动）'!A:B,2,FALSE)),"",VLOOKUP(C83,'周期表（不要动）'!A:B,2,FALSE))</f>
        <v/>
      </c>
      <c r="E83" s="40" t="str">
        <f ca="1">IF(ISERROR(VLOOKUP($B83,'问财（自己导出）'!B:D,3,FALSE)),"",VLOOKUP($B83,'问财（自己导出）'!B:D,3,FALSE))</f>
        <v/>
      </c>
      <c r="F83" s="40" t="str">
        <f ca="1">IF(ISERROR(VLOOKUP($B83,'问财（自己导出）'!B:E,4,FALSE)),"",VLOOKUP($B83,'问财（自己导出）'!B:E,4,FALSE))</f>
        <v/>
      </c>
      <c r="G83" s="40" t="str">
        <f ca="1">IF(ISERROR(VLOOKUP($B83,'问财（自己导出）'!B:F,5,FALSE)),"",VLOOKUP($B83,'问财（自己导出）'!B:F,5,FALSE))</f>
        <v/>
      </c>
      <c r="H83" s="40" t="str">
        <f ca="1">IF(ISERROR(VLOOKUP($B83,'问财（自己导出）'!B:G,6,FALSE)),"",VLOOKUP($B83,'问财（自己导出）'!B:G,6,FALSE))</f>
        <v/>
      </c>
      <c r="I83" s="49">
        <f ca="1" t="shared" ref="I83:I100" si="2">IF(E83&gt;0,IF(F83&gt;0,IF(G83&gt;0,IF(H83&gt;0,0,1),1),1),1)</f>
        <v>0</v>
      </c>
      <c r="J83" s="50" t="str">
        <f ca="1">IF(ISERROR(VLOOKUP($B83,'小熊定理判定（不要动）'!$A:B,2,FALSE)),"",VLOOKUP($B83,'小熊定理判定（不要动）'!$A:B,2,FALSE))</f>
        <v/>
      </c>
      <c r="K83" s="50" t="str">
        <f ca="1">IF(ISERROR(VLOOKUP($B83,'小熊定理判定（不要动）'!$A:C,3,FALSE)),"",VLOOKUP($B83,'小熊定理判定（不要动）'!$A:C,3,FALSE))</f>
        <v/>
      </c>
      <c r="L83" s="50" t="str">
        <f ca="1">IF(ISERROR(VLOOKUP($B83,'小熊定理判定（不要动）'!$A:D,4,FALSE)),"",VLOOKUP($B83,'小熊定理判定（不要动）'!$A:D,4,FALSE))</f>
        <v/>
      </c>
      <c r="M83" s="51" t="str">
        <f ca="1">IF(ISERROR(VLOOKUP($B83,'分位点（自己导出） '!$C:E,3,FALSE)),"",VLOOKUP($B83,'分位点（自己导出） '!$C:E,3,FALSE))</f>
        <v/>
      </c>
      <c r="N83" s="51" t="str">
        <f ca="1">IF(ISERROR(VLOOKUP($B83,'分位点（自己导出） '!$C:F,4,FALSE)),"",VLOOKUP($B83,'分位点（自己导出） '!$C:F,4,FALSE))</f>
        <v/>
      </c>
      <c r="O83" s="51" t="str">
        <f ca="1">IF(ISERROR(VLOOKUP($B83,'分位点（自己导出） '!$C:G,5,FALSE)),"",VLOOKUP($B83,'分位点（自己导出） '!$C:G,5,FALSE))</f>
        <v/>
      </c>
    </row>
    <row r="84" spans="4:15">
      <c r="D84" s="39" t="str">
        <f>IF(ISERROR(VLOOKUP(C84,'周期表（不要动）'!A:B,2,FALSE)),"",VLOOKUP(C84,'周期表（不要动）'!A:B,2,FALSE))</f>
        <v/>
      </c>
      <c r="E84" s="40" t="str">
        <f ca="1">IF(ISERROR(VLOOKUP($B84,'问财（自己导出）'!B:D,3,FALSE)),"",VLOOKUP($B84,'问财（自己导出）'!B:D,3,FALSE))</f>
        <v/>
      </c>
      <c r="F84" s="40" t="str">
        <f ca="1">IF(ISERROR(VLOOKUP($B84,'问财（自己导出）'!B:E,4,FALSE)),"",VLOOKUP($B84,'问财（自己导出）'!B:E,4,FALSE))</f>
        <v/>
      </c>
      <c r="G84" s="40" t="str">
        <f ca="1">IF(ISERROR(VLOOKUP($B84,'问财（自己导出）'!B:F,5,FALSE)),"",VLOOKUP($B84,'问财（自己导出）'!B:F,5,FALSE))</f>
        <v/>
      </c>
      <c r="H84" s="40" t="str">
        <f ca="1">IF(ISERROR(VLOOKUP($B84,'问财（自己导出）'!B:G,6,FALSE)),"",VLOOKUP($B84,'问财（自己导出）'!B:G,6,FALSE))</f>
        <v/>
      </c>
      <c r="I84" s="49">
        <f ca="1" t="shared" si="2"/>
        <v>0</v>
      </c>
      <c r="J84" s="50" t="str">
        <f ca="1">IF(ISERROR(VLOOKUP($B84,'小熊定理判定（不要动）'!$A:B,2,FALSE)),"",VLOOKUP($B84,'小熊定理判定（不要动）'!$A:B,2,FALSE))</f>
        <v/>
      </c>
      <c r="K84" s="50" t="str">
        <f ca="1">IF(ISERROR(VLOOKUP($B84,'小熊定理判定（不要动）'!$A:C,3,FALSE)),"",VLOOKUP($B84,'小熊定理判定（不要动）'!$A:C,3,FALSE))</f>
        <v/>
      </c>
      <c r="L84" s="50" t="str">
        <f ca="1">IF(ISERROR(VLOOKUP($B84,'小熊定理判定（不要动）'!$A:D,4,FALSE)),"",VLOOKUP($B84,'小熊定理判定（不要动）'!$A:D,4,FALSE))</f>
        <v/>
      </c>
      <c r="M84" s="51" t="str">
        <f ca="1">IF(ISERROR(VLOOKUP($B84,'分位点（自己导出） '!$C:E,3,FALSE)),"",VLOOKUP($B84,'分位点（自己导出） '!$C:E,3,FALSE))</f>
        <v/>
      </c>
      <c r="N84" s="51" t="str">
        <f ca="1">IF(ISERROR(VLOOKUP($B84,'分位点（自己导出） '!$C:F,4,FALSE)),"",VLOOKUP($B84,'分位点（自己导出） '!$C:F,4,FALSE))</f>
        <v/>
      </c>
      <c r="O84" s="51" t="str">
        <f ca="1">IF(ISERROR(VLOOKUP($B84,'分位点（自己导出） '!$C:G,5,FALSE)),"",VLOOKUP($B84,'分位点（自己导出） '!$C:G,5,FALSE))</f>
        <v/>
      </c>
    </row>
    <row r="85" spans="4:15">
      <c r="D85" s="39" t="str">
        <f>IF(ISERROR(VLOOKUP(C85,'周期表（不要动）'!A:B,2,FALSE)),"",VLOOKUP(C85,'周期表（不要动）'!A:B,2,FALSE))</f>
        <v/>
      </c>
      <c r="E85" s="40" t="str">
        <f ca="1">IF(ISERROR(VLOOKUP($B85,'问财（自己导出）'!B:D,3,FALSE)),"",VLOOKUP($B85,'问财（自己导出）'!B:D,3,FALSE))</f>
        <v/>
      </c>
      <c r="F85" s="40" t="str">
        <f ca="1">IF(ISERROR(VLOOKUP($B85,'问财（自己导出）'!B:E,4,FALSE)),"",VLOOKUP($B85,'问财（自己导出）'!B:E,4,FALSE))</f>
        <v/>
      </c>
      <c r="G85" s="40" t="str">
        <f ca="1">IF(ISERROR(VLOOKUP($B85,'问财（自己导出）'!B:F,5,FALSE)),"",VLOOKUP($B85,'问财（自己导出）'!B:F,5,FALSE))</f>
        <v/>
      </c>
      <c r="H85" s="40" t="str">
        <f ca="1">IF(ISERROR(VLOOKUP($B85,'问财（自己导出）'!B:G,6,FALSE)),"",VLOOKUP($B85,'问财（自己导出）'!B:G,6,FALSE))</f>
        <v/>
      </c>
      <c r="I85" s="49">
        <f ca="1" t="shared" si="2"/>
        <v>0</v>
      </c>
      <c r="J85" s="50" t="str">
        <f ca="1">IF(ISERROR(VLOOKUP($B85,'小熊定理判定（不要动）'!$A:B,2,FALSE)),"",VLOOKUP($B85,'小熊定理判定（不要动）'!$A:B,2,FALSE))</f>
        <v/>
      </c>
      <c r="K85" s="50" t="str">
        <f ca="1">IF(ISERROR(VLOOKUP($B85,'小熊定理判定（不要动）'!$A:C,3,FALSE)),"",VLOOKUP($B85,'小熊定理判定（不要动）'!$A:C,3,FALSE))</f>
        <v/>
      </c>
      <c r="L85" s="50" t="str">
        <f ca="1">IF(ISERROR(VLOOKUP($B85,'小熊定理判定（不要动）'!$A:D,4,FALSE)),"",VLOOKUP($B85,'小熊定理判定（不要动）'!$A:D,4,FALSE))</f>
        <v/>
      </c>
      <c r="M85" s="51" t="str">
        <f ca="1">IF(ISERROR(VLOOKUP($B85,'分位点（自己导出） '!$C:E,3,FALSE)),"",VLOOKUP($B85,'分位点（自己导出） '!$C:E,3,FALSE))</f>
        <v/>
      </c>
      <c r="N85" s="51" t="str">
        <f ca="1">IF(ISERROR(VLOOKUP($B85,'分位点（自己导出） '!$C:F,4,FALSE)),"",VLOOKUP($B85,'分位点（自己导出） '!$C:F,4,FALSE))</f>
        <v/>
      </c>
      <c r="O85" s="51" t="str">
        <f ca="1">IF(ISERROR(VLOOKUP($B85,'分位点（自己导出） '!$C:G,5,FALSE)),"",VLOOKUP($B85,'分位点（自己导出） '!$C:G,5,FALSE))</f>
        <v/>
      </c>
    </row>
    <row r="86" spans="4:15">
      <c r="D86" s="39" t="str">
        <f>IF(ISERROR(VLOOKUP(C86,'周期表（不要动）'!A:B,2,FALSE)),"",VLOOKUP(C86,'周期表（不要动）'!A:B,2,FALSE))</f>
        <v/>
      </c>
      <c r="E86" s="40" t="str">
        <f ca="1">IF(ISERROR(VLOOKUP($B86,'问财（自己导出）'!B:D,3,FALSE)),"",VLOOKUP($B86,'问财（自己导出）'!B:D,3,FALSE))</f>
        <v/>
      </c>
      <c r="F86" s="40" t="str">
        <f ca="1">IF(ISERROR(VLOOKUP($B86,'问财（自己导出）'!B:E,4,FALSE)),"",VLOOKUP($B86,'问财（自己导出）'!B:E,4,FALSE))</f>
        <v/>
      </c>
      <c r="G86" s="40" t="str">
        <f ca="1">IF(ISERROR(VLOOKUP($B86,'问财（自己导出）'!B:F,5,FALSE)),"",VLOOKUP($B86,'问财（自己导出）'!B:F,5,FALSE))</f>
        <v/>
      </c>
      <c r="H86" s="40" t="str">
        <f ca="1">IF(ISERROR(VLOOKUP($B86,'问财（自己导出）'!B:G,6,FALSE)),"",VLOOKUP($B86,'问财（自己导出）'!B:G,6,FALSE))</f>
        <v/>
      </c>
      <c r="I86" s="49">
        <f ca="1" t="shared" si="2"/>
        <v>0</v>
      </c>
      <c r="J86" s="50" t="str">
        <f ca="1">IF(ISERROR(VLOOKUP($B86,'小熊定理判定（不要动）'!$A:B,2,FALSE)),"",VLOOKUP($B86,'小熊定理判定（不要动）'!$A:B,2,FALSE))</f>
        <v/>
      </c>
      <c r="K86" s="50" t="str">
        <f ca="1">IF(ISERROR(VLOOKUP($B86,'小熊定理判定（不要动）'!$A:C,3,FALSE)),"",VLOOKUP($B86,'小熊定理判定（不要动）'!$A:C,3,FALSE))</f>
        <v/>
      </c>
      <c r="L86" s="50" t="str">
        <f ca="1">IF(ISERROR(VLOOKUP($B86,'小熊定理判定（不要动）'!$A:D,4,FALSE)),"",VLOOKUP($B86,'小熊定理判定（不要动）'!$A:D,4,FALSE))</f>
        <v/>
      </c>
      <c r="M86" s="51" t="str">
        <f ca="1">IF(ISERROR(VLOOKUP($B86,'分位点（自己导出） '!$C:E,3,FALSE)),"",VLOOKUP($B86,'分位点（自己导出） '!$C:E,3,FALSE))</f>
        <v/>
      </c>
      <c r="N86" s="51" t="str">
        <f ca="1">IF(ISERROR(VLOOKUP($B86,'分位点（自己导出） '!$C:F,4,FALSE)),"",VLOOKUP($B86,'分位点（自己导出） '!$C:F,4,FALSE))</f>
        <v/>
      </c>
      <c r="O86" s="51" t="str">
        <f ca="1">IF(ISERROR(VLOOKUP($B86,'分位点（自己导出） '!$C:G,5,FALSE)),"",VLOOKUP($B86,'分位点（自己导出） '!$C:G,5,FALSE))</f>
        <v/>
      </c>
    </row>
    <row r="87" spans="4:15">
      <c r="D87" s="39" t="str">
        <f>IF(ISERROR(VLOOKUP(C87,'周期表（不要动）'!A:B,2,FALSE)),"",VLOOKUP(C87,'周期表（不要动）'!A:B,2,FALSE))</f>
        <v/>
      </c>
      <c r="E87" s="40" t="str">
        <f ca="1">IF(ISERROR(VLOOKUP($B87,'问财（自己导出）'!B:D,3,FALSE)),"",VLOOKUP($B87,'问财（自己导出）'!B:D,3,FALSE))</f>
        <v/>
      </c>
      <c r="F87" s="40" t="str">
        <f ca="1">IF(ISERROR(VLOOKUP($B87,'问财（自己导出）'!B:E,4,FALSE)),"",VLOOKUP($B87,'问财（自己导出）'!B:E,4,FALSE))</f>
        <v/>
      </c>
      <c r="G87" s="40" t="str">
        <f ca="1">IF(ISERROR(VLOOKUP($B87,'问财（自己导出）'!B:F,5,FALSE)),"",VLOOKUP($B87,'问财（自己导出）'!B:F,5,FALSE))</f>
        <v/>
      </c>
      <c r="H87" s="40" t="str">
        <f ca="1">IF(ISERROR(VLOOKUP($B87,'问财（自己导出）'!B:G,6,FALSE)),"",VLOOKUP($B87,'问财（自己导出）'!B:G,6,FALSE))</f>
        <v/>
      </c>
      <c r="I87" s="49">
        <f ca="1" t="shared" si="2"/>
        <v>0</v>
      </c>
      <c r="J87" s="50" t="str">
        <f ca="1">IF(ISERROR(VLOOKUP($B87,'小熊定理判定（不要动）'!$A:B,2,FALSE)),"",VLOOKUP($B87,'小熊定理判定（不要动）'!$A:B,2,FALSE))</f>
        <v/>
      </c>
      <c r="K87" s="50" t="str">
        <f ca="1">IF(ISERROR(VLOOKUP($B87,'小熊定理判定（不要动）'!$A:C,3,FALSE)),"",VLOOKUP($B87,'小熊定理判定（不要动）'!$A:C,3,FALSE))</f>
        <v/>
      </c>
      <c r="L87" s="50" t="str">
        <f ca="1">IF(ISERROR(VLOOKUP($B87,'小熊定理判定（不要动）'!$A:D,4,FALSE)),"",VLOOKUP($B87,'小熊定理判定（不要动）'!$A:D,4,FALSE))</f>
        <v/>
      </c>
      <c r="M87" s="51" t="str">
        <f ca="1">IF(ISERROR(VLOOKUP($B87,'分位点（自己导出） '!$C:E,3,FALSE)),"",VLOOKUP($B87,'分位点（自己导出） '!$C:E,3,FALSE))</f>
        <v/>
      </c>
      <c r="N87" s="51" t="str">
        <f ca="1">IF(ISERROR(VLOOKUP($B87,'分位点（自己导出） '!$C:F,4,FALSE)),"",VLOOKUP($B87,'分位点（自己导出） '!$C:F,4,FALSE))</f>
        <v/>
      </c>
      <c r="O87" s="51" t="str">
        <f ca="1">IF(ISERROR(VLOOKUP($B87,'分位点（自己导出） '!$C:G,5,FALSE)),"",VLOOKUP($B87,'分位点（自己导出） '!$C:G,5,FALSE))</f>
        <v/>
      </c>
    </row>
    <row r="88" spans="4:15">
      <c r="D88" s="39" t="str">
        <f>IF(ISERROR(VLOOKUP(C88,'周期表（不要动）'!A:B,2,FALSE)),"",VLOOKUP(C88,'周期表（不要动）'!A:B,2,FALSE))</f>
        <v/>
      </c>
      <c r="E88" s="40" t="str">
        <f ca="1">IF(ISERROR(VLOOKUP($B88,'问财（自己导出）'!B:D,3,FALSE)),"",VLOOKUP($B88,'问财（自己导出）'!B:D,3,FALSE))</f>
        <v/>
      </c>
      <c r="F88" s="40" t="str">
        <f ca="1">IF(ISERROR(VLOOKUP($B88,'问财（自己导出）'!B:E,4,FALSE)),"",VLOOKUP($B88,'问财（自己导出）'!B:E,4,FALSE))</f>
        <v/>
      </c>
      <c r="G88" s="40" t="str">
        <f ca="1">IF(ISERROR(VLOOKUP($B88,'问财（自己导出）'!B:F,5,FALSE)),"",VLOOKUP($B88,'问财（自己导出）'!B:F,5,FALSE))</f>
        <v/>
      </c>
      <c r="H88" s="40" t="str">
        <f ca="1">IF(ISERROR(VLOOKUP($B88,'问财（自己导出）'!B:G,6,FALSE)),"",VLOOKUP($B88,'问财（自己导出）'!B:G,6,FALSE))</f>
        <v/>
      </c>
      <c r="I88" s="49">
        <f ca="1" t="shared" si="2"/>
        <v>0</v>
      </c>
      <c r="J88" s="50" t="str">
        <f ca="1">IF(ISERROR(VLOOKUP($B88,'小熊定理判定（不要动）'!$A:B,2,FALSE)),"",VLOOKUP($B88,'小熊定理判定（不要动）'!$A:B,2,FALSE))</f>
        <v/>
      </c>
      <c r="K88" s="50" t="str">
        <f ca="1">IF(ISERROR(VLOOKUP($B88,'小熊定理判定（不要动）'!$A:C,3,FALSE)),"",VLOOKUP($B88,'小熊定理判定（不要动）'!$A:C,3,FALSE))</f>
        <v/>
      </c>
      <c r="L88" s="50" t="str">
        <f ca="1">IF(ISERROR(VLOOKUP($B88,'小熊定理判定（不要动）'!$A:D,4,FALSE)),"",VLOOKUP($B88,'小熊定理判定（不要动）'!$A:D,4,FALSE))</f>
        <v/>
      </c>
      <c r="M88" s="51" t="str">
        <f ca="1">IF(ISERROR(VLOOKUP($B88,'分位点（自己导出） '!$C:E,3,FALSE)),"",VLOOKUP($B88,'分位点（自己导出） '!$C:E,3,FALSE))</f>
        <v/>
      </c>
      <c r="N88" s="51" t="str">
        <f ca="1">IF(ISERROR(VLOOKUP($B88,'分位点（自己导出） '!$C:F,4,FALSE)),"",VLOOKUP($B88,'分位点（自己导出） '!$C:F,4,FALSE))</f>
        <v/>
      </c>
      <c r="O88" s="51" t="str">
        <f ca="1">IF(ISERROR(VLOOKUP($B88,'分位点（自己导出） '!$C:G,5,FALSE)),"",VLOOKUP($B88,'分位点（自己导出） '!$C:G,5,FALSE))</f>
        <v/>
      </c>
    </row>
    <row r="89" spans="4:15">
      <c r="D89" s="39" t="str">
        <f>IF(ISERROR(VLOOKUP(C89,'周期表（不要动）'!A:B,2,FALSE)),"",VLOOKUP(C89,'周期表（不要动）'!A:B,2,FALSE))</f>
        <v/>
      </c>
      <c r="E89" s="40" t="str">
        <f ca="1">IF(ISERROR(VLOOKUP($B89,'问财（自己导出）'!B:D,3,FALSE)),"",VLOOKUP($B89,'问财（自己导出）'!B:D,3,FALSE))</f>
        <v/>
      </c>
      <c r="F89" s="40" t="str">
        <f ca="1">IF(ISERROR(VLOOKUP($B89,'问财（自己导出）'!B:E,4,FALSE)),"",VLOOKUP($B89,'问财（自己导出）'!B:E,4,FALSE))</f>
        <v/>
      </c>
      <c r="G89" s="40" t="str">
        <f ca="1">IF(ISERROR(VLOOKUP($B89,'问财（自己导出）'!B:F,5,FALSE)),"",VLOOKUP($B89,'问财（自己导出）'!B:F,5,FALSE))</f>
        <v/>
      </c>
      <c r="H89" s="40" t="str">
        <f ca="1">IF(ISERROR(VLOOKUP($B89,'问财（自己导出）'!B:G,6,FALSE)),"",VLOOKUP($B89,'问财（自己导出）'!B:G,6,FALSE))</f>
        <v/>
      </c>
      <c r="I89" s="49">
        <f ca="1" t="shared" si="2"/>
        <v>0</v>
      </c>
      <c r="J89" s="50" t="str">
        <f ca="1">IF(ISERROR(VLOOKUP($B89,'小熊定理判定（不要动）'!$A:B,2,FALSE)),"",VLOOKUP($B89,'小熊定理判定（不要动）'!$A:B,2,FALSE))</f>
        <v/>
      </c>
      <c r="K89" s="50" t="str">
        <f ca="1">IF(ISERROR(VLOOKUP($B89,'小熊定理判定（不要动）'!$A:C,3,FALSE)),"",VLOOKUP($B89,'小熊定理判定（不要动）'!$A:C,3,FALSE))</f>
        <v/>
      </c>
      <c r="L89" s="50" t="str">
        <f ca="1">IF(ISERROR(VLOOKUP($B89,'小熊定理判定（不要动）'!$A:D,4,FALSE)),"",VLOOKUP($B89,'小熊定理判定（不要动）'!$A:D,4,FALSE))</f>
        <v/>
      </c>
      <c r="M89" s="51" t="str">
        <f ca="1">IF(ISERROR(VLOOKUP($B89,'分位点（自己导出） '!$C:E,3,FALSE)),"",VLOOKUP($B89,'分位点（自己导出） '!$C:E,3,FALSE))</f>
        <v/>
      </c>
      <c r="N89" s="51" t="str">
        <f ca="1">IF(ISERROR(VLOOKUP($B89,'分位点（自己导出） '!$C:F,4,FALSE)),"",VLOOKUP($B89,'分位点（自己导出） '!$C:F,4,FALSE))</f>
        <v/>
      </c>
      <c r="O89" s="51" t="str">
        <f ca="1">IF(ISERROR(VLOOKUP($B89,'分位点（自己导出） '!$C:G,5,FALSE)),"",VLOOKUP($B89,'分位点（自己导出） '!$C:G,5,FALSE))</f>
        <v/>
      </c>
    </row>
    <row r="90" spans="4:15">
      <c r="D90" s="39" t="str">
        <f>IF(ISERROR(VLOOKUP(C90,'周期表（不要动）'!A:B,2,FALSE)),"",VLOOKUP(C90,'周期表（不要动）'!A:B,2,FALSE))</f>
        <v/>
      </c>
      <c r="E90" s="40" t="str">
        <f ca="1">IF(ISERROR(VLOOKUP($B90,'问财（自己导出）'!B:D,3,FALSE)),"",VLOOKUP($B90,'问财（自己导出）'!B:D,3,FALSE))</f>
        <v/>
      </c>
      <c r="F90" s="40" t="str">
        <f ca="1">IF(ISERROR(VLOOKUP($B90,'问财（自己导出）'!B:E,4,FALSE)),"",VLOOKUP($B90,'问财（自己导出）'!B:E,4,FALSE))</f>
        <v/>
      </c>
      <c r="G90" s="40" t="str">
        <f ca="1">IF(ISERROR(VLOOKUP($B90,'问财（自己导出）'!B:F,5,FALSE)),"",VLOOKUP($B90,'问财（自己导出）'!B:F,5,FALSE))</f>
        <v/>
      </c>
      <c r="H90" s="40" t="str">
        <f ca="1">IF(ISERROR(VLOOKUP($B90,'问财（自己导出）'!B:G,6,FALSE)),"",VLOOKUP($B90,'问财（自己导出）'!B:G,6,FALSE))</f>
        <v/>
      </c>
      <c r="I90" s="49">
        <f ca="1" t="shared" si="2"/>
        <v>0</v>
      </c>
      <c r="J90" s="50" t="str">
        <f ca="1">IF(ISERROR(VLOOKUP($B90,'小熊定理判定（不要动）'!$A:B,2,FALSE)),"",VLOOKUP($B90,'小熊定理判定（不要动）'!$A:B,2,FALSE))</f>
        <v/>
      </c>
      <c r="K90" s="50" t="str">
        <f ca="1">IF(ISERROR(VLOOKUP($B90,'小熊定理判定（不要动）'!$A:C,3,FALSE)),"",VLOOKUP($B90,'小熊定理判定（不要动）'!$A:C,3,FALSE))</f>
        <v/>
      </c>
      <c r="L90" s="50" t="str">
        <f ca="1">IF(ISERROR(VLOOKUP($B90,'小熊定理判定（不要动）'!$A:D,4,FALSE)),"",VLOOKUP($B90,'小熊定理判定（不要动）'!$A:D,4,FALSE))</f>
        <v/>
      </c>
      <c r="M90" s="51" t="str">
        <f ca="1">IF(ISERROR(VLOOKUP($B90,'分位点（自己导出） '!$C:E,3,FALSE)),"",VLOOKUP($B90,'分位点（自己导出） '!$C:E,3,FALSE))</f>
        <v/>
      </c>
      <c r="N90" s="51" t="str">
        <f ca="1">IF(ISERROR(VLOOKUP($B90,'分位点（自己导出） '!$C:F,4,FALSE)),"",VLOOKUP($B90,'分位点（自己导出） '!$C:F,4,FALSE))</f>
        <v/>
      </c>
      <c r="O90" s="51" t="str">
        <f ca="1">IF(ISERROR(VLOOKUP($B90,'分位点（自己导出） '!$C:G,5,FALSE)),"",VLOOKUP($B90,'分位点（自己导出） '!$C:G,5,FALSE))</f>
        <v/>
      </c>
    </row>
    <row r="91" spans="4:15">
      <c r="D91" s="39" t="str">
        <f>IF(ISERROR(VLOOKUP(C91,'周期表（不要动）'!A:B,2,FALSE)),"",VLOOKUP(C91,'周期表（不要动）'!A:B,2,FALSE))</f>
        <v/>
      </c>
      <c r="E91" s="40" t="str">
        <f ca="1">IF(ISERROR(VLOOKUP($B91,'问财（自己导出）'!B:D,3,FALSE)),"",VLOOKUP($B91,'问财（自己导出）'!B:D,3,FALSE))</f>
        <v/>
      </c>
      <c r="F91" s="40" t="str">
        <f ca="1">IF(ISERROR(VLOOKUP($B91,'问财（自己导出）'!B:E,4,FALSE)),"",VLOOKUP($B91,'问财（自己导出）'!B:E,4,FALSE))</f>
        <v/>
      </c>
      <c r="G91" s="40" t="str">
        <f ca="1">IF(ISERROR(VLOOKUP($B91,'问财（自己导出）'!B:F,5,FALSE)),"",VLOOKUP($B91,'问财（自己导出）'!B:F,5,FALSE))</f>
        <v/>
      </c>
      <c r="H91" s="40" t="str">
        <f ca="1">IF(ISERROR(VLOOKUP($B91,'问财（自己导出）'!B:G,6,FALSE)),"",VLOOKUP($B91,'问财（自己导出）'!B:G,6,FALSE))</f>
        <v/>
      </c>
      <c r="I91" s="49">
        <f ca="1" t="shared" si="2"/>
        <v>0</v>
      </c>
      <c r="J91" s="50" t="str">
        <f ca="1">IF(ISERROR(VLOOKUP($B91,'小熊定理判定（不要动）'!$A:B,2,FALSE)),"",VLOOKUP($B91,'小熊定理判定（不要动）'!$A:B,2,FALSE))</f>
        <v/>
      </c>
      <c r="K91" s="50" t="str">
        <f ca="1">IF(ISERROR(VLOOKUP($B91,'小熊定理判定（不要动）'!$A:C,3,FALSE)),"",VLOOKUP($B91,'小熊定理判定（不要动）'!$A:C,3,FALSE))</f>
        <v/>
      </c>
      <c r="L91" s="50" t="str">
        <f ca="1">IF(ISERROR(VLOOKUP($B91,'小熊定理判定（不要动）'!$A:D,4,FALSE)),"",VLOOKUP($B91,'小熊定理判定（不要动）'!$A:D,4,FALSE))</f>
        <v/>
      </c>
      <c r="M91" s="51" t="str">
        <f ca="1">IF(ISERROR(VLOOKUP($B91,'分位点（自己导出） '!$C:E,3,FALSE)),"",VLOOKUP($B91,'分位点（自己导出） '!$C:E,3,FALSE))</f>
        <v/>
      </c>
      <c r="N91" s="51" t="str">
        <f ca="1">IF(ISERROR(VLOOKUP($B91,'分位点（自己导出） '!$C:F,4,FALSE)),"",VLOOKUP($B91,'分位点（自己导出） '!$C:F,4,FALSE))</f>
        <v/>
      </c>
      <c r="O91" s="51" t="str">
        <f ca="1">IF(ISERROR(VLOOKUP($B91,'分位点（自己导出） '!$C:G,5,FALSE)),"",VLOOKUP($B91,'分位点（自己导出） '!$C:G,5,FALSE))</f>
        <v/>
      </c>
    </row>
    <row r="92" spans="4:15">
      <c r="D92" s="39" t="str">
        <f>IF(ISERROR(VLOOKUP(C92,'周期表（不要动）'!A:B,2,FALSE)),"",VLOOKUP(C92,'周期表（不要动）'!A:B,2,FALSE))</f>
        <v/>
      </c>
      <c r="E92" s="40" t="str">
        <f ca="1">IF(ISERROR(VLOOKUP($B92,'问财（自己导出）'!B:D,3,FALSE)),"",VLOOKUP($B92,'问财（自己导出）'!B:D,3,FALSE))</f>
        <v/>
      </c>
      <c r="F92" s="40" t="str">
        <f ca="1">IF(ISERROR(VLOOKUP($B92,'问财（自己导出）'!B:E,4,FALSE)),"",VLOOKUP($B92,'问财（自己导出）'!B:E,4,FALSE))</f>
        <v/>
      </c>
      <c r="G92" s="40" t="str">
        <f ca="1">IF(ISERROR(VLOOKUP($B92,'问财（自己导出）'!B:F,5,FALSE)),"",VLOOKUP($B92,'问财（自己导出）'!B:F,5,FALSE))</f>
        <v/>
      </c>
      <c r="H92" s="40" t="str">
        <f ca="1">IF(ISERROR(VLOOKUP($B92,'问财（自己导出）'!B:G,6,FALSE)),"",VLOOKUP($B92,'问财（自己导出）'!B:G,6,FALSE))</f>
        <v/>
      </c>
      <c r="I92" s="49">
        <f ca="1" t="shared" si="2"/>
        <v>0</v>
      </c>
      <c r="J92" s="50" t="str">
        <f ca="1">IF(ISERROR(VLOOKUP($B92,'小熊定理判定（不要动）'!$A:B,2,FALSE)),"",VLOOKUP($B92,'小熊定理判定（不要动）'!$A:B,2,FALSE))</f>
        <v/>
      </c>
      <c r="K92" s="50" t="str">
        <f ca="1">IF(ISERROR(VLOOKUP($B92,'小熊定理判定（不要动）'!$A:C,3,FALSE)),"",VLOOKUP($B92,'小熊定理判定（不要动）'!$A:C,3,FALSE))</f>
        <v/>
      </c>
      <c r="L92" s="50" t="str">
        <f ca="1">IF(ISERROR(VLOOKUP($B92,'小熊定理判定（不要动）'!$A:D,4,FALSE)),"",VLOOKUP($B92,'小熊定理判定（不要动）'!$A:D,4,FALSE))</f>
        <v/>
      </c>
      <c r="M92" s="51" t="str">
        <f ca="1">IF(ISERROR(VLOOKUP($B92,'分位点（自己导出） '!$C:E,3,FALSE)),"",VLOOKUP($B92,'分位点（自己导出） '!$C:E,3,FALSE))</f>
        <v/>
      </c>
      <c r="N92" s="51" t="str">
        <f ca="1">IF(ISERROR(VLOOKUP($B92,'分位点（自己导出） '!$C:F,4,FALSE)),"",VLOOKUP($B92,'分位点（自己导出） '!$C:F,4,FALSE))</f>
        <v/>
      </c>
      <c r="O92" s="51" t="str">
        <f ca="1">IF(ISERROR(VLOOKUP($B92,'分位点（自己导出） '!$C:G,5,FALSE)),"",VLOOKUP($B92,'分位点（自己导出） '!$C:G,5,FALSE))</f>
        <v/>
      </c>
    </row>
    <row r="93" spans="4:15">
      <c r="D93" s="39" t="str">
        <f>IF(ISERROR(VLOOKUP(C93,'周期表（不要动）'!A:B,2,FALSE)),"",VLOOKUP(C93,'周期表（不要动）'!A:B,2,FALSE))</f>
        <v/>
      </c>
      <c r="E93" s="40" t="str">
        <f ca="1">IF(ISERROR(VLOOKUP($B93,'问财（自己导出）'!B:D,3,FALSE)),"",VLOOKUP($B93,'问财（自己导出）'!B:D,3,FALSE))</f>
        <v/>
      </c>
      <c r="F93" s="40" t="str">
        <f ca="1">IF(ISERROR(VLOOKUP($B93,'问财（自己导出）'!B:E,4,FALSE)),"",VLOOKUP($B93,'问财（自己导出）'!B:E,4,FALSE))</f>
        <v/>
      </c>
      <c r="G93" s="40" t="str">
        <f ca="1">IF(ISERROR(VLOOKUP($B93,'问财（自己导出）'!B:F,5,FALSE)),"",VLOOKUP($B93,'问财（自己导出）'!B:F,5,FALSE))</f>
        <v/>
      </c>
      <c r="H93" s="40" t="str">
        <f ca="1">IF(ISERROR(VLOOKUP($B93,'问财（自己导出）'!B:G,6,FALSE)),"",VLOOKUP($B93,'问财（自己导出）'!B:G,6,FALSE))</f>
        <v/>
      </c>
      <c r="I93" s="49">
        <f ca="1" t="shared" si="2"/>
        <v>0</v>
      </c>
      <c r="J93" s="50" t="str">
        <f ca="1">IF(ISERROR(VLOOKUP($B93,'小熊定理判定（不要动）'!$A:B,2,FALSE)),"",VLOOKUP($B93,'小熊定理判定（不要动）'!$A:B,2,FALSE))</f>
        <v/>
      </c>
      <c r="K93" s="50" t="str">
        <f ca="1">IF(ISERROR(VLOOKUP($B93,'小熊定理判定（不要动）'!$A:C,3,FALSE)),"",VLOOKUP($B93,'小熊定理判定（不要动）'!$A:C,3,FALSE))</f>
        <v/>
      </c>
      <c r="L93" s="50" t="str">
        <f ca="1">IF(ISERROR(VLOOKUP($B93,'小熊定理判定（不要动）'!$A:D,4,FALSE)),"",VLOOKUP($B93,'小熊定理判定（不要动）'!$A:D,4,FALSE))</f>
        <v/>
      </c>
      <c r="M93" s="51" t="str">
        <f ca="1">IF(ISERROR(VLOOKUP($B93,'分位点（自己导出） '!$C:E,3,FALSE)),"",VLOOKUP($B93,'分位点（自己导出） '!$C:E,3,FALSE))</f>
        <v/>
      </c>
      <c r="N93" s="51" t="str">
        <f ca="1">IF(ISERROR(VLOOKUP($B93,'分位点（自己导出） '!$C:F,4,FALSE)),"",VLOOKUP($B93,'分位点（自己导出） '!$C:F,4,FALSE))</f>
        <v/>
      </c>
      <c r="O93" s="51" t="str">
        <f ca="1">IF(ISERROR(VLOOKUP($B93,'分位点（自己导出） '!$C:G,5,FALSE)),"",VLOOKUP($B93,'分位点（自己导出） '!$C:G,5,FALSE))</f>
        <v/>
      </c>
    </row>
    <row r="94" spans="4:15">
      <c r="D94" s="39" t="str">
        <f>IF(ISERROR(VLOOKUP(C94,'周期表（不要动）'!A:B,2,FALSE)),"",VLOOKUP(C94,'周期表（不要动）'!A:B,2,FALSE))</f>
        <v/>
      </c>
      <c r="E94" s="40" t="str">
        <f ca="1">IF(ISERROR(VLOOKUP($B94,'问财（自己导出）'!B:D,3,FALSE)),"",VLOOKUP($B94,'问财（自己导出）'!B:D,3,FALSE))</f>
        <v/>
      </c>
      <c r="F94" s="40" t="str">
        <f ca="1">IF(ISERROR(VLOOKUP($B94,'问财（自己导出）'!B:E,4,FALSE)),"",VLOOKUP($B94,'问财（自己导出）'!B:E,4,FALSE))</f>
        <v/>
      </c>
      <c r="G94" s="40" t="str">
        <f ca="1">IF(ISERROR(VLOOKUP($B94,'问财（自己导出）'!B:F,5,FALSE)),"",VLOOKUP($B94,'问财（自己导出）'!B:F,5,FALSE))</f>
        <v/>
      </c>
      <c r="H94" s="40" t="str">
        <f ca="1">IF(ISERROR(VLOOKUP($B94,'问财（自己导出）'!B:G,6,FALSE)),"",VLOOKUP($B94,'问财（自己导出）'!B:G,6,FALSE))</f>
        <v/>
      </c>
      <c r="I94" s="49">
        <f ca="1" t="shared" si="2"/>
        <v>0</v>
      </c>
      <c r="J94" s="50" t="str">
        <f ca="1">IF(ISERROR(VLOOKUP($B94,'小熊定理判定（不要动）'!$A:B,2,FALSE)),"",VLOOKUP($B94,'小熊定理判定（不要动）'!$A:B,2,FALSE))</f>
        <v/>
      </c>
      <c r="K94" s="50" t="str">
        <f ca="1">IF(ISERROR(VLOOKUP($B94,'小熊定理判定（不要动）'!$A:C,3,FALSE)),"",VLOOKUP($B94,'小熊定理判定（不要动）'!$A:C,3,FALSE))</f>
        <v/>
      </c>
      <c r="L94" s="50" t="str">
        <f ca="1">IF(ISERROR(VLOOKUP($B94,'小熊定理判定（不要动）'!$A:D,4,FALSE)),"",VLOOKUP($B94,'小熊定理判定（不要动）'!$A:D,4,FALSE))</f>
        <v/>
      </c>
      <c r="M94" s="51" t="str">
        <f ca="1">IF(ISERROR(VLOOKUP($B94,'分位点（自己导出） '!$C:E,3,FALSE)),"",VLOOKUP($B94,'分位点（自己导出） '!$C:E,3,FALSE))</f>
        <v/>
      </c>
      <c r="N94" s="51" t="str">
        <f ca="1">IF(ISERROR(VLOOKUP($B94,'分位点（自己导出） '!$C:F,4,FALSE)),"",VLOOKUP($B94,'分位点（自己导出） '!$C:F,4,FALSE))</f>
        <v/>
      </c>
      <c r="O94" s="51" t="str">
        <f ca="1">IF(ISERROR(VLOOKUP($B94,'分位点（自己导出） '!$C:G,5,FALSE)),"",VLOOKUP($B94,'分位点（自己导出） '!$C:G,5,FALSE))</f>
        <v/>
      </c>
    </row>
    <row r="95" spans="4:15">
      <c r="D95" s="39" t="str">
        <f>IF(ISERROR(VLOOKUP(C95,'周期表（不要动）'!A:B,2,FALSE)),"",VLOOKUP(C95,'周期表（不要动）'!A:B,2,FALSE))</f>
        <v/>
      </c>
      <c r="E95" s="40" t="str">
        <f ca="1">IF(ISERROR(VLOOKUP($B95,'问财（自己导出）'!B:D,3,FALSE)),"",VLOOKUP($B95,'问财（自己导出）'!B:D,3,FALSE))</f>
        <v/>
      </c>
      <c r="F95" s="40" t="str">
        <f ca="1">IF(ISERROR(VLOOKUP($B95,'问财（自己导出）'!B:E,4,FALSE)),"",VLOOKUP($B95,'问财（自己导出）'!B:E,4,FALSE))</f>
        <v/>
      </c>
      <c r="G95" s="40" t="str">
        <f ca="1">IF(ISERROR(VLOOKUP($B95,'问财（自己导出）'!B:F,5,FALSE)),"",VLOOKUP($B95,'问财（自己导出）'!B:F,5,FALSE))</f>
        <v/>
      </c>
      <c r="H95" s="40" t="str">
        <f ca="1">IF(ISERROR(VLOOKUP($B95,'问财（自己导出）'!B:G,6,FALSE)),"",VLOOKUP($B95,'问财（自己导出）'!B:G,6,FALSE))</f>
        <v/>
      </c>
      <c r="I95" s="49">
        <f ca="1" t="shared" si="2"/>
        <v>0</v>
      </c>
      <c r="J95" s="50" t="str">
        <f ca="1">IF(ISERROR(VLOOKUP($B95,'小熊定理判定（不要动）'!$A:B,2,FALSE)),"",VLOOKUP($B95,'小熊定理判定（不要动）'!$A:B,2,FALSE))</f>
        <v/>
      </c>
      <c r="K95" s="50" t="str">
        <f ca="1">IF(ISERROR(VLOOKUP($B95,'小熊定理判定（不要动）'!$A:C,3,FALSE)),"",VLOOKUP($B95,'小熊定理判定（不要动）'!$A:C,3,FALSE))</f>
        <v/>
      </c>
      <c r="L95" s="50" t="str">
        <f ca="1">IF(ISERROR(VLOOKUP($B95,'小熊定理判定（不要动）'!$A:D,4,FALSE)),"",VLOOKUP($B95,'小熊定理判定（不要动）'!$A:D,4,FALSE))</f>
        <v/>
      </c>
      <c r="M95" s="51" t="str">
        <f ca="1">IF(ISERROR(VLOOKUP($B95,'分位点（自己导出） '!$C:E,3,FALSE)),"",VLOOKUP($B95,'分位点（自己导出） '!$C:E,3,FALSE))</f>
        <v/>
      </c>
      <c r="N95" s="51" t="str">
        <f ca="1">IF(ISERROR(VLOOKUP($B95,'分位点（自己导出） '!$C:F,4,FALSE)),"",VLOOKUP($B95,'分位点（自己导出） '!$C:F,4,FALSE))</f>
        <v/>
      </c>
      <c r="O95" s="51" t="str">
        <f ca="1">IF(ISERROR(VLOOKUP($B95,'分位点（自己导出） '!$C:G,5,FALSE)),"",VLOOKUP($B95,'分位点（自己导出） '!$C:G,5,FALSE))</f>
        <v/>
      </c>
    </row>
    <row r="96" spans="4:15">
      <c r="D96" s="39" t="str">
        <f>IF(ISERROR(VLOOKUP(C96,'周期表（不要动）'!A:B,2,FALSE)),"",VLOOKUP(C96,'周期表（不要动）'!A:B,2,FALSE))</f>
        <v/>
      </c>
      <c r="E96" s="40" t="str">
        <f ca="1">IF(ISERROR(VLOOKUP($B96,'问财（自己导出）'!B:D,3,FALSE)),"",VLOOKUP($B96,'问财（自己导出）'!B:D,3,FALSE))</f>
        <v/>
      </c>
      <c r="F96" s="40" t="str">
        <f ca="1">IF(ISERROR(VLOOKUP($B96,'问财（自己导出）'!B:E,4,FALSE)),"",VLOOKUP($B96,'问财（自己导出）'!B:E,4,FALSE))</f>
        <v/>
      </c>
      <c r="G96" s="40" t="str">
        <f ca="1">IF(ISERROR(VLOOKUP($B96,'问财（自己导出）'!B:F,5,FALSE)),"",VLOOKUP($B96,'问财（自己导出）'!B:F,5,FALSE))</f>
        <v/>
      </c>
      <c r="H96" s="40" t="str">
        <f ca="1">IF(ISERROR(VLOOKUP($B96,'问财（自己导出）'!B:G,6,FALSE)),"",VLOOKUP($B96,'问财（自己导出）'!B:G,6,FALSE))</f>
        <v/>
      </c>
      <c r="I96" s="49">
        <f ca="1" t="shared" si="2"/>
        <v>0</v>
      </c>
      <c r="J96" s="50" t="str">
        <f ca="1">IF(ISERROR(VLOOKUP($B96,'小熊定理判定（不要动）'!$A:B,2,FALSE)),"",VLOOKUP($B96,'小熊定理判定（不要动）'!$A:B,2,FALSE))</f>
        <v/>
      </c>
      <c r="K96" s="50" t="str">
        <f ca="1">IF(ISERROR(VLOOKUP($B96,'小熊定理判定（不要动）'!$A:C,3,FALSE)),"",VLOOKUP($B96,'小熊定理判定（不要动）'!$A:C,3,FALSE))</f>
        <v/>
      </c>
      <c r="L96" s="50" t="str">
        <f ca="1">IF(ISERROR(VLOOKUP($B96,'小熊定理判定（不要动）'!$A:D,4,FALSE)),"",VLOOKUP($B96,'小熊定理判定（不要动）'!$A:D,4,FALSE))</f>
        <v/>
      </c>
      <c r="M96" s="51" t="str">
        <f ca="1">IF(ISERROR(VLOOKUP($B96,'分位点（自己导出） '!$C:E,3,FALSE)),"",VLOOKUP($B96,'分位点（自己导出） '!$C:E,3,FALSE))</f>
        <v/>
      </c>
      <c r="N96" s="51" t="str">
        <f ca="1">IF(ISERROR(VLOOKUP($B96,'分位点（自己导出） '!$C:F,4,FALSE)),"",VLOOKUP($B96,'分位点（自己导出） '!$C:F,4,FALSE))</f>
        <v/>
      </c>
      <c r="O96" s="51" t="str">
        <f ca="1">IF(ISERROR(VLOOKUP($B96,'分位点（自己导出） '!$C:G,5,FALSE)),"",VLOOKUP($B96,'分位点（自己导出） '!$C:G,5,FALSE))</f>
        <v/>
      </c>
    </row>
    <row r="97" spans="4:15">
      <c r="D97" s="39" t="str">
        <f>IF(ISERROR(VLOOKUP(C97,'周期表（不要动）'!A:B,2,FALSE)),"",VLOOKUP(C97,'周期表（不要动）'!A:B,2,FALSE))</f>
        <v/>
      </c>
      <c r="E97" s="40" t="str">
        <f ca="1">IF(ISERROR(VLOOKUP($B97,'问财（自己导出）'!B:D,3,FALSE)),"",VLOOKUP($B97,'问财（自己导出）'!B:D,3,FALSE))</f>
        <v/>
      </c>
      <c r="F97" s="40" t="str">
        <f ca="1">IF(ISERROR(VLOOKUP($B97,'问财（自己导出）'!B:E,4,FALSE)),"",VLOOKUP($B97,'问财（自己导出）'!B:E,4,FALSE))</f>
        <v/>
      </c>
      <c r="G97" s="40" t="str">
        <f ca="1">IF(ISERROR(VLOOKUP($B97,'问财（自己导出）'!B:F,5,FALSE)),"",VLOOKUP($B97,'问财（自己导出）'!B:F,5,FALSE))</f>
        <v/>
      </c>
      <c r="H97" s="40" t="str">
        <f ca="1">IF(ISERROR(VLOOKUP($B97,'问财（自己导出）'!B:G,6,FALSE)),"",VLOOKUP($B97,'问财（自己导出）'!B:G,6,FALSE))</f>
        <v/>
      </c>
      <c r="I97" s="49">
        <f ca="1" t="shared" si="2"/>
        <v>0</v>
      </c>
      <c r="J97" s="50" t="str">
        <f ca="1">IF(ISERROR(VLOOKUP($B97,'小熊定理判定（不要动）'!$A:B,2,FALSE)),"",VLOOKUP($B97,'小熊定理判定（不要动）'!$A:B,2,FALSE))</f>
        <v/>
      </c>
      <c r="K97" s="50" t="str">
        <f ca="1">IF(ISERROR(VLOOKUP($B97,'小熊定理判定（不要动）'!$A:C,3,FALSE)),"",VLOOKUP($B97,'小熊定理判定（不要动）'!$A:C,3,FALSE))</f>
        <v/>
      </c>
      <c r="L97" s="50" t="str">
        <f ca="1">IF(ISERROR(VLOOKUP($B97,'小熊定理判定（不要动）'!$A:D,4,FALSE)),"",VLOOKUP($B97,'小熊定理判定（不要动）'!$A:D,4,FALSE))</f>
        <v/>
      </c>
      <c r="M97" s="51" t="str">
        <f ca="1">IF(ISERROR(VLOOKUP($B97,'分位点（自己导出） '!$C:E,3,FALSE)),"",VLOOKUP($B97,'分位点（自己导出） '!$C:E,3,FALSE))</f>
        <v/>
      </c>
      <c r="N97" s="51" t="str">
        <f ca="1">IF(ISERROR(VLOOKUP($B97,'分位点（自己导出） '!$C:F,4,FALSE)),"",VLOOKUP($B97,'分位点（自己导出） '!$C:F,4,FALSE))</f>
        <v/>
      </c>
      <c r="O97" s="51" t="str">
        <f ca="1">IF(ISERROR(VLOOKUP($B97,'分位点（自己导出） '!$C:G,5,FALSE)),"",VLOOKUP($B97,'分位点（自己导出） '!$C:G,5,FALSE))</f>
        <v/>
      </c>
    </row>
    <row r="98" spans="4:15">
      <c r="D98" s="39" t="str">
        <f>IF(ISERROR(VLOOKUP(C98,'周期表（不要动）'!A:B,2,FALSE)),"",VLOOKUP(C98,'周期表（不要动）'!A:B,2,FALSE))</f>
        <v/>
      </c>
      <c r="E98" s="40" t="str">
        <f ca="1">IF(ISERROR(VLOOKUP($B98,'问财（自己导出）'!B:D,3,FALSE)),"",VLOOKUP($B98,'问财（自己导出）'!B:D,3,FALSE))</f>
        <v/>
      </c>
      <c r="F98" s="40" t="str">
        <f ca="1">IF(ISERROR(VLOOKUP($B98,'问财（自己导出）'!B:E,4,FALSE)),"",VLOOKUP($B98,'问财（自己导出）'!B:E,4,FALSE))</f>
        <v/>
      </c>
      <c r="G98" s="40" t="str">
        <f ca="1">IF(ISERROR(VLOOKUP($B98,'问财（自己导出）'!B:F,5,FALSE)),"",VLOOKUP($B98,'问财（自己导出）'!B:F,5,FALSE))</f>
        <v/>
      </c>
      <c r="H98" s="40" t="str">
        <f ca="1">IF(ISERROR(VLOOKUP($B98,'问财（自己导出）'!B:G,6,FALSE)),"",VLOOKUP($B98,'问财（自己导出）'!B:G,6,FALSE))</f>
        <v/>
      </c>
      <c r="I98" s="49">
        <f ca="1" t="shared" si="2"/>
        <v>0</v>
      </c>
      <c r="J98" s="50" t="str">
        <f ca="1">IF(ISERROR(VLOOKUP($B98,'小熊定理判定（不要动）'!$A:B,2,FALSE)),"",VLOOKUP($B98,'小熊定理判定（不要动）'!$A:B,2,FALSE))</f>
        <v/>
      </c>
      <c r="K98" s="50" t="str">
        <f ca="1">IF(ISERROR(VLOOKUP($B98,'小熊定理判定（不要动）'!$A:C,3,FALSE)),"",VLOOKUP($B98,'小熊定理判定（不要动）'!$A:C,3,FALSE))</f>
        <v/>
      </c>
      <c r="L98" s="50" t="str">
        <f ca="1">IF(ISERROR(VLOOKUP($B98,'小熊定理判定（不要动）'!$A:D,4,FALSE)),"",VLOOKUP($B98,'小熊定理判定（不要动）'!$A:D,4,FALSE))</f>
        <v/>
      </c>
      <c r="M98" s="51" t="str">
        <f ca="1">IF(ISERROR(VLOOKUP($B98,'分位点（自己导出） '!$C:E,3,FALSE)),"",VLOOKUP($B98,'分位点（自己导出） '!$C:E,3,FALSE))</f>
        <v/>
      </c>
      <c r="N98" s="51" t="str">
        <f ca="1">IF(ISERROR(VLOOKUP($B98,'分位点（自己导出） '!$C:F,4,FALSE)),"",VLOOKUP($B98,'分位点（自己导出） '!$C:F,4,FALSE))</f>
        <v/>
      </c>
      <c r="O98" s="51" t="str">
        <f ca="1">IF(ISERROR(VLOOKUP($B98,'分位点（自己导出） '!$C:G,5,FALSE)),"",VLOOKUP($B98,'分位点（自己导出） '!$C:G,5,FALSE))</f>
        <v/>
      </c>
    </row>
    <row r="99" spans="4:15">
      <c r="D99" s="39" t="str">
        <f>IF(ISERROR(VLOOKUP(C99,'周期表（不要动）'!A:B,2,FALSE)),"",VLOOKUP(C99,'周期表（不要动）'!A:B,2,FALSE))</f>
        <v/>
      </c>
      <c r="E99" s="40" t="str">
        <f ca="1">IF(ISERROR(VLOOKUP($B99,'问财（自己导出）'!B:D,3,FALSE)),"",VLOOKUP($B99,'问财（自己导出）'!B:D,3,FALSE))</f>
        <v/>
      </c>
      <c r="F99" s="40" t="str">
        <f ca="1">IF(ISERROR(VLOOKUP($B99,'问财（自己导出）'!B:E,4,FALSE)),"",VLOOKUP($B99,'问财（自己导出）'!B:E,4,FALSE))</f>
        <v/>
      </c>
      <c r="G99" s="40" t="str">
        <f ca="1">IF(ISERROR(VLOOKUP($B99,'问财（自己导出）'!B:F,5,FALSE)),"",VLOOKUP($B99,'问财（自己导出）'!B:F,5,FALSE))</f>
        <v/>
      </c>
      <c r="H99" s="40" t="str">
        <f ca="1">IF(ISERROR(VLOOKUP($B99,'问财（自己导出）'!B:G,6,FALSE)),"",VLOOKUP($B99,'问财（自己导出）'!B:G,6,FALSE))</f>
        <v/>
      </c>
      <c r="I99" s="49">
        <f ca="1" t="shared" si="2"/>
        <v>0</v>
      </c>
      <c r="J99" s="50" t="str">
        <f ca="1">IF(ISERROR(VLOOKUP($B99,'小熊定理判定（不要动）'!$A:B,2,FALSE)),"",VLOOKUP($B99,'小熊定理判定（不要动）'!$A:B,2,FALSE))</f>
        <v/>
      </c>
      <c r="K99" s="50" t="str">
        <f ca="1">IF(ISERROR(VLOOKUP($B99,'小熊定理判定（不要动）'!$A:C,3,FALSE)),"",VLOOKUP($B99,'小熊定理判定（不要动）'!$A:C,3,FALSE))</f>
        <v/>
      </c>
      <c r="L99" s="50" t="str">
        <f ca="1">IF(ISERROR(VLOOKUP($B99,'小熊定理判定（不要动）'!$A:D,4,FALSE)),"",VLOOKUP($B99,'小熊定理判定（不要动）'!$A:D,4,FALSE))</f>
        <v/>
      </c>
      <c r="M99" s="51" t="str">
        <f ca="1">IF(ISERROR(VLOOKUP($B99,'分位点（自己导出） '!$C:E,3,FALSE)),"",VLOOKUP($B99,'分位点（自己导出） '!$C:E,3,FALSE))</f>
        <v/>
      </c>
      <c r="N99" s="51" t="str">
        <f ca="1">IF(ISERROR(VLOOKUP($B99,'分位点（自己导出） '!$C:F,4,FALSE)),"",VLOOKUP($B99,'分位点（自己导出） '!$C:F,4,FALSE))</f>
        <v/>
      </c>
      <c r="O99" s="51" t="str">
        <f ca="1">IF(ISERROR(VLOOKUP($B99,'分位点（自己导出） '!$C:G,5,FALSE)),"",VLOOKUP($B99,'分位点（自己导出） '!$C:G,5,FALSE))</f>
        <v/>
      </c>
    </row>
    <row r="100" spans="4:15">
      <c r="D100" s="39" t="str">
        <f>IF(ISERROR(VLOOKUP(C100,'周期表（不要动）'!A:B,2,FALSE)),"",VLOOKUP(C100,'周期表（不要动）'!A:B,2,FALSE))</f>
        <v/>
      </c>
      <c r="E100" s="40" t="str">
        <f ca="1">IF(ISERROR(VLOOKUP($B100,'问财（自己导出）'!B:D,3,FALSE)),"",VLOOKUP($B100,'问财（自己导出）'!B:D,3,FALSE))</f>
        <v/>
      </c>
      <c r="F100" s="40" t="str">
        <f ca="1">IF(ISERROR(VLOOKUP($B100,'问财（自己导出）'!B:E,4,FALSE)),"",VLOOKUP($B100,'问财（自己导出）'!B:E,4,FALSE))</f>
        <v/>
      </c>
      <c r="G100" s="40" t="str">
        <f ca="1">IF(ISERROR(VLOOKUP($B100,'问财（自己导出）'!B:F,5,FALSE)),"",VLOOKUP($B100,'问财（自己导出）'!B:F,5,FALSE))</f>
        <v/>
      </c>
      <c r="H100" s="40" t="str">
        <f ca="1">IF(ISERROR(VLOOKUP($B100,'问财（自己导出）'!B:G,6,FALSE)),"",VLOOKUP($B100,'问财（自己导出）'!B:G,6,FALSE))</f>
        <v/>
      </c>
      <c r="I100" s="49">
        <f ca="1" t="shared" si="2"/>
        <v>0</v>
      </c>
      <c r="J100" s="50" t="str">
        <f ca="1">IF(ISERROR(VLOOKUP($B100,'小熊定理判定（不要动）'!$A:B,2,FALSE)),"",VLOOKUP($B100,'小熊定理判定（不要动）'!$A:B,2,FALSE))</f>
        <v/>
      </c>
      <c r="K100" s="50" t="str">
        <f ca="1">IF(ISERROR(VLOOKUP($B100,'小熊定理判定（不要动）'!$A:C,3,FALSE)),"",VLOOKUP($B100,'小熊定理判定（不要动）'!$A:C,3,FALSE))</f>
        <v/>
      </c>
      <c r="L100" s="50" t="str">
        <f ca="1">IF(ISERROR(VLOOKUP($B100,'小熊定理判定（不要动）'!$A:D,4,FALSE)),"",VLOOKUP($B100,'小熊定理判定（不要动）'!$A:D,4,FALSE))</f>
        <v/>
      </c>
      <c r="M100" s="51" t="str">
        <f ca="1">IF(ISERROR(VLOOKUP($B100,'分位点（自己导出） '!$C:E,3,FALSE)),"",VLOOKUP($B100,'分位点（自己导出） '!$C:E,3,FALSE))</f>
        <v/>
      </c>
      <c r="N100" s="51" t="str">
        <f ca="1">IF(ISERROR(VLOOKUP($B100,'分位点（自己导出） '!$C:F,4,FALSE)),"",VLOOKUP($B100,'分位点（自己导出） '!$C:F,4,FALSE))</f>
        <v/>
      </c>
      <c r="O100" s="51" t="str">
        <f ca="1">IF(ISERROR(VLOOKUP($B100,'分位点（自己导出） '!$C:G,5,FALSE)),"",VLOOKUP($B100,'分位点（自己导出） '!$C:G,5,FALSE))</f>
        <v/>
      </c>
    </row>
    <row r="101" spans="4:15">
      <c r="D101" s="39" t="str">
        <f>IF(ISERROR(VLOOKUP(C101,'周期表（不要动）'!A:B,2,FALSE)),"",VLOOKUP(C101,'周期表（不要动）'!A:B,2,FALSE))</f>
        <v/>
      </c>
      <c r="E101" s="40" t="str">
        <f ca="1">IF(ISERROR(VLOOKUP($B101,'问财（自己导出）'!B:D,3,FALSE)),"",VLOOKUP($B101,'问财（自己导出）'!B:D,3,FALSE))</f>
        <v/>
      </c>
      <c r="F101" s="40" t="str">
        <f ca="1">IF(ISERROR(VLOOKUP($B101,'问财（自己导出）'!B:E,4,FALSE)),"",VLOOKUP($B101,'问财（自己导出）'!B:E,4,FALSE))</f>
        <v/>
      </c>
      <c r="G101" s="40" t="str">
        <f ca="1">IF(ISERROR(VLOOKUP($B101,'问财（自己导出）'!B:F,5,FALSE)),"",VLOOKUP($B101,'问财（自己导出）'!B:F,5,FALSE))</f>
        <v/>
      </c>
      <c r="H101" s="40" t="str">
        <f ca="1">IF(ISERROR(VLOOKUP($B101,'问财（自己导出）'!B:G,6,FALSE)),"",VLOOKUP($B101,'问财（自己导出）'!B:G,6,FALSE))</f>
        <v/>
      </c>
      <c r="I101" s="49">
        <f ca="1" t="shared" ref="I101:I164" si="3">IF(E101&gt;0,IF(F101&gt;0,IF(G101&gt;0,IF(H101&gt;0,0,1),1),1),1)</f>
        <v>0</v>
      </c>
      <c r="J101" s="50" t="str">
        <f ca="1">IF(ISERROR(VLOOKUP($B101,'小熊定理判定（不要动）'!$A:B,2,FALSE)),"",VLOOKUP($B101,'小熊定理判定（不要动）'!$A:B,2,FALSE))</f>
        <v/>
      </c>
      <c r="K101" s="50" t="str">
        <f ca="1">IF(ISERROR(VLOOKUP($B101,'小熊定理判定（不要动）'!$A:C,3,FALSE)),"",VLOOKUP($B101,'小熊定理判定（不要动）'!$A:C,3,FALSE))</f>
        <v/>
      </c>
      <c r="L101" s="50" t="str">
        <f ca="1">IF(ISERROR(VLOOKUP($B101,'小熊定理判定（不要动）'!$A:D,4,FALSE)),"",VLOOKUP($B101,'小熊定理判定（不要动）'!$A:D,4,FALSE))</f>
        <v/>
      </c>
      <c r="M101" s="51" t="str">
        <f ca="1">IF(ISERROR(VLOOKUP($B101,'分位点（自己导出） '!$C:E,3,FALSE)),"",VLOOKUP($B101,'分位点（自己导出） '!$C:E,3,FALSE))</f>
        <v/>
      </c>
      <c r="N101" s="51" t="str">
        <f ca="1">IF(ISERROR(VLOOKUP($B101,'分位点（自己导出） '!$C:F,4,FALSE)),"",VLOOKUP($B101,'分位点（自己导出） '!$C:F,4,FALSE))</f>
        <v/>
      </c>
      <c r="O101" s="52"/>
    </row>
    <row r="102" spans="4:15">
      <c r="D102" s="39" t="str">
        <f>IF(ISERROR(VLOOKUP(C102,'周期表（不要动）'!A:B,2,FALSE)),"",VLOOKUP(C102,'周期表（不要动）'!A:B,2,FALSE))</f>
        <v/>
      </c>
      <c r="E102" s="40" t="str">
        <f ca="1">IF(ISERROR(VLOOKUP($B102,'问财（自己导出）'!B:D,3,FALSE)),"",VLOOKUP($B102,'问财（自己导出）'!B:D,3,FALSE))</f>
        <v/>
      </c>
      <c r="F102" s="40" t="str">
        <f ca="1">IF(ISERROR(VLOOKUP($B102,'问财（自己导出）'!B:E,4,FALSE)),"",VLOOKUP($B102,'问财（自己导出）'!B:E,4,FALSE))</f>
        <v/>
      </c>
      <c r="G102" s="40" t="str">
        <f ca="1">IF(ISERROR(VLOOKUP($B102,'问财（自己导出）'!B:F,5,FALSE)),"",VLOOKUP($B102,'问财（自己导出）'!B:F,5,FALSE))</f>
        <v/>
      </c>
      <c r="H102" s="40" t="str">
        <f ca="1">IF(ISERROR(VLOOKUP($B102,'问财（自己导出）'!B:G,6,FALSE)),"",VLOOKUP($B102,'问财（自己导出）'!B:G,6,FALSE))</f>
        <v/>
      </c>
      <c r="I102" s="49">
        <f ca="1" t="shared" si="3"/>
        <v>0</v>
      </c>
      <c r="J102" s="50" t="str">
        <f ca="1">IF(ISERROR(VLOOKUP($B102,'小熊定理判定（不要动）'!$A:B,2,FALSE)),"",VLOOKUP($B102,'小熊定理判定（不要动）'!$A:B,2,FALSE))</f>
        <v/>
      </c>
      <c r="K102" s="50" t="str">
        <f ca="1">IF(ISERROR(VLOOKUP($B102,'小熊定理判定（不要动）'!$A:C,3,FALSE)),"",VLOOKUP($B102,'小熊定理判定（不要动）'!$A:C,3,FALSE))</f>
        <v/>
      </c>
      <c r="L102" s="50" t="str">
        <f ca="1">IF(ISERROR(VLOOKUP($B102,'小熊定理判定（不要动）'!$A:D,4,FALSE)),"",VLOOKUP($B102,'小熊定理判定（不要动）'!$A:D,4,FALSE))</f>
        <v/>
      </c>
      <c r="M102" s="51" t="str">
        <f ca="1">IF(ISERROR(VLOOKUP($B102,'分位点（自己导出） '!$C:E,3,FALSE)),"",VLOOKUP($B102,'分位点（自己导出） '!$C:E,3,FALSE))</f>
        <v/>
      </c>
      <c r="N102" s="51" t="str">
        <f ca="1">IF(ISERROR(VLOOKUP($B102,'分位点（自己导出） '!$C:F,4,FALSE)),"",VLOOKUP($B102,'分位点（自己导出） '!$C:F,4,FALSE))</f>
        <v/>
      </c>
      <c r="O102" s="52"/>
    </row>
    <row r="103" spans="4:15">
      <c r="D103" s="39" t="str">
        <f>IF(ISERROR(VLOOKUP(C103,'周期表（不要动）'!A:B,2,FALSE)),"",VLOOKUP(C103,'周期表（不要动）'!A:B,2,FALSE))</f>
        <v/>
      </c>
      <c r="E103" s="40" t="str">
        <f ca="1">IF(ISERROR(VLOOKUP($B103,'问财（自己导出）'!B:D,3,FALSE)),"",VLOOKUP($B103,'问财（自己导出）'!B:D,3,FALSE))</f>
        <v/>
      </c>
      <c r="F103" s="40" t="str">
        <f ca="1">IF(ISERROR(VLOOKUP($B103,'问财（自己导出）'!B:E,4,FALSE)),"",VLOOKUP($B103,'问财（自己导出）'!B:E,4,FALSE))</f>
        <v/>
      </c>
      <c r="G103" s="40" t="str">
        <f ca="1">IF(ISERROR(VLOOKUP($B103,'问财（自己导出）'!B:F,5,FALSE)),"",VLOOKUP($B103,'问财（自己导出）'!B:F,5,FALSE))</f>
        <v/>
      </c>
      <c r="H103" s="40" t="str">
        <f ca="1">IF(ISERROR(VLOOKUP($B103,'问财（自己导出）'!B:G,6,FALSE)),"",VLOOKUP($B103,'问财（自己导出）'!B:G,6,FALSE))</f>
        <v/>
      </c>
      <c r="I103" s="49">
        <f ca="1" t="shared" si="3"/>
        <v>0</v>
      </c>
      <c r="J103" s="50" t="str">
        <f ca="1">IF(ISERROR(VLOOKUP($B103,'小熊定理判定（不要动）'!$A:B,2,FALSE)),"",VLOOKUP($B103,'小熊定理判定（不要动）'!$A:B,2,FALSE))</f>
        <v/>
      </c>
      <c r="K103" s="50" t="str">
        <f ca="1">IF(ISERROR(VLOOKUP($B103,'小熊定理判定（不要动）'!$A:C,3,FALSE)),"",VLOOKUP($B103,'小熊定理判定（不要动）'!$A:C,3,FALSE))</f>
        <v/>
      </c>
      <c r="L103" s="50" t="str">
        <f ca="1">IF(ISERROR(VLOOKUP($B103,'小熊定理判定（不要动）'!$A:D,4,FALSE)),"",VLOOKUP($B103,'小熊定理判定（不要动）'!$A:D,4,FALSE))</f>
        <v/>
      </c>
      <c r="M103" s="51" t="str">
        <f ca="1">IF(ISERROR(VLOOKUP($B103,'分位点（自己导出） '!$C:E,3,FALSE)),"",VLOOKUP($B103,'分位点（自己导出） '!$C:E,3,FALSE))</f>
        <v/>
      </c>
      <c r="N103" s="51" t="str">
        <f ca="1">IF(ISERROR(VLOOKUP($B103,'分位点（自己导出） '!$C:F,4,FALSE)),"",VLOOKUP($B103,'分位点（自己导出） '!$C:F,4,FALSE))</f>
        <v/>
      </c>
      <c r="O103" s="52"/>
    </row>
    <row r="104" spans="4:15">
      <c r="D104" s="39" t="str">
        <f>IF(ISERROR(VLOOKUP(C104,'周期表（不要动）'!A:B,2,FALSE)),"",VLOOKUP(C104,'周期表（不要动）'!A:B,2,FALSE))</f>
        <v/>
      </c>
      <c r="E104" s="40" t="str">
        <f ca="1">IF(ISERROR(VLOOKUP($B104,'问财（自己导出）'!B:D,3,FALSE)),"",VLOOKUP($B104,'问财（自己导出）'!B:D,3,FALSE))</f>
        <v/>
      </c>
      <c r="F104" s="40" t="str">
        <f ca="1">IF(ISERROR(VLOOKUP($B104,'问财（自己导出）'!B:E,4,FALSE)),"",VLOOKUP($B104,'问财（自己导出）'!B:E,4,FALSE))</f>
        <v/>
      </c>
      <c r="G104" s="40" t="str">
        <f ca="1">IF(ISERROR(VLOOKUP($B104,'问财（自己导出）'!B:F,5,FALSE)),"",VLOOKUP($B104,'问财（自己导出）'!B:F,5,FALSE))</f>
        <v/>
      </c>
      <c r="H104" s="40" t="str">
        <f ca="1">IF(ISERROR(VLOOKUP($B104,'问财（自己导出）'!B:G,6,FALSE)),"",VLOOKUP($B104,'问财（自己导出）'!B:G,6,FALSE))</f>
        <v/>
      </c>
      <c r="I104" s="49">
        <f ca="1" t="shared" si="3"/>
        <v>0</v>
      </c>
      <c r="J104" s="50" t="str">
        <f ca="1">IF(ISERROR(VLOOKUP($B104,'小熊定理判定（不要动）'!$A:B,2,FALSE)),"",VLOOKUP($B104,'小熊定理判定（不要动）'!$A:B,2,FALSE))</f>
        <v/>
      </c>
      <c r="K104" s="50" t="str">
        <f ca="1">IF(ISERROR(VLOOKUP($B104,'小熊定理判定（不要动）'!$A:C,3,FALSE)),"",VLOOKUP($B104,'小熊定理判定（不要动）'!$A:C,3,FALSE))</f>
        <v/>
      </c>
      <c r="L104" s="50" t="str">
        <f ca="1">IF(ISERROR(VLOOKUP($B104,'小熊定理判定（不要动）'!$A:D,4,FALSE)),"",VLOOKUP($B104,'小熊定理判定（不要动）'!$A:D,4,FALSE))</f>
        <v/>
      </c>
      <c r="M104" s="51" t="str">
        <f ca="1">IF(ISERROR(VLOOKUP($B104,'分位点（自己导出） '!$C:E,3,FALSE)),"",VLOOKUP($B104,'分位点（自己导出） '!$C:E,3,FALSE))</f>
        <v/>
      </c>
      <c r="N104" s="51" t="str">
        <f ca="1">IF(ISERROR(VLOOKUP($B104,'分位点（自己导出） '!$C:F,4,FALSE)),"",VLOOKUP($B104,'分位点（自己导出） '!$C:F,4,FALSE))</f>
        <v/>
      </c>
      <c r="O104" s="52"/>
    </row>
    <row r="105" spans="4:15">
      <c r="D105" s="39" t="str">
        <f>IF(ISERROR(VLOOKUP(C105,'周期表（不要动）'!A:B,2,FALSE)),"",VLOOKUP(C105,'周期表（不要动）'!A:B,2,FALSE))</f>
        <v/>
      </c>
      <c r="E105" s="40" t="str">
        <f ca="1">IF(ISERROR(VLOOKUP($B105,'问财（自己导出）'!B:D,3,FALSE)),"",VLOOKUP($B105,'问财（自己导出）'!B:D,3,FALSE))</f>
        <v/>
      </c>
      <c r="F105" s="40" t="str">
        <f ca="1">IF(ISERROR(VLOOKUP($B105,'问财（自己导出）'!B:E,4,FALSE)),"",VLOOKUP($B105,'问财（自己导出）'!B:E,4,FALSE))</f>
        <v/>
      </c>
      <c r="G105" s="40" t="str">
        <f ca="1">IF(ISERROR(VLOOKUP($B105,'问财（自己导出）'!B:F,5,FALSE)),"",VLOOKUP($B105,'问财（自己导出）'!B:F,5,FALSE))</f>
        <v/>
      </c>
      <c r="H105" s="40" t="str">
        <f ca="1">IF(ISERROR(VLOOKUP($B105,'问财（自己导出）'!B:G,6,FALSE)),"",VLOOKUP($B105,'问财（自己导出）'!B:G,6,FALSE))</f>
        <v/>
      </c>
      <c r="I105" s="49">
        <f ca="1" t="shared" si="3"/>
        <v>0</v>
      </c>
      <c r="J105" s="50" t="str">
        <f ca="1">IF(ISERROR(VLOOKUP($B105,'小熊定理判定（不要动）'!$A:B,2,FALSE)),"",VLOOKUP($B105,'小熊定理判定（不要动）'!$A:B,2,FALSE))</f>
        <v/>
      </c>
      <c r="K105" s="50" t="str">
        <f ca="1">IF(ISERROR(VLOOKUP($B105,'小熊定理判定（不要动）'!$A:C,3,FALSE)),"",VLOOKUP($B105,'小熊定理判定（不要动）'!$A:C,3,FALSE))</f>
        <v/>
      </c>
      <c r="L105" s="50" t="str">
        <f ca="1">IF(ISERROR(VLOOKUP($B105,'小熊定理判定（不要动）'!$A:D,4,FALSE)),"",VLOOKUP($B105,'小熊定理判定（不要动）'!$A:D,4,FALSE))</f>
        <v/>
      </c>
      <c r="M105" s="51" t="str">
        <f ca="1">IF(ISERROR(VLOOKUP($B105,'分位点（自己导出） '!$C:E,3,FALSE)),"",VLOOKUP($B105,'分位点（自己导出） '!$C:E,3,FALSE))</f>
        <v/>
      </c>
      <c r="N105" s="51" t="str">
        <f ca="1">IF(ISERROR(VLOOKUP($B105,'分位点（自己导出） '!$C:F,4,FALSE)),"",VLOOKUP($B105,'分位点（自己导出） '!$C:F,4,FALSE))</f>
        <v/>
      </c>
      <c r="O105" s="52"/>
    </row>
    <row r="106" spans="4:15">
      <c r="D106" s="39" t="str">
        <f>IF(ISERROR(VLOOKUP(C106,'周期表（不要动）'!A:B,2,FALSE)),"",VLOOKUP(C106,'周期表（不要动）'!A:B,2,FALSE))</f>
        <v/>
      </c>
      <c r="E106" s="40" t="str">
        <f ca="1">IF(ISERROR(VLOOKUP($B106,'问财（自己导出）'!B:D,3,FALSE)),"",VLOOKUP($B106,'问财（自己导出）'!B:D,3,FALSE))</f>
        <v/>
      </c>
      <c r="F106" s="40" t="str">
        <f ca="1">IF(ISERROR(VLOOKUP($B106,'问财（自己导出）'!B:E,4,FALSE)),"",VLOOKUP($B106,'问财（自己导出）'!B:E,4,FALSE))</f>
        <v/>
      </c>
      <c r="G106" s="40" t="str">
        <f ca="1">IF(ISERROR(VLOOKUP($B106,'问财（自己导出）'!B:F,5,FALSE)),"",VLOOKUP($B106,'问财（自己导出）'!B:F,5,FALSE))</f>
        <v/>
      </c>
      <c r="H106" s="40" t="str">
        <f ca="1">IF(ISERROR(VLOOKUP($B106,'问财（自己导出）'!B:G,6,FALSE)),"",VLOOKUP($B106,'问财（自己导出）'!B:G,6,FALSE))</f>
        <v/>
      </c>
      <c r="I106" s="49">
        <f ca="1" t="shared" si="3"/>
        <v>0</v>
      </c>
      <c r="J106" s="50" t="str">
        <f ca="1">IF(ISERROR(VLOOKUP($B106,'小熊定理判定（不要动）'!$A:B,2,FALSE)),"",VLOOKUP($B106,'小熊定理判定（不要动）'!$A:B,2,FALSE))</f>
        <v/>
      </c>
      <c r="K106" s="50" t="str">
        <f ca="1">IF(ISERROR(VLOOKUP($B106,'小熊定理判定（不要动）'!$A:C,3,FALSE)),"",VLOOKUP($B106,'小熊定理判定（不要动）'!$A:C,3,FALSE))</f>
        <v/>
      </c>
      <c r="L106" s="50" t="str">
        <f ca="1">IF(ISERROR(VLOOKUP($B106,'小熊定理判定（不要动）'!$A:D,4,FALSE)),"",VLOOKUP($B106,'小熊定理判定（不要动）'!$A:D,4,FALSE))</f>
        <v/>
      </c>
      <c r="M106" s="51" t="str">
        <f ca="1">IF(ISERROR(VLOOKUP($B106,'分位点（自己导出） '!$C:E,3,FALSE)),"",VLOOKUP($B106,'分位点（自己导出） '!$C:E,3,FALSE))</f>
        <v/>
      </c>
      <c r="N106" s="51" t="str">
        <f ca="1">IF(ISERROR(VLOOKUP($B106,'分位点（自己导出） '!$C:F,4,FALSE)),"",VLOOKUP($B106,'分位点（自己导出） '!$C:F,4,FALSE))</f>
        <v/>
      </c>
      <c r="O106" s="52"/>
    </row>
    <row r="107" spans="4:15">
      <c r="D107" s="39" t="str">
        <f>IF(ISERROR(VLOOKUP(C107,'周期表（不要动）'!A:B,2,FALSE)),"",VLOOKUP(C107,'周期表（不要动）'!A:B,2,FALSE))</f>
        <v/>
      </c>
      <c r="E107" s="40" t="str">
        <f ca="1">IF(ISERROR(VLOOKUP($B107,'问财（自己导出）'!B:D,3,FALSE)),"",VLOOKUP($B107,'问财（自己导出）'!B:D,3,FALSE))</f>
        <v/>
      </c>
      <c r="F107" s="40" t="str">
        <f ca="1">IF(ISERROR(VLOOKUP($B107,'问财（自己导出）'!B:E,4,FALSE)),"",VLOOKUP($B107,'问财（自己导出）'!B:E,4,FALSE))</f>
        <v/>
      </c>
      <c r="G107" s="40" t="str">
        <f ca="1">IF(ISERROR(VLOOKUP($B107,'问财（自己导出）'!B:F,5,FALSE)),"",VLOOKUP($B107,'问财（自己导出）'!B:F,5,FALSE))</f>
        <v/>
      </c>
      <c r="H107" s="40" t="str">
        <f ca="1">IF(ISERROR(VLOOKUP($B107,'问财（自己导出）'!B:G,6,FALSE)),"",VLOOKUP($B107,'问财（自己导出）'!B:G,6,FALSE))</f>
        <v/>
      </c>
      <c r="I107" s="49">
        <f ca="1" t="shared" si="3"/>
        <v>0</v>
      </c>
      <c r="J107" s="50" t="str">
        <f ca="1">IF(ISERROR(VLOOKUP($B107,'小熊定理判定（不要动）'!$A:B,2,FALSE)),"",VLOOKUP($B107,'小熊定理判定（不要动）'!$A:B,2,FALSE))</f>
        <v/>
      </c>
      <c r="K107" s="50" t="str">
        <f ca="1">IF(ISERROR(VLOOKUP($B107,'小熊定理判定（不要动）'!$A:C,3,FALSE)),"",VLOOKUP($B107,'小熊定理判定（不要动）'!$A:C,3,FALSE))</f>
        <v/>
      </c>
      <c r="L107" s="50" t="str">
        <f ca="1">IF(ISERROR(VLOOKUP($B107,'小熊定理判定（不要动）'!$A:D,4,FALSE)),"",VLOOKUP($B107,'小熊定理判定（不要动）'!$A:D,4,FALSE))</f>
        <v/>
      </c>
      <c r="M107" s="51" t="str">
        <f ca="1">IF(ISERROR(VLOOKUP($B107,'分位点（自己导出） '!$C:E,3,FALSE)),"",VLOOKUP($B107,'分位点（自己导出） '!$C:E,3,FALSE))</f>
        <v/>
      </c>
      <c r="N107" s="51" t="str">
        <f ca="1">IF(ISERROR(VLOOKUP($B107,'分位点（自己导出） '!$C:F,4,FALSE)),"",VLOOKUP($B107,'分位点（自己导出） '!$C:F,4,FALSE))</f>
        <v/>
      </c>
      <c r="O107" s="52"/>
    </row>
    <row r="108" spans="4:15">
      <c r="D108" s="39" t="str">
        <f>IF(ISERROR(VLOOKUP(C108,'周期表（不要动）'!A:B,2,FALSE)),"",VLOOKUP(C108,'周期表（不要动）'!A:B,2,FALSE))</f>
        <v/>
      </c>
      <c r="E108" s="40" t="str">
        <f ca="1">IF(ISERROR(VLOOKUP($B108,'问财（自己导出）'!B:D,3,FALSE)),"",VLOOKUP($B108,'问财（自己导出）'!B:D,3,FALSE))</f>
        <v/>
      </c>
      <c r="F108" s="40" t="str">
        <f ca="1">IF(ISERROR(VLOOKUP($B108,'问财（自己导出）'!B:E,4,FALSE)),"",VLOOKUP($B108,'问财（自己导出）'!B:E,4,FALSE))</f>
        <v/>
      </c>
      <c r="G108" s="40" t="str">
        <f ca="1">IF(ISERROR(VLOOKUP($B108,'问财（自己导出）'!B:F,5,FALSE)),"",VLOOKUP($B108,'问财（自己导出）'!B:F,5,FALSE))</f>
        <v/>
      </c>
      <c r="H108" s="40" t="str">
        <f ca="1">IF(ISERROR(VLOOKUP($B108,'问财（自己导出）'!B:G,6,FALSE)),"",VLOOKUP($B108,'问财（自己导出）'!B:G,6,FALSE))</f>
        <v/>
      </c>
      <c r="I108" s="49">
        <f ca="1" t="shared" si="3"/>
        <v>0</v>
      </c>
      <c r="J108" s="50" t="str">
        <f ca="1">IF(ISERROR(VLOOKUP($B108,'小熊定理判定（不要动）'!$A:B,2,FALSE)),"",VLOOKUP($B108,'小熊定理判定（不要动）'!$A:B,2,FALSE))</f>
        <v/>
      </c>
      <c r="K108" s="50" t="str">
        <f ca="1">IF(ISERROR(VLOOKUP($B108,'小熊定理判定（不要动）'!$A:C,3,FALSE)),"",VLOOKUP($B108,'小熊定理判定（不要动）'!$A:C,3,FALSE))</f>
        <v/>
      </c>
      <c r="L108" s="50" t="str">
        <f ca="1">IF(ISERROR(VLOOKUP($B108,'小熊定理判定（不要动）'!$A:D,4,FALSE)),"",VLOOKUP($B108,'小熊定理判定（不要动）'!$A:D,4,FALSE))</f>
        <v/>
      </c>
      <c r="M108" s="51" t="str">
        <f ca="1">IF(ISERROR(VLOOKUP($B108,'分位点（自己导出） '!$C:E,3,FALSE)),"",VLOOKUP($B108,'分位点（自己导出） '!$C:E,3,FALSE))</f>
        <v/>
      </c>
      <c r="N108" s="51" t="str">
        <f ca="1">IF(ISERROR(VLOOKUP($B108,'分位点（自己导出） '!$C:F,4,FALSE)),"",VLOOKUP($B108,'分位点（自己导出） '!$C:F,4,FALSE))</f>
        <v/>
      </c>
      <c r="O108" s="52"/>
    </row>
    <row r="109" spans="4:15">
      <c r="D109" s="39" t="str">
        <f>IF(ISERROR(VLOOKUP(C109,'周期表（不要动）'!A:B,2,FALSE)),"",VLOOKUP(C109,'周期表（不要动）'!A:B,2,FALSE))</f>
        <v/>
      </c>
      <c r="E109" s="40" t="str">
        <f ca="1">IF(ISERROR(VLOOKUP($B109,'问财（自己导出）'!B:D,3,FALSE)),"",VLOOKUP($B109,'问财（自己导出）'!B:D,3,FALSE))</f>
        <v/>
      </c>
      <c r="F109" s="40" t="str">
        <f ca="1">IF(ISERROR(VLOOKUP($B109,'问财（自己导出）'!B:E,4,FALSE)),"",VLOOKUP($B109,'问财（自己导出）'!B:E,4,FALSE))</f>
        <v/>
      </c>
      <c r="G109" s="40" t="str">
        <f ca="1">IF(ISERROR(VLOOKUP($B109,'问财（自己导出）'!B:F,5,FALSE)),"",VLOOKUP($B109,'问财（自己导出）'!B:F,5,FALSE))</f>
        <v/>
      </c>
      <c r="H109" s="40" t="str">
        <f ca="1">IF(ISERROR(VLOOKUP($B109,'问财（自己导出）'!B:G,6,FALSE)),"",VLOOKUP($B109,'问财（自己导出）'!B:G,6,FALSE))</f>
        <v/>
      </c>
      <c r="I109" s="49">
        <f ca="1" t="shared" si="3"/>
        <v>0</v>
      </c>
      <c r="J109" s="50" t="str">
        <f ca="1">IF(ISERROR(VLOOKUP($B109,'小熊定理判定（不要动）'!$A:B,2,FALSE)),"",VLOOKUP($B109,'小熊定理判定（不要动）'!$A:B,2,FALSE))</f>
        <v/>
      </c>
      <c r="K109" s="50" t="str">
        <f ca="1">IF(ISERROR(VLOOKUP($B109,'小熊定理判定（不要动）'!$A:C,3,FALSE)),"",VLOOKUP($B109,'小熊定理判定（不要动）'!$A:C,3,FALSE))</f>
        <v/>
      </c>
      <c r="L109" s="50" t="str">
        <f ca="1">IF(ISERROR(VLOOKUP($B109,'小熊定理判定（不要动）'!$A:D,4,FALSE)),"",VLOOKUP($B109,'小熊定理判定（不要动）'!$A:D,4,FALSE))</f>
        <v/>
      </c>
      <c r="M109" s="51" t="str">
        <f ca="1">IF(ISERROR(VLOOKUP($B109,'分位点（自己导出） '!$C:E,3,FALSE)),"",VLOOKUP($B109,'分位点（自己导出） '!$C:E,3,FALSE))</f>
        <v/>
      </c>
      <c r="N109" s="51" t="str">
        <f ca="1">IF(ISERROR(VLOOKUP($B109,'分位点（自己导出） '!$C:F,4,FALSE)),"",VLOOKUP($B109,'分位点（自己导出） '!$C:F,4,FALSE))</f>
        <v/>
      </c>
      <c r="O109" s="52"/>
    </row>
    <row r="110" spans="4:15">
      <c r="D110" s="39" t="str">
        <f>IF(ISERROR(VLOOKUP(C110,'周期表（不要动）'!A:B,2,FALSE)),"",VLOOKUP(C110,'周期表（不要动）'!A:B,2,FALSE))</f>
        <v/>
      </c>
      <c r="E110" s="40" t="str">
        <f ca="1">IF(ISERROR(VLOOKUP($B110,'问财（自己导出）'!B:D,3,FALSE)),"",VLOOKUP($B110,'问财（自己导出）'!B:D,3,FALSE))</f>
        <v/>
      </c>
      <c r="F110" s="40" t="str">
        <f ca="1">IF(ISERROR(VLOOKUP($B110,'问财（自己导出）'!B:E,4,FALSE)),"",VLOOKUP($B110,'问财（自己导出）'!B:E,4,FALSE))</f>
        <v/>
      </c>
      <c r="G110" s="40" t="str">
        <f ca="1">IF(ISERROR(VLOOKUP($B110,'问财（自己导出）'!B:F,5,FALSE)),"",VLOOKUP($B110,'问财（自己导出）'!B:F,5,FALSE))</f>
        <v/>
      </c>
      <c r="H110" s="40" t="str">
        <f ca="1">IF(ISERROR(VLOOKUP($B110,'问财（自己导出）'!B:G,6,FALSE)),"",VLOOKUP($B110,'问财（自己导出）'!B:G,6,FALSE))</f>
        <v/>
      </c>
      <c r="I110" s="49">
        <f ca="1" t="shared" si="3"/>
        <v>0</v>
      </c>
      <c r="J110" s="50" t="str">
        <f ca="1">IF(ISERROR(VLOOKUP($B110,'小熊定理判定（不要动）'!$A:B,2,FALSE)),"",VLOOKUP($B110,'小熊定理判定（不要动）'!$A:B,2,FALSE))</f>
        <v/>
      </c>
      <c r="K110" s="50" t="str">
        <f ca="1">IF(ISERROR(VLOOKUP($B110,'小熊定理判定（不要动）'!$A:C,3,FALSE)),"",VLOOKUP($B110,'小熊定理判定（不要动）'!$A:C,3,FALSE))</f>
        <v/>
      </c>
      <c r="L110" s="50" t="str">
        <f ca="1">IF(ISERROR(VLOOKUP($B110,'小熊定理判定（不要动）'!$A:D,4,FALSE)),"",VLOOKUP($B110,'小熊定理判定（不要动）'!$A:D,4,FALSE))</f>
        <v/>
      </c>
      <c r="M110" s="51" t="str">
        <f ca="1">IF(ISERROR(VLOOKUP($B110,'分位点（自己导出） '!$C:E,3,FALSE)),"",VLOOKUP($B110,'分位点（自己导出） '!$C:E,3,FALSE))</f>
        <v/>
      </c>
      <c r="N110" s="51" t="str">
        <f ca="1">IF(ISERROR(VLOOKUP($B110,'分位点（自己导出） '!$C:F,4,FALSE)),"",VLOOKUP($B110,'分位点（自己导出） '!$C:F,4,FALSE))</f>
        <v/>
      </c>
      <c r="O110" s="52"/>
    </row>
    <row r="111" spans="4:15">
      <c r="D111" s="39" t="str">
        <f>IF(ISERROR(VLOOKUP(C111,'周期表（不要动）'!A:B,2,FALSE)),"",VLOOKUP(C111,'周期表（不要动）'!A:B,2,FALSE))</f>
        <v/>
      </c>
      <c r="E111" s="40" t="str">
        <f ca="1">IF(ISERROR(VLOOKUP($B111,'问财（自己导出）'!B:D,3,FALSE)),"",VLOOKUP($B111,'问财（自己导出）'!B:D,3,FALSE))</f>
        <v/>
      </c>
      <c r="F111" s="40" t="str">
        <f ca="1">IF(ISERROR(VLOOKUP($B111,'问财（自己导出）'!B:E,4,FALSE)),"",VLOOKUP($B111,'问财（自己导出）'!B:E,4,FALSE))</f>
        <v/>
      </c>
      <c r="G111" s="40" t="str">
        <f ca="1">IF(ISERROR(VLOOKUP($B111,'问财（自己导出）'!B:F,5,FALSE)),"",VLOOKUP($B111,'问财（自己导出）'!B:F,5,FALSE))</f>
        <v/>
      </c>
      <c r="H111" s="40" t="str">
        <f ca="1">IF(ISERROR(VLOOKUP($B111,'问财（自己导出）'!B:G,6,FALSE)),"",VLOOKUP($B111,'问财（自己导出）'!B:G,6,FALSE))</f>
        <v/>
      </c>
      <c r="I111" s="49">
        <f ca="1" t="shared" si="3"/>
        <v>0</v>
      </c>
      <c r="J111" s="50" t="str">
        <f ca="1">IF(ISERROR(VLOOKUP($B111,'小熊定理判定（不要动）'!$A:B,2,FALSE)),"",VLOOKUP($B111,'小熊定理判定（不要动）'!$A:B,2,FALSE))</f>
        <v/>
      </c>
      <c r="K111" s="50" t="str">
        <f ca="1">IF(ISERROR(VLOOKUP($B111,'小熊定理判定（不要动）'!$A:C,3,FALSE)),"",VLOOKUP($B111,'小熊定理判定（不要动）'!$A:C,3,FALSE))</f>
        <v/>
      </c>
      <c r="L111" s="50" t="str">
        <f ca="1">IF(ISERROR(VLOOKUP($B111,'小熊定理判定（不要动）'!$A:D,4,FALSE)),"",VLOOKUP($B111,'小熊定理判定（不要动）'!$A:D,4,FALSE))</f>
        <v/>
      </c>
      <c r="M111" s="51" t="str">
        <f ca="1">IF(ISERROR(VLOOKUP($B111,'分位点（自己导出） '!$C:E,3,FALSE)),"",VLOOKUP($B111,'分位点（自己导出） '!$C:E,3,FALSE))</f>
        <v/>
      </c>
      <c r="N111" s="51" t="str">
        <f ca="1">IF(ISERROR(VLOOKUP($B111,'分位点（自己导出） '!$C:F,4,FALSE)),"",VLOOKUP($B111,'分位点（自己导出） '!$C:F,4,FALSE))</f>
        <v/>
      </c>
      <c r="O111" s="52"/>
    </row>
    <row r="112" spans="4:15">
      <c r="D112" s="39" t="str">
        <f>IF(ISERROR(VLOOKUP(C112,'周期表（不要动）'!A:B,2,FALSE)),"",VLOOKUP(C112,'周期表（不要动）'!A:B,2,FALSE))</f>
        <v/>
      </c>
      <c r="E112" s="40" t="str">
        <f ca="1">IF(ISERROR(VLOOKUP($B112,'问财（自己导出）'!B:D,3,FALSE)),"",VLOOKUP($B112,'问财（自己导出）'!B:D,3,FALSE))</f>
        <v/>
      </c>
      <c r="F112" s="40" t="str">
        <f ca="1">IF(ISERROR(VLOOKUP($B112,'问财（自己导出）'!B:E,4,FALSE)),"",VLOOKUP($B112,'问财（自己导出）'!B:E,4,FALSE))</f>
        <v/>
      </c>
      <c r="G112" s="40" t="str">
        <f ca="1">IF(ISERROR(VLOOKUP($B112,'问财（自己导出）'!B:F,5,FALSE)),"",VLOOKUP($B112,'问财（自己导出）'!B:F,5,FALSE))</f>
        <v/>
      </c>
      <c r="H112" s="40" t="str">
        <f ca="1">IF(ISERROR(VLOOKUP($B112,'问财（自己导出）'!B:G,6,FALSE)),"",VLOOKUP($B112,'问财（自己导出）'!B:G,6,FALSE))</f>
        <v/>
      </c>
      <c r="I112" s="49">
        <f ca="1" t="shared" si="3"/>
        <v>0</v>
      </c>
      <c r="J112" s="50" t="str">
        <f ca="1">IF(ISERROR(VLOOKUP($B112,'小熊定理判定（不要动）'!$A:B,2,FALSE)),"",VLOOKUP($B112,'小熊定理判定（不要动）'!$A:B,2,FALSE))</f>
        <v/>
      </c>
      <c r="K112" s="50" t="str">
        <f ca="1">IF(ISERROR(VLOOKUP($B112,'小熊定理判定（不要动）'!$A:C,3,FALSE)),"",VLOOKUP($B112,'小熊定理判定（不要动）'!$A:C,3,FALSE))</f>
        <v/>
      </c>
      <c r="L112" s="50" t="str">
        <f ca="1">IF(ISERROR(VLOOKUP($B112,'小熊定理判定（不要动）'!$A:D,4,FALSE)),"",VLOOKUP($B112,'小熊定理判定（不要动）'!$A:D,4,FALSE))</f>
        <v/>
      </c>
      <c r="M112" s="51" t="str">
        <f ca="1">IF(ISERROR(VLOOKUP($B112,'分位点（自己导出） '!$C:E,3,FALSE)),"",VLOOKUP($B112,'分位点（自己导出） '!$C:E,3,FALSE))</f>
        <v/>
      </c>
      <c r="N112" s="51" t="str">
        <f ca="1">IF(ISERROR(VLOOKUP($B112,'分位点（自己导出） '!$C:F,4,FALSE)),"",VLOOKUP($B112,'分位点（自己导出） '!$C:F,4,FALSE))</f>
        <v/>
      </c>
      <c r="O112" s="52"/>
    </row>
    <row r="113" spans="4:15">
      <c r="D113" s="39" t="str">
        <f>IF(ISERROR(VLOOKUP(C113,'周期表（不要动）'!A:B,2,FALSE)),"",VLOOKUP(C113,'周期表（不要动）'!A:B,2,FALSE))</f>
        <v/>
      </c>
      <c r="E113" s="40" t="str">
        <f ca="1">IF(ISERROR(VLOOKUP($B113,'问财（自己导出）'!B:D,3,FALSE)),"",VLOOKUP($B113,'问财（自己导出）'!B:D,3,FALSE))</f>
        <v/>
      </c>
      <c r="F113" s="40" t="str">
        <f ca="1">IF(ISERROR(VLOOKUP($B113,'问财（自己导出）'!B:E,4,FALSE)),"",VLOOKUP($B113,'问财（自己导出）'!B:E,4,FALSE))</f>
        <v/>
      </c>
      <c r="G113" s="40" t="str">
        <f ca="1">IF(ISERROR(VLOOKUP($B113,'问财（自己导出）'!B:F,5,FALSE)),"",VLOOKUP($B113,'问财（自己导出）'!B:F,5,FALSE))</f>
        <v/>
      </c>
      <c r="H113" s="40" t="str">
        <f ca="1">IF(ISERROR(VLOOKUP($B113,'问财（自己导出）'!B:G,6,FALSE)),"",VLOOKUP($B113,'问财（自己导出）'!B:G,6,FALSE))</f>
        <v/>
      </c>
      <c r="I113" s="49">
        <f ca="1" t="shared" si="3"/>
        <v>0</v>
      </c>
      <c r="J113" s="50" t="str">
        <f ca="1">IF(ISERROR(VLOOKUP($B113,'小熊定理判定（不要动）'!$A:B,2,FALSE)),"",VLOOKUP($B113,'小熊定理判定（不要动）'!$A:B,2,FALSE))</f>
        <v/>
      </c>
      <c r="K113" s="50" t="str">
        <f ca="1">IF(ISERROR(VLOOKUP($B113,'小熊定理判定（不要动）'!$A:C,3,FALSE)),"",VLOOKUP($B113,'小熊定理判定（不要动）'!$A:C,3,FALSE))</f>
        <v/>
      </c>
      <c r="L113" s="50" t="str">
        <f ca="1">IF(ISERROR(VLOOKUP($B113,'小熊定理判定（不要动）'!$A:D,4,FALSE)),"",VLOOKUP($B113,'小熊定理判定（不要动）'!$A:D,4,FALSE))</f>
        <v/>
      </c>
      <c r="M113" s="51" t="str">
        <f ca="1">IF(ISERROR(VLOOKUP($B113,'分位点（自己导出） '!$C:E,3,FALSE)),"",VLOOKUP($B113,'分位点（自己导出） '!$C:E,3,FALSE))</f>
        <v/>
      </c>
      <c r="N113" s="51" t="str">
        <f ca="1">IF(ISERROR(VLOOKUP($B113,'分位点（自己导出） '!$C:F,4,FALSE)),"",VLOOKUP($B113,'分位点（自己导出） '!$C:F,4,FALSE))</f>
        <v/>
      </c>
      <c r="O113" s="52"/>
    </row>
    <row r="114" spans="4:15">
      <c r="D114" s="39" t="str">
        <f>IF(ISERROR(VLOOKUP(C114,'周期表（不要动）'!A:B,2,FALSE)),"",VLOOKUP(C114,'周期表（不要动）'!A:B,2,FALSE))</f>
        <v/>
      </c>
      <c r="E114" s="40" t="str">
        <f ca="1">IF(ISERROR(VLOOKUP($B114,'问财（自己导出）'!B:D,3,FALSE)),"",VLOOKUP($B114,'问财（自己导出）'!B:D,3,FALSE))</f>
        <v/>
      </c>
      <c r="F114" s="40" t="str">
        <f ca="1">IF(ISERROR(VLOOKUP($B114,'问财（自己导出）'!B:E,4,FALSE)),"",VLOOKUP($B114,'问财（自己导出）'!B:E,4,FALSE))</f>
        <v/>
      </c>
      <c r="G114" s="40" t="str">
        <f ca="1">IF(ISERROR(VLOOKUP($B114,'问财（自己导出）'!B:F,5,FALSE)),"",VLOOKUP($B114,'问财（自己导出）'!B:F,5,FALSE))</f>
        <v/>
      </c>
      <c r="H114" s="40" t="str">
        <f ca="1">IF(ISERROR(VLOOKUP($B114,'问财（自己导出）'!B:G,6,FALSE)),"",VLOOKUP($B114,'问财（自己导出）'!B:G,6,FALSE))</f>
        <v/>
      </c>
      <c r="I114" s="49">
        <f ca="1" t="shared" si="3"/>
        <v>0</v>
      </c>
      <c r="J114" s="50" t="str">
        <f ca="1">IF(ISERROR(VLOOKUP($B114,'小熊定理判定（不要动）'!$A:B,2,FALSE)),"",VLOOKUP($B114,'小熊定理判定（不要动）'!$A:B,2,FALSE))</f>
        <v/>
      </c>
      <c r="K114" s="50" t="str">
        <f ca="1">IF(ISERROR(VLOOKUP($B114,'小熊定理判定（不要动）'!$A:C,3,FALSE)),"",VLOOKUP($B114,'小熊定理判定（不要动）'!$A:C,3,FALSE))</f>
        <v/>
      </c>
      <c r="L114" s="50" t="str">
        <f ca="1">IF(ISERROR(VLOOKUP($B114,'小熊定理判定（不要动）'!$A:D,4,FALSE)),"",VLOOKUP($B114,'小熊定理判定（不要动）'!$A:D,4,FALSE))</f>
        <v/>
      </c>
      <c r="M114" s="51" t="str">
        <f ca="1">IF(ISERROR(VLOOKUP($B114,'分位点（自己导出） '!$C:E,3,FALSE)),"",VLOOKUP($B114,'分位点（自己导出） '!$C:E,3,FALSE))</f>
        <v/>
      </c>
      <c r="N114" s="51" t="str">
        <f ca="1">IF(ISERROR(VLOOKUP($B114,'分位点（自己导出） '!$C:F,4,FALSE)),"",VLOOKUP($B114,'分位点（自己导出） '!$C:F,4,FALSE))</f>
        <v/>
      </c>
      <c r="O114" s="52"/>
    </row>
    <row r="115" spans="4:14">
      <c r="D115" s="39" t="str">
        <f>IF(ISERROR(VLOOKUP(C115,'周期表（不要动）'!A:B,2,FALSE)),"",VLOOKUP(C115,'周期表（不要动）'!A:B,2,FALSE))</f>
        <v/>
      </c>
      <c r="E115" s="40" t="str">
        <f ca="1">IF(ISERROR(VLOOKUP($B115,'问财（自己导出）'!B:D,3,FALSE)),"",VLOOKUP($B115,'问财（自己导出）'!B:D,3,FALSE))</f>
        <v/>
      </c>
      <c r="F115" s="40" t="str">
        <f ca="1">IF(ISERROR(VLOOKUP($B115,'问财（自己导出）'!B:E,4,FALSE)),"",VLOOKUP($B115,'问财（自己导出）'!B:E,4,FALSE))</f>
        <v/>
      </c>
      <c r="G115" s="40" t="str">
        <f ca="1">IF(ISERROR(VLOOKUP($B115,'问财（自己导出）'!B:F,5,FALSE)),"",VLOOKUP($B115,'问财（自己导出）'!B:F,5,FALSE))</f>
        <v/>
      </c>
      <c r="H115" s="40" t="str">
        <f ca="1">IF(ISERROR(VLOOKUP($B115,'问财（自己导出）'!B:G,6,FALSE)),"",VLOOKUP($B115,'问财（自己导出）'!B:G,6,FALSE))</f>
        <v/>
      </c>
      <c r="I115" s="49">
        <f ca="1" t="shared" si="3"/>
        <v>0</v>
      </c>
      <c r="J115" s="50" t="str">
        <f ca="1">IF(ISERROR(VLOOKUP($B115,'小熊定理判定（不要动）'!$A:B,2,FALSE)),"",VLOOKUP($B115,'小熊定理判定（不要动）'!$A:B,2,FALSE))</f>
        <v/>
      </c>
      <c r="K115" s="50" t="str">
        <f ca="1">IF(ISERROR(VLOOKUP($B115,'小熊定理判定（不要动）'!$A:C,3,FALSE)),"",VLOOKUP($B115,'小熊定理判定（不要动）'!$A:C,3,FALSE))</f>
        <v/>
      </c>
      <c r="L115" s="50" t="str">
        <f ca="1">IF(ISERROR(VLOOKUP($B115,'小熊定理判定（不要动）'!$A:D,4,FALSE)),"",VLOOKUP($B115,'小熊定理判定（不要动）'!$A:D,4,FALSE))</f>
        <v/>
      </c>
      <c r="M115" s="51" t="str">
        <f ca="1">IF(ISERROR(VLOOKUP($B115,'分位点（自己导出） '!$C:E,3,FALSE)),"",VLOOKUP($B115,'分位点（自己导出） '!$C:E,3,FALSE))</f>
        <v/>
      </c>
      <c r="N115" s="51" t="str">
        <f ca="1">IF(ISERROR(VLOOKUP($B115,'分位点（自己导出） '!$C:F,4,FALSE)),"",VLOOKUP($B115,'分位点（自己导出） '!$C:F,4,FALSE))</f>
        <v/>
      </c>
    </row>
    <row r="116" spans="4:14">
      <c r="D116" s="39" t="str">
        <f>IF(ISERROR(VLOOKUP(C116,'周期表（不要动）'!A:B,2,FALSE)),"",VLOOKUP(C116,'周期表（不要动）'!A:B,2,FALSE))</f>
        <v/>
      </c>
      <c r="E116" s="40" t="str">
        <f ca="1">IF(ISERROR(VLOOKUP($B116,'问财（自己导出）'!B:D,3,FALSE)),"",VLOOKUP($B116,'问财（自己导出）'!B:D,3,FALSE))</f>
        <v/>
      </c>
      <c r="F116" s="40" t="str">
        <f ca="1">IF(ISERROR(VLOOKUP($B116,'问财（自己导出）'!B:E,4,FALSE)),"",VLOOKUP($B116,'问财（自己导出）'!B:E,4,FALSE))</f>
        <v/>
      </c>
      <c r="G116" s="40" t="str">
        <f ca="1">IF(ISERROR(VLOOKUP($B116,'问财（自己导出）'!B:F,5,FALSE)),"",VLOOKUP($B116,'问财（自己导出）'!B:F,5,FALSE))</f>
        <v/>
      </c>
      <c r="H116" s="40" t="str">
        <f ca="1">IF(ISERROR(VLOOKUP($B116,'问财（自己导出）'!B:G,6,FALSE)),"",VLOOKUP($B116,'问财（自己导出）'!B:G,6,FALSE))</f>
        <v/>
      </c>
      <c r="I116" s="49">
        <f ca="1" t="shared" si="3"/>
        <v>0</v>
      </c>
      <c r="J116" s="50" t="str">
        <f ca="1">IF(ISERROR(VLOOKUP($B116,'小熊定理判定（不要动）'!$A:B,2,FALSE)),"",VLOOKUP($B116,'小熊定理判定（不要动）'!$A:B,2,FALSE))</f>
        <v/>
      </c>
      <c r="K116" s="50" t="str">
        <f ca="1">IF(ISERROR(VLOOKUP($B116,'小熊定理判定（不要动）'!$A:C,3,FALSE)),"",VLOOKUP($B116,'小熊定理判定（不要动）'!$A:C,3,FALSE))</f>
        <v/>
      </c>
      <c r="L116" s="50" t="str">
        <f ca="1">IF(ISERROR(VLOOKUP($B116,'小熊定理判定（不要动）'!$A:D,4,FALSE)),"",VLOOKUP($B116,'小熊定理判定（不要动）'!$A:D,4,FALSE))</f>
        <v/>
      </c>
      <c r="M116" s="51" t="str">
        <f ca="1">IF(ISERROR(VLOOKUP($B116,'分位点（自己导出） '!$C:E,3,FALSE)),"",VLOOKUP($B116,'分位点（自己导出） '!$C:E,3,FALSE))</f>
        <v/>
      </c>
      <c r="N116" s="51" t="str">
        <f ca="1">IF(ISERROR(VLOOKUP($B116,'分位点（自己导出） '!$C:F,4,FALSE)),"",VLOOKUP($B116,'分位点（自己导出） '!$C:F,4,FALSE))</f>
        <v/>
      </c>
    </row>
    <row r="117" spans="4:14">
      <c r="D117" s="39" t="str">
        <f>IF(ISERROR(VLOOKUP(C117,'周期表（不要动）'!A:B,2,FALSE)),"",VLOOKUP(C117,'周期表（不要动）'!A:B,2,FALSE))</f>
        <v/>
      </c>
      <c r="E117" s="40" t="str">
        <f ca="1">IF(ISERROR(VLOOKUP($B117,'问财（自己导出）'!B:D,3,FALSE)),"",VLOOKUP($B117,'问财（自己导出）'!B:D,3,FALSE))</f>
        <v/>
      </c>
      <c r="F117" s="40" t="str">
        <f ca="1">IF(ISERROR(VLOOKUP($B117,'问财（自己导出）'!B:E,4,FALSE)),"",VLOOKUP($B117,'问财（自己导出）'!B:E,4,FALSE))</f>
        <v/>
      </c>
      <c r="G117" s="40" t="str">
        <f ca="1">IF(ISERROR(VLOOKUP($B117,'问财（自己导出）'!B:F,5,FALSE)),"",VLOOKUP($B117,'问财（自己导出）'!B:F,5,FALSE))</f>
        <v/>
      </c>
      <c r="H117" s="40" t="str">
        <f ca="1">IF(ISERROR(VLOOKUP($B117,'问财（自己导出）'!B:G,6,FALSE)),"",VLOOKUP($B117,'问财（自己导出）'!B:G,6,FALSE))</f>
        <v/>
      </c>
      <c r="I117" s="49">
        <f ca="1" t="shared" si="3"/>
        <v>0</v>
      </c>
      <c r="J117" s="50" t="str">
        <f ca="1">IF(ISERROR(VLOOKUP($B117,'小熊定理判定（不要动）'!$A:B,2,FALSE)),"",VLOOKUP($B117,'小熊定理判定（不要动）'!$A:B,2,FALSE))</f>
        <v/>
      </c>
      <c r="K117" s="50" t="str">
        <f ca="1">IF(ISERROR(VLOOKUP($B117,'小熊定理判定（不要动）'!$A:C,3,FALSE)),"",VLOOKUP($B117,'小熊定理判定（不要动）'!$A:C,3,FALSE))</f>
        <v/>
      </c>
      <c r="L117" s="50" t="str">
        <f ca="1">IF(ISERROR(VLOOKUP($B117,'小熊定理判定（不要动）'!$A:D,4,FALSE)),"",VLOOKUP($B117,'小熊定理判定（不要动）'!$A:D,4,FALSE))</f>
        <v/>
      </c>
      <c r="M117" s="51" t="str">
        <f ca="1">IF(ISERROR(VLOOKUP($B117,'分位点（自己导出） '!$C:E,3,FALSE)),"",VLOOKUP($B117,'分位点（自己导出） '!$C:E,3,FALSE))</f>
        <v/>
      </c>
      <c r="N117" s="51" t="str">
        <f ca="1">IF(ISERROR(VLOOKUP($B117,'分位点（自己导出） '!$C:F,4,FALSE)),"",VLOOKUP($B117,'分位点（自己导出） '!$C:F,4,FALSE))</f>
        <v/>
      </c>
    </row>
    <row r="118" spans="4:14">
      <c r="D118" s="39" t="str">
        <f>IF(ISERROR(VLOOKUP(C118,'周期表（不要动）'!A:B,2,FALSE)),"",VLOOKUP(C118,'周期表（不要动）'!A:B,2,FALSE))</f>
        <v/>
      </c>
      <c r="E118" s="40" t="str">
        <f ca="1">IF(ISERROR(VLOOKUP($B118,'问财（自己导出）'!B:D,3,FALSE)),"",VLOOKUP($B118,'问财（自己导出）'!B:D,3,FALSE))</f>
        <v/>
      </c>
      <c r="F118" s="40" t="str">
        <f ca="1">IF(ISERROR(VLOOKUP($B118,'问财（自己导出）'!B:E,4,FALSE)),"",VLOOKUP($B118,'问财（自己导出）'!B:E,4,FALSE))</f>
        <v/>
      </c>
      <c r="G118" s="40" t="str">
        <f ca="1">IF(ISERROR(VLOOKUP($B118,'问财（自己导出）'!B:F,5,FALSE)),"",VLOOKUP($B118,'问财（自己导出）'!B:F,5,FALSE))</f>
        <v/>
      </c>
      <c r="H118" s="40" t="str">
        <f ca="1">IF(ISERROR(VLOOKUP($B118,'问财（自己导出）'!B:G,6,FALSE)),"",VLOOKUP($B118,'问财（自己导出）'!B:G,6,FALSE))</f>
        <v/>
      </c>
      <c r="I118" s="49">
        <f ca="1" t="shared" si="3"/>
        <v>0</v>
      </c>
      <c r="J118" s="50" t="str">
        <f ca="1">IF(ISERROR(VLOOKUP($B118,'小熊定理判定（不要动）'!$A:B,2,FALSE)),"",VLOOKUP($B118,'小熊定理判定（不要动）'!$A:B,2,FALSE))</f>
        <v/>
      </c>
      <c r="K118" s="50" t="str">
        <f ca="1">IF(ISERROR(VLOOKUP($B118,'小熊定理判定（不要动）'!$A:C,3,FALSE)),"",VLOOKUP($B118,'小熊定理判定（不要动）'!$A:C,3,FALSE))</f>
        <v/>
      </c>
      <c r="L118" s="50" t="str">
        <f ca="1">IF(ISERROR(VLOOKUP($B118,'小熊定理判定（不要动）'!$A:D,4,FALSE)),"",VLOOKUP($B118,'小熊定理判定（不要动）'!$A:D,4,FALSE))</f>
        <v/>
      </c>
      <c r="M118" s="51" t="str">
        <f ca="1">IF(ISERROR(VLOOKUP($B118,'分位点（自己导出） '!$C:E,3,FALSE)),"",VLOOKUP($B118,'分位点（自己导出） '!$C:E,3,FALSE))</f>
        <v/>
      </c>
      <c r="N118" s="51" t="str">
        <f ca="1">IF(ISERROR(VLOOKUP($B118,'分位点（自己导出） '!$C:F,4,FALSE)),"",VLOOKUP($B118,'分位点（自己导出） '!$C:F,4,FALSE))</f>
        <v/>
      </c>
    </row>
    <row r="119" spans="4:14">
      <c r="D119" s="39" t="str">
        <f>IF(ISERROR(VLOOKUP(C119,'周期表（不要动）'!A:B,2,FALSE)),"",VLOOKUP(C119,'周期表（不要动）'!A:B,2,FALSE))</f>
        <v/>
      </c>
      <c r="E119" s="40" t="str">
        <f ca="1">IF(ISERROR(VLOOKUP($B119,'问财（自己导出）'!B:D,3,FALSE)),"",VLOOKUP($B119,'问财（自己导出）'!B:D,3,FALSE))</f>
        <v/>
      </c>
      <c r="F119" s="40" t="str">
        <f ca="1">IF(ISERROR(VLOOKUP($B119,'问财（自己导出）'!B:E,4,FALSE)),"",VLOOKUP($B119,'问财（自己导出）'!B:E,4,FALSE))</f>
        <v/>
      </c>
      <c r="G119" s="40" t="str">
        <f ca="1">IF(ISERROR(VLOOKUP($B119,'问财（自己导出）'!B:F,5,FALSE)),"",VLOOKUP($B119,'问财（自己导出）'!B:F,5,FALSE))</f>
        <v/>
      </c>
      <c r="H119" s="40" t="str">
        <f ca="1">IF(ISERROR(VLOOKUP($B119,'问财（自己导出）'!B:G,6,FALSE)),"",VLOOKUP($B119,'问财（自己导出）'!B:G,6,FALSE))</f>
        <v/>
      </c>
      <c r="I119" s="49">
        <f ca="1" t="shared" si="3"/>
        <v>0</v>
      </c>
      <c r="J119" s="50" t="str">
        <f ca="1">IF(ISERROR(VLOOKUP($B119,'小熊定理判定（不要动）'!$A:B,2,FALSE)),"",VLOOKUP($B119,'小熊定理判定（不要动）'!$A:B,2,FALSE))</f>
        <v/>
      </c>
      <c r="K119" s="50" t="str">
        <f ca="1">IF(ISERROR(VLOOKUP($B119,'小熊定理判定（不要动）'!$A:C,3,FALSE)),"",VLOOKUP($B119,'小熊定理判定（不要动）'!$A:C,3,FALSE))</f>
        <v/>
      </c>
      <c r="L119" s="50" t="str">
        <f ca="1">IF(ISERROR(VLOOKUP($B119,'小熊定理判定（不要动）'!$A:D,4,FALSE)),"",VLOOKUP($B119,'小熊定理判定（不要动）'!$A:D,4,FALSE))</f>
        <v/>
      </c>
      <c r="M119" s="51" t="str">
        <f ca="1">IF(ISERROR(VLOOKUP($B119,'分位点（自己导出） '!$C:E,3,FALSE)),"",VLOOKUP($B119,'分位点（自己导出） '!$C:E,3,FALSE))</f>
        <v/>
      </c>
      <c r="N119" s="51" t="str">
        <f ca="1">IF(ISERROR(VLOOKUP($B119,'分位点（自己导出） '!$C:F,4,FALSE)),"",VLOOKUP($B119,'分位点（自己导出） '!$C:F,4,FALSE))</f>
        <v/>
      </c>
    </row>
    <row r="120" spans="4:14">
      <c r="D120" s="39" t="str">
        <f>IF(ISERROR(VLOOKUP(C120,'周期表（不要动）'!A:B,2,FALSE)),"",VLOOKUP(C120,'周期表（不要动）'!A:B,2,FALSE))</f>
        <v/>
      </c>
      <c r="E120" s="40" t="str">
        <f ca="1">IF(ISERROR(VLOOKUP($B120,'问财（自己导出）'!B:D,3,FALSE)),"",VLOOKUP($B120,'问财（自己导出）'!B:D,3,FALSE))</f>
        <v/>
      </c>
      <c r="F120" s="40" t="str">
        <f ca="1">IF(ISERROR(VLOOKUP($B120,'问财（自己导出）'!B:E,4,FALSE)),"",VLOOKUP($B120,'问财（自己导出）'!B:E,4,FALSE))</f>
        <v/>
      </c>
      <c r="G120" s="40" t="str">
        <f ca="1">IF(ISERROR(VLOOKUP($B120,'问财（自己导出）'!B:F,5,FALSE)),"",VLOOKUP($B120,'问财（自己导出）'!B:F,5,FALSE))</f>
        <v/>
      </c>
      <c r="H120" s="40" t="str">
        <f ca="1">IF(ISERROR(VLOOKUP($B120,'问财（自己导出）'!B:G,6,FALSE)),"",VLOOKUP($B120,'问财（自己导出）'!B:G,6,FALSE))</f>
        <v/>
      </c>
      <c r="I120" s="49">
        <f ca="1" t="shared" si="3"/>
        <v>0</v>
      </c>
      <c r="J120" s="50" t="str">
        <f ca="1">IF(ISERROR(VLOOKUP($B120,'小熊定理判定（不要动）'!$A:B,2,FALSE)),"",VLOOKUP($B120,'小熊定理判定（不要动）'!$A:B,2,FALSE))</f>
        <v/>
      </c>
      <c r="K120" s="50" t="str">
        <f ca="1">IF(ISERROR(VLOOKUP($B120,'小熊定理判定（不要动）'!$A:C,3,FALSE)),"",VLOOKUP($B120,'小熊定理判定（不要动）'!$A:C,3,FALSE))</f>
        <v/>
      </c>
      <c r="L120" s="50" t="str">
        <f ca="1">IF(ISERROR(VLOOKUP($B120,'小熊定理判定（不要动）'!$A:D,4,FALSE)),"",VLOOKUP($B120,'小熊定理判定（不要动）'!$A:D,4,FALSE))</f>
        <v/>
      </c>
      <c r="M120" s="51" t="str">
        <f ca="1">IF(ISERROR(VLOOKUP($B120,'分位点（自己导出） '!$C:E,3,FALSE)),"",VLOOKUP($B120,'分位点（自己导出） '!$C:E,3,FALSE))</f>
        <v/>
      </c>
      <c r="N120" s="51" t="str">
        <f ca="1">IF(ISERROR(VLOOKUP($B120,'分位点（自己导出） '!$C:F,4,FALSE)),"",VLOOKUP($B120,'分位点（自己导出） '!$C:F,4,FALSE))</f>
        <v/>
      </c>
    </row>
    <row r="121" spans="4:14">
      <c r="D121" s="39" t="str">
        <f>IF(ISERROR(VLOOKUP(C121,'周期表（不要动）'!A:B,2,FALSE)),"",VLOOKUP(C121,'周期表（不要动）'!A:B,2,FALSE))</f>
        <v/>
      </c>
      <c r="E121" s="40" t="str">
        <f ca="1">IF(ISERROR(VLOOKUP($B121,'问财（自己导出）'!B:D,3,FALSE)),"",VLOOKUP($B121,'问财（自己导出）'!B:D,3,FALSE))</f>
        <v/>
      </c>
      <c r="F121" s="40" t="str">
        <f ca="1">IF(ISERROR(VLOOKUP($B121,'问财（自己导出）'!B:E,4,FALSE)),"",VLOOKUP($B121,'问财（自己导出）'!B:E,4,FALSE))</f>
        <v/>
      </c>
      <c r="G121" s="40" t="str">
        <f ca="1">IF(ISERROR(VLOOKUP($B121,'问财（自己导出）'!B:F,5,FALSE)),"",VLOOKUP($B121,'问财（自己导出）'!B:F,5,FALSE))</f>
        <v/>
      </c>
      <c r="H121" s="40" t="str">
        <f ca="1">IF(ISERROR(VLOOKUP($B121,'问财（自己导出）'!B:G,6,FALSE)),"",VLOOKUP($B121,'问财（自己导出）'!B:G,6,FALSE))</f>
        <v/>
      </c>
      <c r="I121" s="49">
        <f ca="1" t="shared" si="3"/>
        <v>0</v>
      </c>
      <c r="J121" s="50" t="str">
        <f ca="1">IF(ISERROR(VLOOKUP($B121,'小熊定理判定（不要动）'!$A:B,2,FALSE)),"",VLOOKUP($B121,'小熊定理判定（不要动）'!$A:B,2,FALSE))</f>
        <v/>
      </c>
      <c r="K121" s="50" t="str">
        <f ca="1">IF(ISERROR(VLOOKUP($B121,'小熊定理判定（不要动）'!$A:C,3,FALSE)),"",VLOOKUP($B121,'小熊定理判定（不要动）'!$A:C,3,FALSE))</f>
        <v/>
      </c>
      <c r="L121" s="50" t="str">
        <f ca="1">IF(ISERROR(VLOOKUP($B121,'小熊定理判定（不要动）'!$A:D,4,FALSE)),"",VLOOKUP($B121,'小熊定理判定（不要动）'!$A:D,4,FALSE))</f>
        <v/>
      </c>
      <c r="M121" s="51" t="str">
        <f ca="1">IF(ISERROR(VLOOKUP($B121,'分位点（自己导出） '!$C:E,3,FALSE)),"",VLOOKUP($B121,'分位点（自己导出） '!$C:E,3,FALSE))</f>
        <v/>
      </c>
      <c r="N121" s="51" t="str">
        <f ca="1">IF(ISERROR(VLOOKUP($B121,'分位点（自己导出） '!$C:F,4,FALSE)),"",VLOOKUP($B121,'分位点（自己导出） '!$C:F,4,FALSE))</f>
        <v/>
      </c>
    </row>
    <row r="122" spans="4:14">
      <c r="D122" s="39" t="str">
        <f>IF(ISERROR(VLOOKUP(C122,'周期表（不要动）'!A:B,2,FALSE)),"",VLOOKUP(C122,'周期表（不要动）'!A:B,2,FALSE))</f>
        <v/>
      </c>
      <c r="E122" s="40" t="str">
        <f ca="1">IF(ISERROR(VLOOKUP($B122,'问财（自己导出）'!B:D,3,FALSE)),"",VLOOKUP($B122,'问财（自己导出）'!B:D,3,FALSE))</f>
        <v/>
      </c>
      <c r="F122" s="40" t="str">
        <f ca="1">IF(ISERROR(VLOOKUP($B122,'问财（自己导出）'!B:E,4,FALSE)),"",VLOOKUP($B122,'问财（自己导出）'!B:E,4,FALSE))</f>
        <v/>
      </c>
      <c r="G122" s="40" t="str">
        <f ca="1">IF(ISERROR(VLOOKUP($B122,'问财（自己导出）'!B:F,5,FALSE)),"",VLOOKUP($B122,'问财（自己导出）'!B:F,5,FALSE))</f>
        <v/>
      </c>
      <c r="H122" s="40" t="str">
        <f ca="1">IF(ISERROR(VLOOKUP($B122,'问财（自己导出）'!B:G,6,FALSE)),"",VLOOKUP($B122,'问财（自己导出）'!B:G,6,FALSE))</f>
        <v/>
      </c>
      <c r="I122" s="49">
        <f ca="1" t="shared" si="3"/>
        <v>0</v>
      </c>
      <c r="J122" s="50" t="str">
        <f ca="1">IF(ISERROR(VLOOKUP($B122,'小熊定理判定（不要动）'!$A:B,2,FALSE)),"",VLOOKUP($B122,'小熊定理判定（不要动）'!$A:B,2,FALSE))</f>
        <v/>
      </c>
      <c r="K122" s="50" t="str">
        <f ca="1">IF(ISERROR(VLOOKUP($B122,'小熊定理判定（不要动）'!$A:C,3,FALSE)),"",VLOOKUP($B122,'小熊定理判定（不要动）'!$A:C,3,FALSE))</f>
        <v/>
      </c>
      <c r="L122" s="50" t="str">
        <f ca="1">IF(ISERROR(VLOOKUP($B122,'小熊定理判定（不要动）'!$A:D,4,FALSE)),"",VLOOKUP($B122,'小熊定理判定（不要动）'!$A:D,4,FALSE))</f>
        <v/>
      </c>
      <c r="M122" s="51" t="str">
        <f ca="1">IF(ISERROR(VLOOKUP($B122,'分位点（自己导出） '!$C:E,3,FALSE)),"",VLOOKUP($B122,'分位点（自己导出） '!$C:E,3,FALSE))</f>
        <v/>
      </c>
      <c r="N122" s="51" t="str">
        <f ca="1">IF(ISERROR(VLOOKUP($B122,'分位点（自己导出） '!$C:F,4,FALSE)),"",VLOOKUP($B122,'分位点（自己导出） '!$C:F,4,FALSE))</f>
        <v/>
      </c>
    </row>
    <row r="123" spans="4:14">
      <c r="D123" s="39" t="str">
        <f>IF(ISERROR(VLOOKUP(C123,'周期表（不要动）'!A:B,2,FALSE)),"",VLOOKUP(C123,'周期表（不要动）'!A:B,2,FALSE))</f>
        <v/>
      </c>
      <c r="E123" s="40" t="str">
        <f ca="1">IF(ISERROR(VLOOKUP($B123,'问财（自己导出）'!B:D,3,FALSE)),"",VLOOKUP($B123,'问财（自己导出）'!B:D,3,FALSE))</f>
        <v/>
      </c>
      <c r="F123" s="40" t="str">
        <f ca="1">IF(ISERROR(VLOOKUP($B123,'问财（自己导出）'!B:E,4,FALSE)),"",VLOOKUP($B123,'问财（自己导出）'!B:E,4,FALSE))</f>
        <v/>
      </c>
      <c r="G123" s="40" t="str">
        <f ca="1">IF(ISERROR(VLOOKUP($B123,'问财（自己导出）'!B:F,5,FALSE)),"",VLOOKUP($B123,'问财（自己导出）'!B:F,5,FALSE))</f>
        <v/>
      </c>
      <c r="H123" s="40" t="str">
        <f ca="1">IF(ISERROR(VLOOKUP($B123,'问财（自己导出）'!B:G,6,FALSE)),"",VLOOKUP($B123,'问财（自己导出）'!B:G,6,FALSE))</f>
        <v/>
      </c>
      <c r="I123" s="49">
        <f ca="1" t="shared" si="3"/>
        <v>0</v>
      </c>
      <c r="J123" s="50" t="str">
        <f ca="1">IF(ISERROR(VLOOKUP($B123,'小熊定理判定（不要动）'!$A:B,2,FALSE)),"",VLOOKUP($B123,'小熊定理判定（不要动）'!$A:B,2,FALSE))</f>
        <v/>
      </c>
      <c r="K123" s="50" t="str">
        <f ca="1">IF(ISERROR(VLOOKUP($B123,'小熊定理判定（不要动）'!$A:C,3,FALSE)),"",VLOOKUP($B123,'小熊定理判定（不要动）'!$A:C,3,FALSE))</f>
        <v/>
      </c>
      <c r="L123" s="50" t="str">
        <f ca="1">IF(ISERROR(VLOOKUP($B123,'小熊定理判定（不要动）'!$A:D,4,FALSE)),"",VLOOKUP($B123,'小熊定理判定（不要动）'!$A:D,4,FALSE))</f>
        <v/>
      </c>
      <c r="M123" s="51" t="str">
        <f ca="1">IF(ISERROR(VLOOKUP($B123,'分位点（自己导出） '!$C:E,3,FALSE)),"",VLOOKUP($B123,'分位点（自己导出） '!$C:E,3,FALSE))</f>
        <v/>
      </c>
      <c r="N123" s="51" t="str">
        <f ca="1">IF(ISERROR(VLOOKUP($B123,'分位点（自己导出） '!$C:F,4,FALSE)),"",VLOOKUP($B123,'分位点（自己导出） '!$C:F,4,FALSE))</f>
        <v/>
      </c>
    </row>
    <row r="124" spans="4:14">
      <c r="D124" s="39" t="str">
        <f>IF(ISERROR(VLOOKUP(C124,'周期表（不要动）'!A:B,2,FALSE)),"",VLOOKUP(C124,'周期表（不要动）'!A:B,2,FALSE))</f>
        <v/>
      </c>
      <c r="E124" s="40" t="str">
        <f ca="1">IF(ISERROR(VLOOKUP($B124,'问财（自己导出）'!B:D,3,FALSE)),"",VLOOKUP($B124,'问财（自己导出）'!B:D,3,FALSE))</f>
        <v/>
      </c>
      <c r="F124" s="40" t="str">
        <f ca="1">IF(ISERROR(VLOOKUP($B124,'问财（自己导出）'!B:E,4,FALSE)),"",VLOOKUP($B124,'问财（自己导出）'!B:E,4,FALSE))</f>
        <v/>
      </c>
      <c r="G124" s="40" t="str">
        <f ca="1">IF(ISERROR(VLOOKUP($B124,'问财（自己导出）'!B:F,5,FALSE)),"",VLOOKUP($B124,'问财（自己导出）'!B:F,5,FALSE))</f>
        <v/>
      </c>
      <c r="H124" s="40" t="str">
        <f ca="1">IF(ISERROR(VLOOKUP($B124,'问财（自己导出）'!B:G,6,FALSE)),"",VLOOKUP($B124,'问财（自己导出）'!B:G,6,FALSE))</f>
        <v/>
      </c>
      <c r="I124" s="49">
        <f ca="1" t="shared" si="3"/>
        <v>0</v>
      </c>
      <c r="J124" s="50" t="str">
        <f ca="1">IF(ISERROR(VLOOKUP($B124,'小熊定理判定（不要动）'!$A:B,2,FALSE)),"",VLOOKUP($B124,'小熊定理判定（不要动）'!$A:B,2,FALSE))</f>
        <v/>
      </c>
      <c r="K124" s="50" t="str">
        <f ca="1">IF(ISERROR(VLOOKUP($B124,'小熊定理判定（不要动）'!$A:C,3,FALSE)),"",VLOOKUP($B124,'小熊定理判定（不要动）'!$A:C,3,FALSE))</f>
        <v/>
      </c>
      <c r="L124" s="50" t="str">
        <f ca="1">IF(ISERROR(VLOOKUP($B124,'小熊定理判定（不要动）'!$A:D,4,FALSE)),"",VLOOKUP($B124,'小熊定理判定（不要动）'!$A:D,4,FALSE))</f>
        <v/>
      </c>
      <c r="M124" s="51" t="str">
        <f ca="1">IF(ISERROR(VLOOKUP($B124,'分位点（自己导出） '!$C:E,3,FALSE)),"",VLOOKUP($B124,'分位点（自己导出） '!$C:E,3,FALSE))</f>
        <v/>
      </c>
      <c r="N124" s="51" t="str">
        <f ca="1">IF(ISERROR(VLOOKUP($B124,'分位点（自己导出） '!$C:F,4,FALSE)),"",VLOOKUP($B124,'分位点（自己导出） '!$C:F,4,FALSE))</f>
        <v/>
      </c>
    </row>
    <row r="125" spans="4:14">
      <c r="D125" s="39" t="str">
        <f>IF(ISERROR(VLOOKUP(C125,'周期表（不要动）'!A:B,2,FALSE)),"",VLOOKUP(C125,'周期表（不要动）'!A:B,2,FALSE))</f>
        <v/>
      </c>
      <c r="E125" s="40" t="str">
        <f ca="1">IF(ISERROR(VLOOKUP($B125,'问财（自己导出）'!B:D,3,FALSE)),"",VLOOKUP($B125,'问财（自己导出）'!B:D,3,FALSE))</f>
        <v/>
      </c>
      <c r="F125" s="40" t="str">
        <f ca="1">IF(ISERROR(VLOOKUP($B125,'问财（自己导出）'!B:E,4,FALSE)),"",VLOOKUP($B125,'问财（自己导出）'!B:E,4,FALSE))</f>
        <v/>
      </c>
      <c r="G125" s="40" t="str">
        <f ca="1">IF(ISERROR(VLOOKUP($B125,'问财（自己导出）'!B:F,5,FALSE)),"",VLOOKUP($B125,'问财（自己导出）'!B:F,5,FALSE))</f>
        <v/>
      </c>
      <c r="H125" s="40" t="str">
        <f ca="1">IF(ISERROR(VLOOKUP($B125,'问财（自己导出）'!B:G,6,FALSE)),"",VLOOKUP($B125,'问财（自己导出）'!B:G,6,FALSE))</f>
        <v/>
      </c>
      <c r="I125" s="49">
        <f ca="1" t="shared" si="3"/>
        <v>0</v>
      </c>
      <c r="J125" s="50" t="str">
        <f ca="1">IF(ISERROR(VLOOKUP($B125,'小熊定理判定（不要动）'!$A:B,2,FALSE)),"",VLOOKUP($B125,'小熊定理判定（不要动）'!$A:B,2,FALSE))</f>
        <v/>
      </c>
      <c r="K125" s="50" t="str">
        <f ca="1">IF(ISERROR(VLOOKUP($B125,'小熊定理判定（不要动）'!$A:C,3,FALSE)),"",VLOOKUP($B125,'小熊定理判定（不要动）'!$A:C,3,FALSE))</f>
        <v/>
      </c>
      <c r="L125" s="50" t="str">
        <f ca="1">IF(ISERROR(VLOOKUP($B125,'小熊定理判定（不要动）'!$A:D,4,FALSE)),"",VLOOKUP($B125,'小熊定理判定（不要动）'!$A:D,4,FALSE))</f>
        <v/>
      </c>
      <c r="M125" s="51" t="str">
        <f ca="1">IF(ISERROR(VLOOKUP($B125,'分位点（自己导出） '!$C:E,3,FALSE)),"",VLOOKUP($B125,'分位点（自己导出） '!$C:E,3,FALSE))</f>
        <v/>
      </c>
      <c r="N125" s="51" t="str">
        <f ca="1">IF(ISERROR(VLOOKUP($B125,'分位点（自己导出） '!$C:F,4,FALSE)),"",VLOOKUP($B125,'分位点（自己导出） '!$C:F,4,FALSE))</f>
        <v/>
      </c>
    </row>
    <row r="126" spans="4:14">
      <c r="D126" s="39" t="str">
        <f>IF(ISERROR(VLOOKUP(C126,'周期表（不要动）'!A:B,2,FALSE)),"",VLOOKUP(C126,'周期表（不要动）'!A:B,2,FALSE))</f>
        <v/>
      </c>
      <c r="E126" s="40" t="str">
        <f ca="1">IF(ISERROR(VLOOKUP($B126,'问财（自己导出）'!B:D,3,FALSE)),"",VLOOKUP($B126,'问财（自己导出）'!B:D,3,FALSE))</f>
        <v/>
      </c>
      <c r="F126" s="40" t="str">
        <f ca="1">IF(ISERROR(VLOOKUP($B126,'问财（自己导出）'!B:E,4,FALSE)),"",VLOOKUP($B126,'问财（自己导出）'!B:E,4,FALSE))</f>
        <v/>
      </c>
      <c r="G126" s="40" t="str">
        <f ca="1">IF(ISERROR(VLOOKUP($B126,'问财（自己导出）'!B:F,5,FALSE)),"",VLOOKUP($B126,'问财（自己导出）'!B:F,5,FALSE))</f>
        <v/>
      </c>
      <c r="H126" s="40" t="str">
        <f ca="1">IF(ISERROR(VLOOKUP($B126,'问财（自己导出）'!B:G,6,FALSE)),"",VLOOKUP($B126,'问财（自己导出）'!B:G,6,FALSE))</f>
        <v/>
      </c>
      <c r="I126" s="49">
        <f ca="1" t="shared" si="3"/>
        <v>0</v>
      </c>
      <c r="J126" s="50" t="str">
        <f ca="1">IF(ISERROR(VLOOKUP($B126,'小熊定理判定（不要动）'!$A:B,2,FALSE)),"",VLOOKUP($B126,'小熊定理判定（不要动）'!$A:B,2,FALSE))</f>
        <v/>
      </c>
      <c r="K126" s="50" t="str">
        <f ca="1">IF(ISERROR(VLOOKUP($B126,'小熊定理判定（不要动）'!$A:C,3,FALSE)),"",VLOOKUP($B126,'小熊定理判定（不要动）'!$A:C,3,FALSE))</f>
        <v/>
      </c>
      <c r="L126" s="50" t="str">
        <f ca="1">IF(ISERROR(VLOOKUP($B126,'小熊定理判定（不要动）'!$A:D,4,FALSE)),"",VLOOKUP($B126,'小熊定理判定（不要动）'!$A:D,4,FALSE))</f>
        <v/>
      </c>
      <c r="M126" s="51" t="str">
        <f ca="1">IF(ISERROR(VLOOKUP($B126,'分位点（自己导出） '!$C:E,3,FALSE)),"",VLOOKUP($B126,'分位点（自己导出） '!$C:E,3,FALSE))</f>
        <v/>
      </c>
      <c r="N126" s="51" t="str">
        <f ca="1">IF(ISERROR(VLOOKUP($B126,'分位点（自己导出） '!$C:F,4,FALSE)),"",VLOOKUP($B126,'分位点（自己导出） '!$C:F,4,FALSE))</f>
        <v/>
      </c>
    </row>
    <row r="127" spans="4:14">
      <c r="D127" s="39" t="str">
        <f>IF(ISERROR(VLOOKUP(C127,'周期表（不要动）'!A:B,2,FALSE)),"",VLOOKUP(C127,'周期表（不要动）'!A:B,2,FALSE))</f>
        <v/>
      </c>
      <c r="E127" s="40" t="str">
        <f ca="1">IF(ISERROR(VLOOKUP($B127,'问财（自己导出）'!B:D,3,FALSE)),"",VLOOKUP($B127,'问财（自己导出）'!B:D,3,FALSE))</f>
        <v/>
      </c>
      <c r="F127" s="40" t="str">
        <f ca="1">IF(ISERROR(VLOOKUP($B127,'问财（自己导出）'!B:E,4,FALSE)),"",VLOOKUP($B127,'问财（自己导出）'!B:E,4,FALSE))</f>
        <v/>
      </c>
      <c r="G127" s="40" t="str">
        <f ca="1">IF(ISERROR(VLOOKUP($B127,'问财（自己导出）'!B:F,5,FALSE)),"",VLOOKUP($B127,'问财（自己导出）'!B:F,5,FALSE))</f>
        <v/>
      </c>
      <c r="H127" s="40" t="str">
        <f ca="1">IF(ISERROR(VLOOKUP($B127,'问财（自己导出）'!B:G,6,FALSE)),"",VLOOKUP($B127,'问财（自己导出）'!B:G,6,FALSE))</f>
        <v/>
      </c>
      <c r="I127" s="49">
        <f ca="1" t="shared" si="3"/>
        <v>0</v>
      </c>
      <c r="J127" s="50" t="str">
        <f ca="1">IF(ISERROR(VLOOKUP($B127,'小熊定理判定（不要动）'!$A:B,2,FALSE)),"",VLOOKUP($B127,'小熊定理判定（不要动）'!$A:B,2,FALSE))</f>
        <v/>
      </c>
      <c r="K127" s="50" t="str">
        <f ca="1">IF(ISERROR(VLOOKUP($B127,'小熊定理判定（不要动）'!$A:C,3,FALSE)),"",VLOOKUP($B127,'小熊定理判定（不要动）'!$A:C,3,FALSE))</f>
        <v/>
      </c>
      <c r="L127" s="50" t="str">
        <f ca="1">IF(ISERROR(VLOOKUP($B127,'小熊定理判定（不要动）'!$A:D,4,FALSE)),"",VLOOKUP($B127,'小熊定理判定（不要动）'!$A:D,4,FALSE))</f>
        <v/>
      </c>
      <c r="M127" s="51" t="str">
        <f ca="1">IF(ISERROR(VLOOKUP($B127,'分位点（自己导出） '!$C:E,3,FALSE)),"",VLOOKUP($B127,'分位点（自己导出） '!$C:E,3,FALSE))</f>
        <v/>
      </c>
      <c r="N127" s="51" t="str">
        <f ca="1">IF(ISERROR(VLOOKUP($B127,'分位点（自己导出） '!$C:F,4,FALSE)),"",VLOOKUP($B127,'分位点（自己导出） '!$C:F,4,FALSE))</f>
        <v/>
      </c>
    </row>
    <row r="128" spans="4:14">
      <c r="D128" s="39" t="str">
        <f>IF(ISERROR(VLOOKUP(C128,'周期表（不要动）'!A:B,2,FALSE)),"",VLOOKUP(C128,'周期表（不要动）'!A:B,2,FALSE))</f>
        <v/>
      </c>
      <c r="E128" s="40" t="str">
        <f ca="1">IF(ISERROR(VLOOKUP($B128,'问财（自己导出）'!B:D,3,FALSE)),"",VLOOKUP($B128,'问财（自己导出）'!B:D,3,FALSE))</f>
        <v/>
      </c>
      <c r="F128" s="40" t="str">
        <f ca="1">IF(ISERROR(VLOOKUP($B128,'问财（自己导出）'!B:E,4,FALSE)),"",VLOOKUP($B128,'问财（自己导出）'!B:E,4,FALSE))</f>
        <v/>
      </c>
      <c r="G128" s="40" t="str">
        <f ca="1">IF(ISERROR(VLOOKUP($B128,'问财（自己导出）'!B:F,5,FALSE)),"",VLOOKUP($B128,'问财（自己导出）'!B:F,5,FALSE))</f>
        <v/>
      </c>
      <c r="H128" s="40" t="str">
        <f ca="1">IF(ISERROR(VLOOKUP($B128,'问财（自己导出）'!B:G,6,FALSE)),"",VLOOKUP($B128,'问财（自己导出）'!B:G,6,FALSE))</f>
        <v/>
      </c>
      <c r="I128" s="49">
        <f ca="1" t="shared" si="3"/>
        <v>0</v>
      </c>
      <c r="J128" s="50" t="str">
        <f ca="1">IF(ISERROR(VLOOKUP($B128,'小熊定理判定（不要动）'!$A:B,2,FALSE)),"",VLOOKUP($B128,'小熊定理判定（不要动）'!$A:B,2,FALSE))</f>
        <v/>
      </c>
      <c r="K128" s="50" t="str">
        <f ca="1">IF(ISERROR(VLOOKUP($B128,'小熊定理判定（不要动）'!$A:C,3,FALSE)),"",VLOOKUP($B128,'小熊定理判定（不要动）'!$A:C,3,FALSE))</f>
        <v/>
      </c>
      <c r="L128" s="50" t="str">
        <f ca="1">IF(ISERROR(VLOOKUP($B128,'小熊定理判定（不要动）'!$A:D,4,FALSE)),"",VLOOKUP($B128,'小熊定理判定（不要动）'!$A:D,4,FALSE))</f>
        <v/>
      </c>
      <c r="M128" s="51" t="str">
        <f ca="1">IF(ISERROR(VLOOKUP($B128,'分位点（自己导出） '!$C:E,3,FALSE)),"",VLOOKUP($B128,'分位点（自己导出） '!$C:E,3,FALSE))</f>
        <v/>
      </c>
      <c r="N128" s="51" t="str">
        <f ca="1">IF(ISERROR(VLOOKUP($B128,'分位点（自己导出） '!$C:F,4,FALSE)),"",VLOOKUP($B128,'分位点（自己导出） '!$C:F,4,FALSE))</f>
        <v/>
      </c>
    </row>
    <row r="129" spans="4:14">
      <c r="D129" s="39" t="str">
        <f>IF(ISERROR(VLOOKUP(C129,'周期表（不要动）'!A:B,2,FALSE)),"",VLOOKUP(C129,'周期表（不要动）'!A:B,2,FALSE))</f>
        <v/>
      </c>
      <c r="E129" s="40" t="str">
        <f ca="1">IF(ISERROR(VLOOKUP($B129,'问财（自己导出）'!B:D,3,FALSE)),"",VLOOKUP($B129,'问财（自己导出）'!B:D,3,FALSE))</f>
        <v/>
      </c>
      <c r="F129" s="40" t="str">
        <f ca="1">IF(ISERROR(VLOOKUP($B129,'问财（自己导出）'!B:E,4,FALSE)),"",VLOOKUP($B129,'问财（自己导出）'!B:E,4,FALSE))</f>
        <v/>
      </c>
      <c r="G129" s="40" t="str">
        <f ca="1">IF(ISERROR(VLOOKUP($B129,'问财（自己导出）'!B:F,5,FALSE)),"",VLOOKUP($B129,'问财（自己导出）'!B:F,5,FALSE))</f>
        <v/>
      </c>
      <c r="H129" s="40" t="str">
        <f ca="1">IF(ISERROR(VLOOKUP($B129,'问财（自己导出）'!B:G,6,FALSE)),"",VLOOKUP($B129,'问财（自己导出）'!B:G,6,FALSE))</f>
        <v/>
      </c>
      <c r="I129" s="49">
        <f ca="1" t="shared" si="3"/>
        <v>0</v>
      </c>
      <c r="J129" s="50" t="str">
        <f ca="1">IF(ISERROR(VLOOKUP($B129,'小熊定理判定（不要动）'!$A:B,2,FALSE)),"",VLOOKUP($B129,'小熊定理判定（不要动）'!$A:B,2,FALSE))</f>
        <v/>
      </c>
      <c r="K129" s="50" t="str">
        <f ca="1">IF(ISERROR(VLOOKUP($B129,'小熊定理判定（不要动）'!$A:C,3,FALSE)),"",VLOOKUP($B129,'小熊定理判定（不要动）'!$A:C,3,FALSE))</f>
        <v/>
      </c>
      <c r="L129" s="50" t="str">
        <f ca="1">IF(ISERROR(VLOOKUP($B129,'小熊定理判定（不要动）'!$A:D,4,FALSE)),"",VLOOKUP($B129,'小熊定理判定（不要动）'!$A:D,4,FALSE))</f>
        <v/>
      </c>
      <c r="M129" s="51" t="str">
        <f ca="1">IF(ISERROR(VLOOKUP($B129,'分位点（自己导出） '!$C:E,3,FALSE)),"",VLOOKUP($B129,'分位点（自己导出） '!$C:E,3,FALSE))</f>
        <v/>
      </c>
      <c r="N129" s="51" t="str">
        <f ca="1">IF(ISERROR(VLOOKUP($B129,'分位点（自己导出） '!$C:F,4,FALSE)),"",VLOOKUP($B129,'分位点（自己导出） '!$C:F,4,FALSE))</f>
        <v/>
      </c>
    </row>
    <row r="130" spans="4:14">
      <c r="D130" s="39" t="str">
        <f>IF(ISERROR(VLOOKUP(C130,'周期表（不要动）'!A:B,2,FALSE)),"",VLOOKUP(C130,'周期表（不要动）'!A:B,2,FALSE))</f>
        <v/>
      </c>
      <c r="E130" s="40" t="str">
        <f ca="1">IF(ISERROR(VLOOKUP($B130,'问财（自己导出）'!B:D,3,FALSE)),"",VLOOKUP($B130,'问财（自己导出）'!B:D,3,FALSE))</f>
        <v/>
      </c>
      <c r="F130" s="40" t="str">
        <f ca="1">IF(ISERROR(VLOOKUP($B130,'问财（自己导出）'!B:E,4,FALSE)),"",VLOOKUP($B130,'问财（自己导出）'!B:E,4,FALSE))</f>
        <v/>
      </c>
      <c r="G130" s="40" t="str">
        <f ca="1">IF(ISERROR(VLOOKUP($B130,'问财（自己导出）'!B:F,5,FALSE)),"",VLOOKUP($B130,'问财（自己导出）'!B:F,5,FALSE))</f>
        <v/>
      </c>
      <c r="H130" s="40" t="str">
        <f ca="1">IF(ISERROR(VLOOKUP($B130,'问财（自己导出）'!B:G,6,FALSE)),"",VLOOKUP($B130,'问财（自己导出）'!B:G,6,FALSE))</f>
        <v/>
      </c>
      <c r="I130" s="49">
        <f ca="1" t="shared" si="3"/>
        <v>0</v>
      </c>
      <c r="J130" s="50" t="str">
        <f ca="1">IF(ISERROR(VLOOKUP($B130,'小熊定理判定（不要动）'!$A:B,2,FALSE)),"",VLOOKUP($B130,'小熊定理判定（不要动）'!$A:B,2,FALSE))</f>
        <v/>
      </c>
      <c r="K130" s="50" t="str">
        <f ca="1">IF(ISERROR(VLOOKUP($B130,'小熊定理判定（不要动）'!$A:C,3,FALSE)),"",VLOOKUP($B130,'小熊定理判定（不要动）'!$A:C,3,FALSE))</f>
        <v/>
      </c>
      <c r="L130" s="50" t="str">
        <f ca="1">IF(ISERROR(VLOOKUP($B130,'小熊定理判定（不要动）'!$A:D,4,FALSE)),"",VLOOKUP($B130,'小熊定理判定（不要动）'!$A:D,4,FALSE))</f>
        <v/>
      </c>
      <c r="M130" s="51" t="str">
        <f ca="1">IF(ISERROR(VLOOKUP($B130,'分位点（自己导出） '!$C:E,3,FALSE)),"",VLOOKUP($B130,'分位点（自己导出） '!$C:E,3,FALSE))</f>
        <v/>
      </c>
      <c r="N130" s="51" t="str">
        <f ca="1">IF(ISERROR(VLOOKUP($B130,'分位点（自己导出） '!$C:F,4,FALSE)),"",VLOOKUP($B130,'分位点（自己导出） '!$C:F,4,FALSE))</f>
        <v/>
      </c>
    </row>
    <row r="131" spans="4:14">
      <c r="D131" s="39" t="str">
        <f>IF(ISERROR(VLOOKUP(C131,'周期表（不要动）'!A:B,2,FALSE)),"",VLOOKUP(C131,'周期表（不要动）'!A:B,2,FALSE))</f>
        <v/>
      </c>
      <c r="E131" s="40" t="str">
        <f ca="1">IF(ISERROR(VLOOKUP($B131,'问财（自己导出）'!B:D,3,FALSE)),"",VLOOKUP($B131,'问财（自己导出）'!B:D,3,FALSE))</f>
        <v/>
      </c>
      <c r="F131" s="40" t="str">
        <f ca="1">IF(ISERROR(VLOOKUP($B131,'问财（自己导出）'!B:E,4,FALSE)),"",VLOOKUP($B131,'问财（自己导出）'!B:E,4,FALSE))</f>
        <v/>
      </c>
      <c r="G131" s="40" t="str">
        <f ca="1">IF(ISERROR(VLOOKUP($B131,'问财（自己导出）'!B:F,5,FALSE)),"",VLOOKUP($B131,'问财（自己导出）'!B:F,5,FALSE))</f>
        <v/>
      </c>
      <c r="H131" s="40" t="str">
        <f ca="1">IF(ISERROR(VLOOKUP($B131,'问财（自己导出）'!B:G,6,FALSE)),"",VLOOKUP($B131,'问财（自己导出）'!B:G,6,FALSE))</f>
        <v/>
      </c>
      <c r="I131" s="49">
        <f ca="1" t="shared" si="3"/>
        <v>0</v>
      </c>
      <c r="J131" s="50" t="str">
        <f ca="1">IF(ISERROR(VLOOKUP($B131,'小熊定理判定（不要动）'!$A:B,2,FALSE)),"",VLOOKUP($B131,'小熊定理判定（不要动）'!$A:B,2,FALSE))</f>
        <v/>
      </c>
      <c r="K131" s="50" t="str">
        <f ca="1">IF(ISERROR(VLOOKUP($B131,'小熊定理判定（不要动）'!$A:C,3,FALSE)),"",VLOOKUP($B131,'小熊定理判定（不要动）'!$A:C,3,FALSE))</f>
        <v/>
      </c>
      <c r="L131" s="50" t="str">
        <f ca="1">IF(ISERROR(VLOOKUP($B131,'小熊定理判定（不要动）'!$A:D,4,FALSE)),"",VLOOKUP($B131,'小熊定理判定（不要动）'!$A:D,4,FALSE))</f>
        <v/>
      </c>
      <c r="M131" s="51" t="str">
        <f ca="1">IF(ISERROR(VLOOKUP($B131,'分位点（自己导出） '!$C:E,3,FALSE)),"",VLOOKUP($B131,'分位点（自己导出） '!$C:E,3,FALSE))</f>
        <v/>
      </c>
      <c r="N131" s="51" t="str">
        <f ca="1">IF(ISERROR(VLOOKUP($B131,'分位点（自己导出） '!$C:F,4,FALSE)),"",VLOOKUP($B131,'分位点（自己导出） '!$C:F,4,FALSE))</f>
        <v/>
      </c>
    </row>
    <row r="132" spans="4:14">
      <c r="D132" s="39" t="str">
        <f>IF(ISERROR(VLOOKUP(C132,'周期表（不要动）'!A:B,2,FALSE)),"",VLOOKUP(C132,'周期表（不要动）'!A:B,2,FALSE))</f>
        <v/>
      </c>
      <c r="E132" s="40" t="str">
        <f ca="1">IF(ISERROR(VLOOKUP($B132,'问财（自己导出）'!B:D,3,FALSE)),"",VLOOKUP($B132,'问财（自己导出）'!B:D,3,FALSE))</f>
        <v/>
      </c>
      <c r="F132" s="40" t="str">
        <f ca="1">IF(ISERROR(VLOOKUP($B132,'问财（自己导出）'!B:E,4,FALSE)),"",VLOOKUP($B132,'问财（自己导出）'!B:E,4,FALSE))</f>
        <v/>
      </c>
      <c r="G132" s="40" t="str">
        <f ca="1">IF(ISERROR(VLOOKUP($B132,'问财（自己导出）'!B:F,5,FALSE)),"",VLOOKUP($B132,'问财（自己导出）'!B:F,5,FALSE))</f>
        <v/>
      </c>
      <c r="H132" s="40" t="str">
        <f ca="1">IF(ISERROR(VLOOKUP($B132,'问财（自己导出）'!B:G,6,FALSE)),"",VLOOKUP($B132,'问财（自己导出）'!B:G,6,FALSE))</f>
        <v/>
      </c>
      <c r="I132" s="49">
        <f ca="1" t="shared" si="3"/>
        <v>0</v>
      </c>
      <c r="J132" s="50" t="str">
        <f ca="1">IF(ISERROR(VLOOKUP($B132,'小熊定理判定（不要动）'!$A:B,2,FALSE)),"",VLOOKUP($B132,'小熊定理判定（不要动）'!$A:B,2,FALSE))</f>
        <v/>
      </c>
      <c r="K132" s="50" t="str">
        <f ca="1">IF(ISERROR(VLOOKUP($B132,'小熊定理判定（不要动）'!$A:C,3,FALSE)),"",VLOOKUP($B132,'小熊定理判定（不要动）'!$A:C,3,FALSE))</f>
        <v/>
      </c>
      <c r="L132" s="50" t="str">
        <f ca="1">IF(ISERROR(VLOOKUP($B132,'小熊定理判定（不要动）'!$A:D,4,FALSE)),"",VLOOKUP($B132,'小熊定理判定（不要动）'!$A:D,4,FALSE))</f>
        <v/>
      </c>
      <c r="M132" s="51" t="str">
        <f ca="1">IF(ISERROR(VLOOKUP($B132,'分位点（自己导出） '!$C:E,3,FALSE)),"",VLOOKUP($B132,'分位点（自己导出） '!$C:E,3,FALSE))</f>
        <v/>
      </c>
      <c r="N132" s="51" t="str">
        <f ca="1">IF(ISERROR(VLOOKUP($B132,'分位点（自己导出） '!$C:F,4,FALSE)),"",VLOOKUP($B132,'分位点（自己导出） '!$C:F,4,FALSE))</f>
        <v/>
      </c>
    </row>
    <row r="133" spans="4:14">
      <c r="D133" s="39" t="str">
        <f>IF(ISERROR(VLOOKUP(C133,'周期表（不要动）'!A:B,2,FALSE)),"",VLOOKUP(C133,'周期表（不要动）'!A:B,2,FALSE))</f>
        <v/>
      </c>
      <c r="E133" s="40" t="str">
        <f ca="1">IF(ISERROR(VLOOKUP($B133,'问财（自己导出）'!B:D,3,FALSE)),"",VLOOKUP($B133,'问财（自己导出）'!B:D,3,FALSE))</f>
        <v/>
      </c>
      <c r="F133" s="40" t="str">
        <f ca="1">IF(ISERROR(VLOOKUP($B133,'问财（自己导出）'!B:E,4,FALSE)),"",VLOOKUP($B133,'问财（自己导出）'!B:E,4,FALSE))</f>
        <v/>
      </c>
      <c r="G133" s="40" t="str">
        <f ca="1">IF(ISERROR(VLOOKUP($B133,'问财（自己导出）'!B:F,5,FALSE)),"",VLOOKUP($B133,'问财（自己导出）'!B:F,5,FALSE))</f>
        <v/>
      </c>
      <c r="H133" s="40" t="str">
        <f ca="1">IF(ISERROR(VLOOKUP($B133,'问财（自己导出）'!B:G,6,FALSE)),"",VLOOKUP($B133,'问财（自己导出）'!B:G,6,FALSE))</f>
        <v/>
      </c>
      <c r="I133" s="49">
        <f ca="1" t="shared" si="3"/>
        <v>0</v>
      </c>
      <c r="J133" s="50" t="str">
        <f ca="1">IF(ISERROR(VLOOKUP($B133,'小熊定理判定（不要动）'!$A:B,2,FALSE)),"",VLOOKUP($B133,'小熊定理判定（不要动）'!$A:B,2,FALSE))</f>
        <v/>
      </c>
      <c r="K133" s="50" t="str">
        <f ca="1">IF(ISERROR(VLOOKUP($B133,'小熊定理判定（不要动）'!$A:C,3,FALSE)),"",VLOOKUP($B133,'小熊定理判定（不要动）'!$A:C,3,FALSE))</f>
        <v/>
      </c>
      <c r="L133" s="50" t="str">
        <f ca="1">IF(ISERROR(VLOOKUP($B133,'小熊定理判定（不要动）'!$A:D,4,FALSE)),"",VLOOKUP($B133,'小熊定理判定（不要动）'!$A:D,4,FALSE))</f>
        <v/>
      </c>
      <c r="M133" s="51" t="str">
        <f ca="1">IF(ISERROR(VLOOKUP($B133,'分位点（自己导出） '!$C:E,3,FALSE)),"",VLOOKUP($B133,'分位点（自己导出） '!$C:E,3,FALSE))</f>
        <v/>
      </c>
      <c r="N133" s="51" t="str">
        <f ca="1">IF(ISERROR(VLOOKUP($B133,'分位点（自己导出） '!$C:F,4,FALSE)),"",VLOOKUP($B133,'分位点（自己导出） '!$C:F,4,FALSE))</f>
        <v/>
      </c>
    </row>
    <row r="134" spans="4:14">
      <c r="D134" s="39" t="str">
        <f>IF(ISERROR(VLOOKUP(C134,'周期表（不要动）'!A:B,2,FALSE)),"",VLOOKUP(C134,'周期表（不要动）'!A:B,2,FALSE))</f>
        <v/>
      </c>
      <c r="E134" s="40" t="str">
        <f ca="1">IF(ISERROR(VLOOKUP($B134,'问财（自己导出）'!B:D,3,FALSE)),"",VLOOKUP($B134,'问财（自己导出）'!B:D,3,FALSE))</f>
        <v/>
      </c>
      <c r="F134" s="40" t="str">
        <f ca="1">IF(ISERROR(VLOOKUP($B134,'问财（自己导出）'!B:E,4,FALSE)),"",VLOOKUP($B134,'问财（自己导出）'!B:E,4,FALSE))</f>
        <v/>
      </c>
      <c r="G134" s="40" t="str">
        <f ca="1">IF(ISERROR(VLOOKUP($B134,'问财（自己导出）'!B:F,5,FALSE)),"",VLOOKUP($B134,'问财（自己导出）'!B:F,5,FALSE))</f>
        <v/>
      </c>
      <c r="H134" s="40" t="str">
        <f ca="1">IF(ISERROR(VLOOKUP($B134,'问财（自己导出）'!B:G,6,FALSE)),"",VLOOKUP($B134,'问财（自己导出）'!B:G,6,FALSE))</f>
        <v/>
      </c>
      <c r="I134" s="49">
        <f ca="1" t="shared" si="3"/>
        <v>0</v>
      </c>
      <c r="J134" s="50" t="str">
        <f ca="1">IF(ISERROR(VLOOKUP($B134,'小熊定理判定（不要动）'!$A:B,2,FALSE)),"",VLOOKUP($B134,'小熊定理判定（不要动）'!$A:B,2,FALSE))</f>
        <v/>
      </c>
      <c r="K134" s="50" t="str">
        <f ca="1">IF(ISERROR(VLOOKUP($B134,'小熊定理判定（不要动）'!$A:C,3,FALSE)),"",VLOOKUP($B134,'小熊定理判定（不要动）'!$A:C,3,FALSE))</f>
        <v/>
      </c>
      <c r="L134" s="50" t="str">
        <f ca="1">IF(ISERROR(VLOOKUP($B134,'小熊定理判定（不要动）'!$A:D,4,FALSE)),"",VLOOKUP($B134,'小熊定理判定（不要动）'!$A:D,4,FALSE))</f>
        <v/>
      </c>
      <c r="M134" s="51" t="str">
        <f ca="1">IF(ISERROR(VLOOKUP($B134,'分位点（自己导出） '!$C:E,3,FALSE)),"",VLOOKUP($B134,'分位点（自己导出） '!$C:E,3,FALSE))</f>
        <v/>
      </c>
      <c r="N134" s="51" t="str">
        <f ca="1">IF(ISERROR(VLOOKUP($B134,'分位点（自己导出） '!$C:F,4,FALSE)),"",VLOOKUP($B134,'分位点（自己导出） '!$C:F,4,FALSE))</f>
        <v/>
      </c>
    </row>
    <row r="135" spans="4:14">
      <c r="D135" s="39" t="str">
        <f>IF(ISERROR(VLOOKUP(C135,'周期表（不要动）'!A:B,2,FALSE)),"",VLOOKUP(C135,'周期表（不要动）'!A:B,2,FALSE))</f>
        <v/>
      </c>
      <c r="E135" s="40" t="str">
        <f ca="1">IF(ISERROR(VLOOKUP($B135,'问财（自己导出）'!B:D,3,FALSE)),"",VLOOKUP($B135,'问财（自己导出）'!B:D,3,FALSE))</f>
        <v/>
      </c>
      <c r="F135" s="40" t="str">
        <f ca="1">IF(ISERROR(VLOOKUP($B135,'问财（自己导出）'!B:E,4,FALSE)),"",VLOOKUP($B135,'问财（自己导出）'!B:E,4,FALSE))</f>
        <v/>
      </c>
      <c r="G135" s="40" t="str">
        <f ca="1">IF(ISERROR(VLOOKUP($B135,'问财（自己导出）'!B:F,5,FALSE)),"",VLOOKUP($B135,'问财（自己导出）'!B:F,5,FALSE))</f>
        <v/>
      </c>
      <c r="H135" s="40" t="str">
        <f ca="1">IF(ISERROR(VLOOKUP($B135,'问财（自己导出）'!B:G,6,FALSE)),"",VLOOKUP($B135,'问财（自己导出）'!B:G,6,FALSE))</f>
        <v/>
      </c>
      <c r="I135" s="49">
        <f ca="1" t="shared" si="3"/>
        <v>0</v>
      </c>
      <c r="J135" s="50" t="str">
        <f ca="1">IF(ISERROR(VLOOKUP($B135,'小熊定理判定（不要动）'!$A:B,2,FALSE)),"",VLOOKUP($B135,'小熊定理判定（不要动）'!$A:B,2,FALSE))</f>
        <v/>
      </c>
      <c r="K135" s="50" t="str">
        <f ca="1">IF(ISERROR(VLOOKUP($B135,'小熊定理判定（不要动）'!$A:C,3,FALSE)),"",VLOOKUP($B135,'小熊定理判定（不要动）'!$A:C,3,FALSE))</f>
        <v/>
      </c>
      <c r="L135" s="50" t="str">
        <f ca="1">IF(ISERROR(VLOOKUP($B135,'小熊定理判定（不要动）'!$A:D,4,FALSE)),"",VLOOKUP($B135,'小熊定理判定（不要动）'!$A:D,4,FALSE))</f>
        <v/>
      </c>
      <c r="M135" s="51" t="str">
        <f ca="1">IF(ISERROR(VLOOKUP($B135,'分位点（自己导出） '!$C:E,3,FALSE)),"",VLOOKUP($B135,'分位点（自己导出） '!$C:E,3,FALSE))</f>
        <v/>
      </c>
      <c r="N135" s="51" t="str">
        <f ca="1">IF(ISERROR(VLOOKUP($B135,'分位点（自己导出） '!$C:F,4,FALSE)),"",VLOOKUP($B135,'分位点（自己导出） '!$C:F,4,FALSE))</f>
        <v/>
      </c>
    </row>
    <row r="136" spans="4:14">
      <c r="D136" s="39" t="str">
        <f>IF(ISERROR(VLOOKUP(C136,'周期表（不要动）'!A:B,2,FALSE)),"",VLOOKUP(C136,'周期表（不要动）'!A:B,2,FALSE))</f>
        <v/>
      </c>
      <c r="E136" s="40" t="str">
        <f ca="1">IF(ISERROR(VLOOKUP($B136,'问财（自己导出）'!B:D,3,FALSE)),"",VLOOKUP($B136,'问财（自己导出）'!B:D,3,FALSE))</f>
        <v/>
      </c>
      <c r="F136" s="40" t="str">
        <f ca="1">IF(ISERROR(VLOOKUP($B136,'问财（自己导出）'!B:E,4,FALSE)),"",VLOOKUP($B136,'问财（自己导出）'!B:E,4,FALSE))</f>
        <v/>
      </c>
      <c r="G136" s="40" t="str">
        <f ca="1">IF(ISERROR(VLOOKUP($B136,'问财（自己导出）'!B:F,5,FALSE)),"",VLOOKUP($B136,'问财（自己导出）'!B:F,5,FALSE))</f>
        <v/>
      </c>
      <c r="H136" s="40" t="str">
        <f ca="1">IF(ISERROR(VLOOKUP($B136,'问财（自己导出）'!B:G,6,FALSE)),"",VLOOKUP($B136,'问财（自己导出）'!B:G,6,FALSE))</f>
        <v/>
      </c>
      <c r="I136" s="49">
        <f ca="1" t="shared" si="3"/>
        <v>0</v>
      </c>
      <c r="J136" s="50" t="str">
        <f ca="1">IF(ISERROR(VLOOKUP($B136,'小熊定理判定（不要动）'!$A:B,2,FALSE)),"",VLOOKUP($B136,'小熊定理判定（不要动）'!$A:B,2,FALSE))</f>
        <v/>
      </c>
      <c r="K136" s="50" t="str">
        <f ca="1">IF(ISERROR(VLOOKUP($B136,'小熊定理判定（不要动）'!$A:C,3,FALSE)),"",VLOOKUP($B136,'小熊定理判定（不要动）'!$A:C,3,FALSE))</f>
        <v/>
      </c>
      <c r="L136" s="50" t="str">
        <f ca="1">IF(ISERROR(VLOOKUP($B136,'小熊定理判定（不要动）'!$A:D,4,FALSE)),"",VLOOKUP($B136,'小熊定理判定（不要动）'!$A:D,4,FALSE))</f>
        <v/>
      </c>
      <c r="M136" s="51" t="str">
        <f ca="1">IF(ISERROR(VLOOKUP($B136,'分位点（自己导出） '!$C:E,3,FALSE)),"",VLOOKUP($B136,'分位点（自己导出） '!$C:E,3,FALSE))</f>
        <v/>
      </c>
      <c r="N136" s="51" t="str">
        <f ca="1">IF(ISERROR(VLOOKUP($B136,'分位点（自己导出） '!$C:F,4,FALSE)),"",VLOOKUP($B136,'分位点（自己导出） '!$C:F,4,FALSE))</f>
        <v/>
      </c>
    </row>
    <row r="137" spans="4:14">
      <c r="D137" s="39" t="str">
        <f>IF(ISERROR(VLOOKUP(C137,'周期表（不要动）'!A:B,2,FALSE)),"",VLOOKUP(C137,'周期表（不要动）'!A:B,2,FALSE))</f>
        <v/>
      </c>
      <c r="E137" s="40" t="str">
        <f ca="1">IF(ISERROR(VLOOKUP($B137,'问财（自己导出）'!B:D,3,FALSE)),"",VLOOKUP($B137,'问财（自己导出）'!B:D,3,FALSE))</f>
        <v/>
      </c>
      <c r="F137" s="40" t="str">
        <f ca="1">IF(ISERROR(VLOOKUP($B137,'问财（自己导出）'!B:E,4,FALSE)),"",VLOOKUP($B137,'问财（自己导出）'!B:E,4,FALSE))</f>
        <v/>
      </c>
      <c r="G137" s="40" t="str">
        <f ca="1">IF(ISERROR(VLOOKUP($B137,'问财（自己导出）'!B:F,5,FALSE)),"",VLOOKUP($B137,'问财（自己导出）'!B:F,5,FALSE))</f>
        <v/>
      </c>
      <c r="H137" s="40" t="str">
        <f ca="1">IF(ISERROR(VLOOKUP($B137,'问财（自己导出）'!B:G,6,FALSE)),"",VLOOKUP($B137,'问财（自己导出）'!B:G,6,FALSE))</f>
        <v/>
      </c>
      <c r="I137" s="49">
        <f ca="1" t="shared" si="3"/>
        <v>0</v>
      </c>
      <c r="J137" s="50" t="str">
        <f ca="1">IF(ISERROR(VLOOKUP($B137,'小熊定理判定（不要动）'!$A:B,2,FALSE)),"",VLOOKUP($B137,'小熊定理判定（不要动）'!$A:B,2,FALSE))</f>
        <v/>
      </c>
      <c r="K137" s="50" t="str">
        <f ca="1">IF(ISERROR(VLOOKUP($B137,'小熊定理判定（不要动）'!$A:C,3,FALSE)),"",VLOOKUP($B137,'小熊定理判定（不要动）'!$A:C,3,FALSE))</f>
        <v/>
      </c>
      <c r="L137" s="50" t="str">
        <f ca="1">IF(ISERROR(VLOOKUP($B137,'小熊定理判定（不要动）'!$A:D,4,FALSE)),"",VLOOKUP($B137,'小熊定理判定（不要动）'!$A:D,4,FALSE))</f>
        <v/>
      </c>
      <c r="M137" s="51" t="str">
        <f ca="1">IF(ISERROR(VLOOKUP($B137,'分位点（自己导出） '!$C:E,3,FALSE)),"",VLOOKUP($B137,'分位点（自己导出） '!$C:E,3,FALSE))</f>
        <v/>
      </c>
      <c r="N137" s="51" t="str">
        <f ca="1">IF(ISERROR(VLOOKUP($B137,'分位点（自己导出） '!$C:F,4,FALSE)),"",VLOOKUP($B137,'分位点（自己导出） '!$C:F,4,FALSE))</f>
        <v/>
      </c>
    </row>
    <row r="138" spans="4:14">
      <c r="D138" s="39" t="str">
        <f>IF(ISERROR(VLOOKUP(C138,'周期表（不要动）'!A:B,2,FALSE)),"",VLOOKUP(C138,'周期表（不要动）'!A:B,2,FALSE))</f>
        <v/>
      </c>
      <c r="E138" s="40" t="str">
        <f ca="1">IF(ISERROR(VLOOKUP($B138,'问财（自己导出）'!B:D,3,FALSE)),"",VLOOKUP($B138,'问财（自己导出）'!B:D,3,FALSE))</f>
        <v/>
      </c>
      <c r="F138" s="40" t="str">
        <f ca="1">IF(ISERROR(VLOOKUP($B138,'问财（自己导出）'!B:E,4,FALSE)),"",VLOOKUP($B138,'问财（自己导出）'!B:E,4,FALSE))</f>
        <v/>
      </c>
      <c r="G138" s="40" t="str">
        <f ca="1">IF(ISERROR(VLOOKUP($B138,'问财（自己导出）'!B:F,5,FALSE)),"",VLOOKUP($B138,'问财（自己导出）'!B:F,5,FALSE))</f>
        <v/>
      </c>
      <c r="H138" s="40" t="str">
        <f ca="1">IF(ISERROR(VLOOKUP($B138,'问财（自己导出）'!B:G,6,FALSE)),"",VLOOKUP($B138,'问财（自己导出）'!B:G,6,FALSE))</f>
        <v/>
      </c>
      <c r="I138" s="49">
        <f ca="1" t="shared" si="3"/>
        <v>0</v>
      </c>
      <c r="J138" s="50" t="str">
        <f ca="1">IF(ISERROR(VLOOKUP($B138,'小熊定理判定（不要动）'!$A:B,2,FALSE)),"",VLOOKUP($B138,'小熊定理判定（不要动）'!$A:B,2,FALSE))</f>
        <v/>
      </c>
      <c r="K138" s="50" t="str">
        <f ca="1">IF(ISERROR(VLOOKUP($B138,'小熊定理判定（不要动）'!$A:C,3,FALSE)),"",VLOOKUP($B138,'小熊定理判定（不要动）'!$A:C,3,FALSE))</f>
        <v/>
      </c>
      <c r="L138" s="50" t="str">
        <f ca="1">IF(ISERROR(VLOOKUP($B138,'小熊定理判定（不要动）'!$A:D,4,FALSE)),"",VLOOKUP($B138,'小熊定理判定（不要动）'!$A:D,4,FALSE))</f>
        <v/>
      </c>
      <c r="M138" s="51" t="str">
        <f ca="1">IF(ISERROR(VLOOKUP($B138,'分位点（自己导出） '!$C:E,3,FALSE)),"",VLOOKUP($B138,'分位点（自己导出） '!$C:E,3,FALSE))</f>
        <v/>
      </c>
      <c r="N138" s="51" t="str">
        <f ca="1">IF(ISERROR(VLOOKUP($B138,'分位点（自己导出） '!$C:F,4,FALSE)),"",VLOOKUP($B138,'分位点（自己导出） '!$C:F,4,FALSE))</f>
        <v/>
      </c>
    </row>
    <row r="139" spans="4:14">
      <c r="D139" s="39" t="str">
        <f>IF(ISERROR(VLOOKUP(C139,'周期表（不要动）'!A:B,2,FALSE)),"",VLOOKUP(C139,'周期表（不要动）'!A:B,2,FALSE))</f>
        <v/>
      </c>
      <c r="E139" s="40" t="str">
        <f ca="1">IF(ISERROR(VLOOKUP($B139,'问财（自己导出）'!B:D,3,FALSE)),"",VLOOKUP($B139,'问财（自己导出）'!B:D,3,FALSE))</f>
        <v/>
      </c>
      <c r="F139" s="40" t="str">
        <f ca="1">IF(ISERROR(VLOOKUP($B139,'问财（自己导出）'!B:E,4,FALSE)),"",VLOOKUP($B139,'问财（自己导出）'!B:E,4,FALSE))</f>
        <v/>
      </c>
      <c r="G139" s="40" t="str">
        <f ca="1">IF(ISERROR(VLOOKUP($B139,'问财（自己导出）'!B:F,5,FALSE)),"",VLOOKUP($B139,'问财（自己导出）'!B:F,5,FALSE))</f>
        <v/>
      </c>
      <c r="H139" s="40" t="str">
        <f ca="1">IF(ISERROR(VLOOKUP($B139,'问财（自己导出）'!B:G,6,FALSE)),"",VLOOKUP($B139,'问财（自己导出）'!B:G,6,FALSE))</f>
        <v/>
      </c>
      <c r="I139" s="49">
        <f ca="1" t="shared" si="3"/>
        <v>0</v>
      </c>
      <c r="J139" s="50" t="str">
        <f ca="1">IF(ISERROR(VLOOKUP($B139,'小熊定理判定（不要动）'!$A:B,2,FALSE)),"",VLOOKUP($B139,'小熊定理判定（不要动）'!$A:B,2,FALSE))</f>
        <v/>
      </c>
      <c r="K139" s="50" t="str">
        <f ca="1">IF(ISERROR(VLOOKUP($B139,'小熊定理判定（不要动）'!$A:C,3,FALSE)),"",VLOOKUP($B139,'小熊定理判定（不要动）'!$A:C,3,FALSE))</f>
        <v/>
      </c>
      <c r="L139" s="50" t="str">
        <f ca="1">IF(ISERROR(VLOOKUP($B139,'小熊定理判定（不要动）'!$A:D,4,FALSE)),"",VLOOKUP($B139,'小熊定理判定（不要动）'!$A:D,4,FALSE))</f>
        <v/>
      </c>
      <c r="M139" s="51" t="str">
        <f ca="1">IF(ISERROR(VLOOKUP($B139,'分位点（自己导出） '!$C:E,3,FALSE)),"",VLOOKUP($B139,'分位点（自己导出） '!$C:E,3,FALSE))</f>
        <v/>
      </c>
      <c r="N139" s="51" t="str">
        <f ca="1">IF(ISERROR(VLOOKUP($B139,'分位点（自己导出） '!$C:F,4,FALSE)),"",VLOOKUP($B139,'分位点（自己导出） '!$C:F,4,FALSE))</f>
        <v/>
      </c>
    </row>
    <row r="140" spans="4:14">
      <c r="D140" s="39" t="str">
        <f>IF(ISERROR(VLOOKUP(C140,'周期表（不要动）'!A:B,2,FALSE)),"",VLOOKUP(C140,'周期表（不要动）'!A:B,2,FALSE))</f>
        <v/>
      </c>
      <c r="E140" s="40" t="str">
        <f ca="1">IF(ISERROR(VLOOKUP($B140,'问财（自己导出）'!B:D,3,FALSE)),"",VLOOKUP($B140,'问财（自己导出）'!B:D,3,FALSE))</f>
        <v/>
      </c>
      <c r="F140" s="40" t="str">
        <f ca="1">IF(ISERROR(VLOOKUP($B140,'问财（自己导出）'!B:E,4,FALSE)),"",VLOOKUP($B140,'问财（自己导出）'!B:E,4,FALSE))</f>
        <v/>
      </c>
      <c r="G140" s="40" t="str">
        <f ca="1">IF(ISERROR(VLOOKUP($B140,'问财（自己导出）'!B:F,5,FALSE)),"",VLOOKUP($B140,'问财（自己导出）'!B:F,5,FALSE))</f>
        <v/>
      </c>
      <c r="H140" s="40" t="str">
        <f ca="1">IF(ISERROR(VLOOKUP($B140,'问财（自己导出）'!B:G,6,FALSE)),"",VLOOKUP($B140,'问财（自己导出）'!B:G,6,FALSE))</f>
        <v/>
      </c>
      <c r="I140" s="49">
        <f ca="1" t="shared" si="3"/>
        <v>0</v>
      </c>
      <c r="J140" s="50" t="str">
        <f ca="1">IF(ISERROR(VLOOKUP($B140,'小熊定理判定（不要动）'!$A:B,2,FALSE)),"",VLOOKUP($B140,'小熊定理判定（不要动）'!$A:B,2,FALSE))</f>
        <v/>
      </c>
      <c r="K140" s="50" t="str">
        <f ca="1">IF(ISERROR(VLOOKUP($B140,'小熊定理判定（不要动）'!$A:C,3,FALSE)),"",VLOOKUP($B140,'小熊定理判定（不要动）'!$A:C,3,FALSE))</f>
        <v/>
      </c>
      <c r="L140" s="50" t="str">
        <f ca="1">IF(ISERROR(VLOOKUP($B140,'小熊定理判定（不要动）'!$A:D,4,FALSE)),"",VLOOKUP($B140,'小熊定理判定（不要动）'!$A:D,4,FALSE))</f>
        <v/>
      </c>
      <c r="M140" s="51" t="str">
        <f ca="1">IF(ISERROR(VLOOKUP($B140,'分位点（自己导出） '!$C:E,3,FALSE)),"",VLOOKUP($B140,'分位点（自己导出） '!$C:E,3,FALSE))</f>
        <v/>
      </c>
      <c r="N140" s="51" t="str">
        <f ca="1">IF(ISERROR(VLOOKUP($B140,'分位点（自己导出） '!$C:F,4,FALSE)),"",VLOOKUP($B140,'分位点（自己导出） '!$C:F,4,FALSE))</f>
        <v/>
      </c>
    </row>
    <row r="141" spans="4:14">
      <c r="D141" s="39" t="str">
        <f>IF(ISERROR(VLOOKUP(C141,'周期表（不要动）'!A:B,2,FALSE)),"",VLOOKUP(C141,'周期表（不要动）'!A:B,2,FALSE))</f>
        <v/>
      </c>
      <c r="E141" s="40" t="str">
        <f ca="1">IF(ISERROR(VLOOKUP($B141,'问财（自己导出）'!B:D,3,FALSE)),"",VLOOKUP($B141,'问财（自己导出）'!B:D,3,FALSE))</f>
        <v/>
      </c>
      <c r="F141" s="40" t="str">
        <f ca="1">IF(ISERROR(VLOOKUP($B141,'问财（自己导出）'!B:E,4,FALSE)),"",VLOOKUP($B141,'问财（自己导出）'!B:E,4,FALSE))</f>
        <v/>
      </c>
      <c r="G141" s="40" t="str">
        <f ca="1">IF(ISERROR(VLOOKUP($B141,'问财（自己导出）'!B:F,5,FALSE)),"",VLOOKUP($B141,'问财（自己导出）'!B:F,5,FALSE))</f>
        <v/>
      </c>
      <c r="H141" s="40" t="str">
        <f ca="1">IF(ISERROR(VLOOKUP($B141,'问财（自己导出）'!B:G,6,FALSE)),"",VLOOKUP($B141,'问财（自己导出）'!B:G,6,FALSE))</f>
        <v/>
      </c>
      <c r="I141" s="49">
        <f ca="1" t="shared" si="3"/>
        <v>0</v>
      </c>
      <c r="J141" s="50" t="str">
        <f ca="1">IF(ISERROR(VLOOKUP($B141,'小熊定理判定（不要动）'!$A:B,2,FALSE)),"",VLOOKUP($B141,'小熊定理判定（不要动）'!$A:B,2,FALSE))</f>
        <v/>
      </c>
      <c r="K141" s="50" t="str">
        <f ca="1">IF(ISERROR(VLOOKUP($B141,'小熊定理判定（不要动）'!$A:C,3,FALSE)),"",VLOOKUP($B141,'小熊定理判定（不要动）'!$A:C,3,FALSE))</f>
        <v/>
      </c>
      <c r="L141" s="50" t="str">
        <f ca="1">IF(ISERROR(VLOOKUP($B141,'小熊定理判定（不要动）'!$A:D,4,FALSE)),"",VLOOKUP($B141,'小熊定理判定（不要动）'!$A:D,4,FALSE))</f>
        <v/>
      </c>
      <c r="M141" s="51" t="str">
        <f ca="1">IF(ISERROR(VLOOKUP($B141,'分位点（自己导出） '!$C:E,3,FALSE)),"",VLOOKUP($B141,'分位点（自己导出） '!$C:E,3,FALSE))</f>
        <v/>
      </c>
      <c r="N141" s="51" t="str">
        <f ca="1">IF(ISERROR(VLOOKUP($B141,'分位点（自己导出） '!$C:F,4,FALSE)),"",VLOOKUP($B141,'分位点（自己导出） '!$C:F,4,FALSE))</f>
        <v/>
      </c>
    </row>
    <row r="142" spans="4:14">
      <c r="D142" s="39" t="str">
        <f>IF(ISERROR(VLOOKUP(C142,'周期表（不要动）'!A:B,2,FALSE)),"",VLOOKUP(C142,'周期表（不要动）'!A:B,2,FALSE))</f>
        <v/>
      </c>
      <c r="E142" s="40" t="str">
        <f ca="1">IF(ISERROR(VLOOKUP($B142,'问财（自己导出）'!B:D,3,FALSE)),"",VLOOKUP($B142,'问财（自己导出）'!B:D,3,FALSE))</f>
        <v/>
      </c>
      <c r="F142" s="40" t="str">
        <f ca="1">IF(ISERROR(VLOOKUP($B142,'问财（自己导出）'!B:E,4,FALSE)),"",VLOOKUP($B142,'问财（自己导出）'!B:E,4,FALSE))</f>
        <v/>
      </c>
      <c r="G142" s="40" t="str">
        <f ca="1">IF(ISERROR(VLOOKUP($B142,'问财（自己导出）'!B:F,5,FALSE)),"",VLOOKUP($B142,'问财（自己导出）'!B:F,5,FALSE))</f>
        <v/>
      </c>
      <c r="H142" s="40" t="str">
        <f ca="1">IF(ISERROR(VLOOKUP($B142,'问财（自己导出）'!B:G,6,FALSE)),"",VLOOKUP($B142,'问财（自己导出）'!B:G,6,FALSE))</f>
        <v/>
      </c>
      <c r="I142" s="49">
        <f ca="1" t="shared" si="3"/>
        <v>0</v>
      </c>
      <c r="J142" s="50" t="str">
        <f ca="1">IF(ISERROR(VLOOKUP($B142,'小熊定理判定（不要动）'!$A:B,2,FALSE)),"",VLOOKUP($B142,'小熊定理判定（不要动）'!$A:B,2,FALSE))</f>
        <v/>
      </c>
      <c r="K142" s="50" t="str">
        <f ca="1">IF(ISERROR(VLOOKUP($B142,'小熊定理判定（不要动）'!$A:C,3,FALSE)),"",VLOOKUP($B142,'小熊定理判定（不要动）'!$A:C,3,FALSE))</f>
        <v/>
      </c>
      <c r="L142" s="50" t="str">
        <f ca="1">IF(ISERROR(VLOOKUP($B142,'小熊定理判定（不要动）'!$A:D,4,FALSE)),"",VLOOKUP($B142,'小熊定理判定（不要动）'!$A:D,4,FALSE))</f>
        <v/>
      </c>
      <c r="M142" s="51" t="str">
        <f ca="1">IF(ISERROR(VLOOKUP($B142,'分位点（自己导出） '!$C:E,3,FALSE)),"",VLOOKUP($B142,'分位点（自己导出） '!$C:E,3,FALSE))</f>
        <v/>
      </c>
      <c r="N142" s="51" t="str">
        <f ca="1">IF(ISERROR(VLOOKUP($B142,'分位点（自己导出） '!$C:F,4,FALSE)),"",VLOOKUP($B142,'分位点（自己导出） '!$C:F,4,FALSE))</f>
        <v/>
      </c>
    </row>
    <row r="143" spans="4:14">
      <c r="D143" s="39" t="str">
        <f>IF(ISERROR(VLOOKUP(C143,'周期表（不要动）'!A:B,2,FALSE)),"",VLOOKUP(C143,'周期表（不要动）'!A:B,2,FALSE))</f>
        <v/>
      </c>
      <c r="E143" s="40" t="str">
        <f ca="1">IF(ISERROR(VLOOKUP($B143,'问财（自己导出）'!B:D,3,FALSE)),"",VLOOKUP($B143,'问财（自己导出）'!B:D,3,FALSE))</f>
        <v/>
      </c>
      <c r="F143" s="40" t="str">
        <f ca="1">IF(ISERROR(VLOOKUP($B143,'问财（自己导出）'!B:E,4,FALSE)),"",VLOOKUP($B143,'问财（自己导出）'!B:E,4,FALSE))</f>
        <v/>
      </c>
      <c r="G143" s="40" t="str">
        <f ca="1">IF(ISERROR(VLOOKUP($B143,'问财（自己导出）'!B:F,5,FALSE)),"",VLOOKUP($B143,'问财（自己导出）'!B:F,5,FALSE))</f>
        <v/>
      </c>
      <c r="H143" s="40" t="str">
        <f ca="1">IF(ISERROR(VLOOKUP($B143,'问财（自己导出）'!B:G,6,FALSE)),"",VLOOKUP($B143,'问财（自己导出）'!B:G,6,FALSE))</f>
        <v/>
      </c>
      <c r="I143" s="49">
        <f ca="1" t="shared" si="3"/>
        <v>0</v>
      </c>
      <c r="J143" s="50" t="str">
        <f ca="1">IF(ISERROR(VLOOKUP($B143,'小熊定理判定（不要动）'!$A:B,2,FALSE)),"",VLOOKUP($B143,'小熊定理判定（不要动）'!$A:B,2,FALSE))</f>
        <v/>
      </c>
      <c r="K143" s="50" t="str">
        <f ca="1">IF(ISERROR(VLOOKUP($B143,'小熊定理判定（不要动）'!$A:C,3,FALSE)),"",VLOOKUP($B143,'小熊定理判定（不要动）'!$A:C,3,FALSE))</f>
        <v/>
      </c>
      <c r="L143" s="50" t="str">
        <f ca="1">IF(ISERROR(VLOOKUP($B143,'小熊定理判定（不要动）'!$A:D,4,FALSE)),"",VLOOKUP($B143,'小熊定理判定（不要动）'!$A:D,4,FALSE))</f>
        <v/>
      </c>
      <c r="M143" s="51" t="str">
        <f ca="1">IF(ISERROR(VLOOKUP($B143,'分位点（自己导出） '!$C:E,3,FALSE)),"",VLOOKUP($B143,'分位点（自己导出） '!$C:E,3,FALSE))</f>
        <v/>
      </c>
      <c r="N143" s="51" t="str">
        <f ca="1">IF(ISERROR(VLOOKUP($B143,'分位点（自己导出） '!$C:F,4,FALSE)),"",VLOOKUP($B143,'分位点（自己导出） '!$C:F,4,FALSE))</f>
        <v/>
      </c>
    </row>
    <row r="144" spans="4:14">
      <c r="D144" s="39" t="str">
        <f>IF(ISERROR(VLOOKUP(C144,'周期表（不要动）'!A:B,2,FALSE)),"",VLOOKUP(C144,'周期表（不要动）'!A:B,2,FALSE))</f>
        <v/>
      </c>
      <c r="E144" s="40" t="str">
        <f ca="1">IF(ISERROR(VLOOKUP($B144,'问财（自己导出）'!B:D,3,FALSE)),"",VLOOKUP($B144,'问财（自己导出）'!B:D,3,FALSE))</f>
        <v/>
      </c>
      <c r="F144" s="40" t="str">
        <f ca="1">IF(ISERROR(VLOOKUP($B144,'问财（自己导出）'!B:E,4,FALSE)),"",VLOOKUP($B144,'问财（自己导出）'!B:E,4,FALSE))</f>
        <v/>
      </c>
      <c r="G144" s="40" t="str">
        <f ca="1">IF(ISERROR(VLOOKUP($B144,'问财（自己导出）'!B:F,5,FALSE)),"",VLOOKUP($B144,'问财（自己导出）'!B:F,5,FALSE))</f>
        <v/>
      </c>
      <c r="H144" s="40" t="str">
        <f ca="1">IF(ISERROR(VLOOKUP($B144,'问财（自己导出）'!B:G,6,FALSE)),"",VLOOKUP($B144,'问财（自己导出）'!B:G,6,FALSE))</f>
        <v/>
      </c>
      <c r="I144" s="49">
        <f ca="1" t="shared" si="3"/>
        <v>0</v>
      </c>
      <c r="J144" s="50" t="str">
        <f ca="1">IF(ISERROR(VLOOKUP($B144,'小熊定理判定（不要动）'!$A:B,2,FALSE)),"",VLOOKUP($B144,'小熊定理判定（不要动）'!$A:B,2,FALSE))</f>
        <v/>
      </c>
      <c r="K144" s="50" t="str">
        <f ca="1">IF(ISERROR(VLOOKUP($B144,'小熊定理判定（不要动）'!$A:C,3,FALSE)),"",VLOOKUP($B144,'小熊定理判定（不要动）'!$A:C,3,FALSE))</f>
        <v/>
      </c>
      <c r="L144" s="50" t="str">
        <f ca="1">IF(ISERROR(VLOOKUP($B144,'小熊定理判定（不要动）'!$A:D,4,FALSE)),"",VLOOKUP($B144,'小熊定理判定（不要动）'!$A:D,4,FALSE))</f>
        <v/>
      </c>
      <c r="M144" s="51" t="str">
        <f ca="1">IF(ISERROR(VLOOKUP($B144,'分位点（自己导出） '!$C:E,3,FALSE)),"",VLOOKUP($B144,'分位点（自己导出） '!$C:E,3,FALSE))</f>
        <v/>
      </c>
      <c r="N144" s="51" t="str">
        <f ca="1">IF(ISERROR(VLOOKUP($B144,'分位点（自己导出） '!$C:F,4,FALSE)),"",VLOOKUP($B144,'分位点（自己导出） '!$C:F,4,FALSE))</f>
        <v/>
      </c>
    </row>
    <row r="145" spans="4:14">
      <c r="D145" s="39" t="str">
        <f>IF(ISERROR(VLOOKUP(C145,'周期表（不要动）'!A:B,2,FALSE)),"",VLOOKUP(C145,'周期表（不要动）'!A:B,2,FALSE))</f>
        <v/>
      </c>
      <c r="E145" s="40" t="str">
        <f ca="1">IF(ISERROR(VLOOKUP($B145,'问财（自己导出）'!B:D,3,FALSE)),"",VLOOKUP($B145,'问财（自己导出）'!B:D,3,FALSE))</f>
        <v/>
      </c>
      <c r="F145" s="40" t="str">
        <f ca="1">IF(ISERROR(VLOOKUP($B145,'问财（自己导出）'!B:E,4,FALSE)),"",VLOOKUP($B145,'问财（自己导出）'!B:E,4,FALSE))</f>
        <v/>
      </c>
      <c r="G145" s="40" t="str">
        <f ca="1">IF(ISERROR(VLOOKUP($B145,'问财（自己导出）'!B:F,5,FALSE)),"",VLOOKUP($B145,'问财（自己导出）'!B:F,5,FALSE))</f>
        <v/>
      </c>
      <c r="H145" s="40" t="str">
        <f ca="1">IF(ISERROR(VLOOKUP($B145,'问财（自己导出）'!B:G,6,FALSE)),"",VLOOKUP($B145,'问财（自己导出）'!B:G,6,FALSE))</f>
        <v/>
      </c>
      <c r="I145" s="49">
        <f ca="1" t="shared" si="3"/>
        <v>0</v>
      </c>
      <c r="J145" s="50" t="str">
        <f ca="1">IF(ISERROR(VLOOKUP($B145,'小熊定理判定（不要动）'!$A:B,2,FALSE)),"",VLOOKUP($B145,'小熊定理判定（不要动）'!$A:B,2,FALSE))</f>
        <v/>
      </c>
      <c r="K145" s="50" t="str">
        <f ca="1">IF(ISERROR(VLOOKUP($B145,'小熊定理判定（不要动）'!$A:C,3,FALSE)),"",VLOOKUP($B145,'小熊定理判定（不要动）'!$A:C,3,FALSE))</f>
        <v/>
      </c>
      <c r="L145" s="50" t="str">
        <f ca="1">IF(ISERROR(VLOOKUP($B145,'小熊定理判定（不要动）'!$A:D,4,FALSE)),"",VLOOKUP($B145,'小熊定理判定（不要动）'!$A:D,4,FALSE))</f>
        <v/>
      </c>
      <c r="M145" s="51" t="str">
        <f ca="1">IF(ISERROR(VLOOKUP($B145,'分位点（自己导出） '!$C:E,3,FALSE)),"",VLOOKUP($B145,'分位点（自己导出） '!$C:E,3,FALSE))</f>
        <v/>
      </c>
      <c r="N145" s="51" t="str">
        <f ca="1">IF(ISERROR(VLOOKUP($B145,'分位点（自己导出） '!$C:F,4,FALSE)),"",VLOOKUP($B145,'分位点（自己导出） '!$C:F,4,FALSE))</f>
        <v/>
      </c>
    </row>
    <row r="146" spans="4:14">
      <c r="D146" s="39" t="str">
        <f>IF(ISERROR(VLOOKUP(C146,'周期表（不要动）'!A:B,2,FALSE)),"",VLOOKUP(C146,'周期表（不要动）'!A:B,2,FALSE))</f>
        <v/>
      </c>
      <c r="E146" s="40" t="str">
        <f ca="1">IF(ISERROR(VLOOKUP($B146,'问财（自己导出）'!B:D,3,FALSE)),"",VLOOKUP($B146,'问财（自己导出）'!B:D,3,FALSE))</f>
        <v/>
      </c>
      <c r="F146" s="40" t="str">
        <f ca="1">IF(ISERROR(VLOOKUP($B146,'问财（自己导出）'!B:E,4,FALSE)),"",VLOOKUP($B146,'问财（自己导出）'!B:E,4,FALSE))</f>
        <v/>
      </c>
      <c r="G146" s="40" t="str">
        <f ca="1">IF(ISERROR(VLOOKUP($B146,'问财（自己导出）'!B:F,5,FALSE)),"",VLOOKUP($B146,'问财（自己导出）'!B:F,5,FALSE))</f>
        <v/>
      </c>
      <c r="H146" s="40" t="str">
        <f ca="1">IF(ISERROR(VLOOKUP($B146,'问财（自己导出）'!B:G,6,FALSE)),"",VLOOKUP($B146,'问财（自己导出）'!B:G,6,FALSE))</f>
        <v/>
      </c>
      <c r="I146" s="49">
        <f ca="1" t="shared" si="3"/>
        <v>0</v>
      </c>
      <c r="J146" s="50" t="str">
        <f ca="1">IF(ISERROR(VLOOKUP($B146,'小熊定理判定（不要动）'!$A:B,2,FALSE)),"",VLOOKUP($B146,'小熊定理判定（不要动）'!$A:B,2,FALSE))</f>
        <v/>
      </c>
      <c r="K146" s="50" t="str">
        <f ca="1">IF(ISERROR(VLOOKUP($B146,'小熊定理判定（不要动）'!$A:C,3,FALSE)),"",VLOOKUP($B146,'小熊定理判定（不要动）'!$A:C,3,FALSE))</f>
        <v/>
      </c>
      <c r="L146" s="50" t="str">
        <f ca="1">IF(ISERROR(VLOOKUP($B146,'小熊定理判定（不要动）'!$A:D,4,FALSE)),"",VLOOKUP($B146,'小熊定理判定（不要动）'!$A:D,4,FALSE))</f>
        <v/>
      </c>
      <c r="M146" s="51" t="str">
        <f ca="1">IF(ISERROR(VLOOKUP($B146,'分位点（自己导出） '!$C:E,3,FALSE)),"",VLOOKUP($B146,'分位点（自己导出） '!$C:E,3,FALSE))</f>
        <v/>
      </c>
      <c r="N146" s="51" t="str">
        <f ca="1">IF(ISERROR(VLOOKUP($B146,'分位点（自己导出） '!$C:F,4,FALSE)),"",VLOOKUP($B146,'分位点（自己导出） '!$C:F,4,FALSE))</f>
        <v/>
      </c>
    </row>
    <row r="147" spans="4:14">
      <c r="D147" s="39" t="str">
        <f>IF(ISERROR(VLOOKUP(C147,'周期表（不要动）'!A:B,2,FALSE)),"",VLOOKUP(C147,'周期表（不要动）'!A:B,2,FALSE))</f>
        <v/>
      </c>
      <c r="E147" s="40" t="str">
        <f ca="1">IF(ISERROR(VLOOKUP($B147,'问财（自己导出）'!B:D,3,FALSE)),"",VLOOKUP($B147,'问财（自己导出）'!B:D,3,FALSE))</f>
        <v/>
      </c>
      <c r="F147" s="40" t="str">
        <f ca="1">IF(ISERROR(VLOOKUP($B147,'问财（自己导出）'!B:E,4,FALSE)),"",VLOOKUP($B147,'问财（自己导出）'!B:E,4,FALSE))</f>
        <v/>
      </c>
      <c r="G147" s="40" t="str">
        <f ca="1">IF(ISERROR(VLOOKUP($B147,'问财（自己导出）'!B:F,5,FALSE)),"",VLOOKUP($B147,'问财（自己导出）'!B:F,5,FALSE))</f>
        <v/>
      </c>
      <c r="H147" s="40" t="str">
        <f ca="1">IF(ISERROR(VLOOKUP($B147,'问财（自己导出）'!B:G,6,FALSE)),"",VLOOKUP($B147,'问财（自己导出）'!B:G,6,FALSE))</f>
        <v/>
      </c>
      <c r="I147" s="49">
        <f ca="1" t="shared" si="3"/>
        <v>0</v>
      </c>
      <c r="J147" s="50" t="str">
        <f ca="1">IF(ISERROR(VLOOKUP($B147,'小熊定理判定（不要动）'!$A:B,2,FALSE)),"",VLOOKUP($B147,'小熊定理判定（不要动）'!$A:B,2,FALSE))</f>
        <v/>
      </c>
      <c r="K147" s="50" t="str">
        <f ca="1">IF(ISERROR(VLOOKUP($B147,'小熊定理判定（不要动）'!$A:C,3,FALSE)),"",VLOOKUP($B147,'小熊定理判定（不要动）'!$A:C,3,FALSE))</f>
        <v/>
      </c>
      <c r="L147" s="50" t="str">
        <f ca="1">IF(ISERROR(VLOOKUP($B147,'小熊定理判定（不要动）'!$A:D,4,FALSE)),"",VLOOKUP($B147,'小熊定理判定（不要动）'!$A:D,4,FALSE))</f>
        <v/>
      </c>
      <c r="M147" s="51" t="str">
        <f ca="1">IF(ISERROR(VLOOKUP($B147,'分位点（自己导出） '!$C:E,3,FALSE)),"",VLOOKUP($B147,'分位点（自己导出） '!$C:E,3,FALSE))</f>
        <v/>
      </c>
      <c r="N147" s="51" t="str">
        <f ca="1">IF(ISERROR(VLOOKUP($B147,'分位点（自己导出） '!$C:F,4,FALSE)),"",VLOOKUP($B147,'分位点（自己导出） '!$C:F,4,FALSE))</f>
        <v/>
      </c>
    </row>
    <row r="148" spans="4:14">
      <c r="D148" s="39" t="str">
        <f>IF(ISERROR(VLOOKUP(C148,'周期表（不要动）'!A:B,2,FALSE)),"",VLOOKUP(C148,'周期表（不要动）'!A:B,2,FALSE))</f>
        <v/>
      </c>
      <c r="E148" s="40" t="str">
        <f ca="1">IF(ISERROR(VLOOKUP($B148,'问财（自己导出）'!B:D,3,FALSE)),"",VLOOKUP($B148,'问财（自己导出）'!B:D,3,FALSE))</f>
        <v/>
      </c>
      <c r="F148" s="40" t="str">
        <f ca="1">IF(ISERROR(VLOOKUP($B148,'问财（自己导出）'!B:E,4,FALSE)),"",VLOOKUP($B148,'问财（自己导出）'!B:E,4,FALSE))</f>
        <v/>
      </c>
      <c r="G148" s="40" t="str">
        <f ca="1">IF(ISERROR(VLOOKUP($B148,'问财（自己导出）'!B:F,5,FALSE)),"",VLOOKUP($B148,'问财（自己导出）'!B:F,5,FALSE))</f>
        <v/>
      </c>
      <c r="H148" s="40" t="str">
        <f ca="1">IF(ISERROR(VLOOKUP($B148,'问财（自己导出）'!B:G,6,FALSE)),"",VLOOKUP($B148,'问财（自己导出）'!B:G,6,FALSE))</f>
        <v/>
      </c>
      <c r="I148" s="49">
        <f ca="1" t="shared" si="3"/>
        <v>0</v>
      </c>
      <c r="J148" s="50" t="str">
        <f ca="1">IF(ISERROR(VLOOKUP($B148,'小熊定理判定（不要动）'!$A:B,2,FALSE)),"",VLOOKUP($B148,'小熊定理判定（不要动）'!$A:B,2,FALSE))</f>
        <v/>
      </c>
      <c r="K148" s="50" t="str">
        <f ca="1">IF(ISERROR(VLOOKUP($B148,'小熊定理判定（不要动）'!$A:C,3,FALSE)),"",VLOOKUP($B148,'小熊定理判定（不要动）'!$A:C,3,FALSE))</f>
        <v/>
      </c>
      <c r="L148" s="50" t="str">
        <f ca="1">IF(ISERROR(VLOOKUP($B148,'小熊定理判定（不要动）'!$A:D,4,FALSE)),"",VLOOKUP($B148,'小熊定理判定（不要动）'!$A:D,4,FALSE))</f>
        <v/>
      </c>
      <c r="M148" s="51" t="str">
        <f ca="1">IF(ISERROR(VLOOKUP($B148,'分位点（自己导出） '!$C:E,3,FALSE)),"",VLOOKUP($B148,'分位点（自己导出） '!$C:E,3,FALSE))</f>
        <v/>
      </c>
      <c r="N148" s="51" t="str">
        <f ca="1">IF(ISERROR(VLOOKUP($B148,'分位点（自己导出） '!$C:F,4,FALSE)),"",VLOOKUP($B148,'分位点（自己导出） '!$C:F,4,FALSE))</f>
        <v/>
      </c>
    </row>
    <row r="149" spans="4:14">
      <c r="D149" s="39" t="str">
        <f>IF(ISERROR(VLOOKUP(C149,'周期表（不要动）'!A:B,2,FALSE)),"",VLOOKUP(C149,'周期表（不要动）'!A:B,2,FALSE))</f>
        <v/>
      </c>
      <c r="E149" s="40" t="str">
        <f ca="1">IF(ISERROR(VLOOKUP($B149,'问财（自己导出）'!B:D,3,FALSE)),"",VLOOKUP($B149,'问财（自己导出）'!B:D,3,FALSE))</f>
        <v/>
      </c>
      <c r="F149" s="40" t="str">
        <f ca="1">IF(ISERROR(VLOOKUP($B149,'问财（自己导出）'!B:E,4,FALSE)),"",VLOOKUP($B149,'问财（自己导出）'!B:E,4,FALSE))</f>
        <v/>
      </c>
      <c r="G149" s="40" t="str">
        <f ca="1">IF(ISERROR(VLOOKUP($B149,'问财（自己导出）'!B:F,5,FALSE)),"",VLOOKUP($B149,'问财（自己导出）'!B:F,5,FALSE))</f>
        <v/>
      </c>
      <c r="H149" s="40" t="str">
        <f ca="1">IF(ISERROR(VLOOKUP($B149,'问财（自己导出）'!B:G,6,FALSE)),"",VLOOKUP($B149,'问财（自己导出）'!B:G,6,FALSE))</f>
        <v/>
      </c>
      <c r="I149" s="49">
        <f ca="1" t="shared" si="3"/>
        <v>0</v>
      </c>
      <c r="J149" s="50" t="str">
        <f ca="1">IF(ISERROR(VLOOKUP($B149,'小熊定理判定（不要动）'!$A:B,2,FALSE)),"",VLOOKUP($B149,'小熊定理判定（不要动）'!$A:B,2,FALSE))</f>
        <v/>
      </c>
      <c r="K149" s="50" t="str">
        <f ca="1">IF(ISERROR(VLOOKUP($B149,'小熊定理判定（不要动）'!$A:C,3,FALSE)),"",VLOOKUP($B149,'小熊定理判定（不要动）'!$A:C,3,FALSE))</f>
        <v/>
      </c>
      <c r="L149" s="50" t="str">
        <f ca="1">IF(ISERROR(VLOOKUP($B149,'小熊定理判定（不要动）'!$A:D,4,FALSE)),"",VLOOKUP($B149,'小熊定理判定（不要动）'!$A:D,4,FALSE))</f>
        <v/>
      </c>
      <c r="M149" s="51" t="str">
        <f ca="1">IF(ISERROR(VLOOKUP($B149,'分位点（自己导出） '!$C:E,3,FALSE)),"",VLOOKUP($B149,'分位点（自己导出） '!$C:E,3,FALSE))</f>
        <v/>
      </c>
      <c r="N149" s="51" t="str">
        <f ca="1">IF(ISERROR(VLOOKUP($B149,'分位点（自己导出） '!$C:F,4,FALSE)),"",VLOOKUP($B149,'分位点（自己导出） '!$C:F,4,FALSE))</f>
        <v/>
      </c>
    </row>
    <row r="150" spans="4:14">
      <c r="D150" s="39" t="str">
        <f>IF(ISERROR(VLOOKUP(C150,'周期表（不要动）'!A:B,2,FALSE)),"",VLOOKUP(C150,'周期表（不要动）'!A:B,2,FALSE))</f>
        <v/>
      </c>
      <c r="E150" s="40" t="str">
        <f ca="1">IF(ISERROR(VLOOKUP($B150,'问财（自己导出）'!B:D,3,FALSE)),"",VLOOKUP($B150,'问财（自己导出）'!B:D,3,FALSE))</f>
        <v/>
      </c>
      <c r="F150" s="40" t="str">
        <f ca="1">IF(ISERROR(VLOOKUP($B150,'问财（自己导出）'!B:E,4,FALSE)),"",VLOOKUP($B150,'问财（自己导出）'!B:E,4,FALSE))</f>
        <v/>
      </c>
      <c r="G150" s="40" t="str">
        <f ca="1">IF(ISERROR(VLOOKUP($B150,'问财（自己导出）'!B:F,5,FALSE)),"",VLOOKUP($B150,'问财（自己导出）'!B:F,5,FALSE))</f>
        <v/>
      </c>
      <c r="H150" s="40" t="str">
        <f ca="1">IF(ISERROR(VLOOKUP($B150,'问财（自己导出）'!B:G,6,FALSE)),"",VLOOKUP($B150,'问财（自己导出）'!B:G,6,FALSE))</f>
        <v/>
      </c>
      <c r="I150" s="49">
        <f ca="1" t="shared" si="3"/>
        <v>0</v>
      </c>
      <c r="J150" s="50" t="str">
        <f ca="1">IF(ISERROR(VLOOKUP($B150,'小熊定理判定（不要动）'!$A:B,2,FALSE)),"",VLOOKUP($B150,'小熊定理判定（不要动）'!$A:B,2,FALSE))</f>
        <v/>
      </c>
      <c r="K150" s="50" t="str">
        <f ca="1">IF(ISERROR(VLOOKUP($B150,'小熊定理判定（不要动）'!$A:C,3,FALSE)),"",VLOOKUP($B150,'小熊定理判定（不要动）'!$A:C,3,FALSE))</f>
        <v/>
      </c>
      <c r="L150" s="50" t="str">
        <f ca="1">IF(ISERROR(VLOOKUP($B150,'小熊定理判定（不要动）'!$A:D,4,FALSE)),"",VLOOKUP($B150,'小熊定理判定（不要动）'!$A:D,4,FALSE))</f>
        <v/>
      </c>
      <c r="M150" s="51" t="str">
        <f ca="1">IF(ISERROR(VLOOKUP($B150,'分位点（自己导出） '!$C:E,3,FALSE)),"",VLOOKUP($B150,'分位点（自己导出） '!$C:E,3,FALSE))</f>
        <v/>
      </c>
      <c r="N150" s="51" t="str">
        <f ca="1">IF(ISERROR(VLOOKUP($B150,'分位点（自己导出） '!$C:F,4,FALSE)),"",VLOOKUP($B150,'分位点（自己导出） '!$C:F,4,FALSE))</f>
        <v/>
      </c>
    </row>
    <row r="151" spans="4:14">
      <c r="D151" s="39" t="str">
        <f>IF(ISERROR(VLOOKUP(C151,'周期表（不要动）'!A:B,2,FALSE)),"",VLOOKUP(C151,'周期表（不要动）'!A:B,2,FALSE))</f>
        <v/>
      </c>
      <c r="E151" s="40" t="str">
        <f ca="1">IF(ISERROR(VLOOKUP($B151,'问财（自己导出）'!B:D,3,FALSE)),"",VLOOKUP($B151,'问财（自己导出）'!B:D,3,FALSE))</f>
        <v/>
      </c>
      <c r="F151" s="40" t="str">
        <f ca="1">IF(ISERROR(VLOOKUP($B151,'问财（自己导出）'!B:E,4,FALSE)),"",VLOOKUP($B151,'问财（自己导出）'!B:E,4,FALSE))</f>
        <v/>
      </c>
      <c r="G151" s="40" t="str">
        <f ca="1">IF(ISERROR(VLOOKUP($B151,'问财（自己导出）'!B:F,5,FALSE)),"",VLOOKUP($B151,'问财（自己导出）'!B:F,5,FALSE))</f>
        <v/>
      </c>
      <c r="H151" s="40" t="str">
        <f ca="1">IF(ISERROR(VLOOKUP($B151,'问财（自己导出）'!B:G,6,FALSE)),"",VLOOKUP($B151,'问财（自己导出）'!B:G,6,FALSE))</f>
        <v/>
      </c>
      <c r="I151" s="49">
        <f ca="1" t="shared" si="3"/>
        <v>0</v>
      </c>
      <c r="J151" s="50" t="str">
        <f ca="1">IF(ISERROR(VLOOKUP($B151,'小熊定理判定（不要动）'!$A:B,2,FALSE)),"",VLOOKUP($B151,'小熊定理判定（不要动）'!$A:B,2,FALSE))</f>
        <v/>
      </c>
      <c r="K151" s="50" t="str">
        <f ca="1">IF(ISERROR(VLOOKUP($B151,'小熊定理判定（不要动）'!$A:C,3,FALSE)),"",VLOOKUP($B151,'小熊定理判定（不要动）'!$A:C,3,FALSE))</f>
        <v/>
      </c>
      <c r="L151" s="50" t="str">
        <f ca="1">IF(ISERROR(VLOOKUP($B151,'小熊定理判定（不要动）'!$A:D,4,FALSE)),"",VLOOKUP($B151,'小熊定理判定（不要动）'!$A:D,4,FALSE))</f>
        <v/>
      </c>
      <c r="M151" s="51" t="str">
        <f ca="1">IF(ISERROR(VLOOKUP($B151,'分位点（自己导出） '!$C:E,3,FALSE)),"",VLOOKUP($B151,'分位点（自己导出） '!$C:E,3,FALSE))</f>
        <v/>
      </c>
      <c r="N151" s="51" t="str">
        <f ca="1">IF(ISERROR(VLOOKUP($B151,'分位点（自己导出） '!$C:F,4,FALSE)),"",VLOOKUP($B151,'分位点（自己导出） '!$C:F,4,FALSE))</f>
        <v/>
      </c>
    </row>
    <row r="152" spans="4:14">
      <c r="D152" s="39" t="str">
        <f>IF(ISERROR(VLOOKUP(C152,'周期表（不要动）'!A:B,2,FALSE)),"",VLOOKUP(C152,'周期表（不要动）'!A:B,2,FALSE))</f>
        <v/>
      </c>
      <c r="E152" s="40" t="str">
        <f ca="1">IF(ISERROR(VLOOKUP($B152,'问财（自己导出）'!B:D,3,FALSE)),"",VLOOKUP($B152,'问财（自己导出）'!B:D,3,FALSE))</f>
        <v/>
      </c>
      <c r="F152" s="40" t="str">
        <f ca="1">IF(ISERROR(VLOOKUP($B152,'问财（自己导出）'!B:E,4,FALSE)),"",VLOOKUP($B152,'问财（自己导出）'!B:E,4,FALSE))</f>
        <v/>
      </c>
      <c r="G152" s="40" t="str">
        <f ca="1">IF(ISERROR(VLOOKUP($B152,'问财（自己导出）'!B:F,5,FALSE)),"",VLOOKUP($B152,'问财（自己导出）'!B:F,5,FALSE))</f>
        <v/>
      </c>
      <c r="H152" s="40" t="str">
        <f ca="1">IF(ISERROR(VLOOKUP($B152,'问财（自己导出）'!B:G,6,FALSE)),"",VLOOKUP($B152,'问财（自己导出）'!B:G,6,FALSE))</f>
        <v/>
      </c>
      <c r="I152" s="49">
        <f ca="1" t="shared" si="3"/>
        <v>0</v>
      </c>
      <c r="J152" s="50" t="str">
        <f ca="1">IF(ISERROR(VLOOKUP($B152,'小熊定理判定（不要动）'!$A:B,2,FALSE)),"",VLOOKUP($B152,'小熊定理判定（不要动）'!$A:B,2,FALSE))</f>
        <v/>
      </c>
      <c r="K152" s="50" t="str">
        <f ca="1">IF(ISERROR(VLOOKUP($B152,'小熊定理判定（不要动）'!$A:C,3,FALSE)),"",VLOOKUP($B152,'小熊定理判定（不要动）'!$A:C,3,FALSE))</f>
        <v/>
      </c>
      <c r="L152" s="50" t="str">
        <f ca="1">IF(ISERROR(VLOOKUP($B152,'小熊定理判定（不要动）'!$A:D,4,FALSE)),"",VLOOKUP($B152,'小熊定理判定（不要动）'!$A:D,4,FALSE))</f>
        <v/>
      </c>
      <c r="M152" s="51" t="str">
        <f ca="1">IF(ISERROR(VLOOKUP($B152,'分位点（自己导出） '!$C:E,3,FALSE)),"",VLOOKUP($B152,'分位点（自己导出） '!$C:E,3,FALSE))</f>
        <v/>
      </c>
      <c r="N152" s="51" t="str">
        <f ca="1">IF(ISERROR(VLOOKUP($B152,'分位点（自己导出） '!$C:F,4,FALSE)),"",VLOOKUP($B152,'分位点（自己导出） '!$C:F,4,FALSE))</f>
        <v/>
      </c>
    </row>
    <row r="153" spans="4:14">
      <c r="D153" s="39" t="str">
        <f>IF(ISERROR(VLOOKUP(C153,'周期表（不要动）'!A:B,2,FALSE)),"",VLOOKUP(C153,'周期表（不要动）'!A:B,2,FALSE))</f>
        <v/>
      </c>
      <c r="E153" s="40" t="str">
        <f ca="1">IF(ISERROR(VLOOKUP($B153,'问财（自己导出）'!B:D,3,FALSE)),"",VLOOKUP($B153,'问财（自己导出）'!B:D,3,FALSE))</f>
        <v/>
      </c>
      <c r="F153" s="40" t="str">
        <f ca="1">IF(ISERROR(VLOOKUP($B153,'问财（自己导出）'!B:E,4,FALSE)),"",VLOOKUP($B153,'问财（自己导出）'!B:E,4,FALSE))</f>
        <v/>
      </c>
      <c r="G153" s="40" t="str">
        <f ca="1">IF(ISERROR(VLOOKUP($B153,'问财（自己导出）'!B:F,5,FALSE)),"",VLOOKUP($B153,'问财（自己导出）'!B:F,5,FALSE))</f>
        <v/>
      </c>
      <c r="H153" s="40" t="str">
        <f ca="1">IF(ISERROR(VLOOKUP($B153,'问财（自己导出）'!B:G,6,FALSE)),"",VLOOKUP($B153,'问财（自己导出）'!B:G,6,FALSE))</f>
        <v/>
      </c>
      <c r="I153" s="49">
        <f ca="1" t="shared" si="3"/>
        <v>0</v>
      </c>
      <c r="J153" s="50" t="str">
        <f ca="1">IF(ISERROR(VLOOKUP($B153,'小熊定理判定（不要动）'!$A:B,2,FALSE)),"",VLOOKUP($B153,'小熊定理判定（不要动）'!$A:B,2,FALSE))</f>
        <v/>
      </c>
      <c r="K153" s="50" t="str">
        <f ca="1">IF(ISERROR(VLOOKUP($B153,'小熊定理判定（不要动）'!$A:C,3,FALSE)),"",VLOOKUP($B153,'小熊定理判定（不要动）'!$A:C,3,FALSE))</f>
        <v/>
      </c>
      <c r="L153" s="50" t="str">
        <f ca="1">IF(ISERROR(VLOOKUP($B153,'小熊定理判定（不要动）'!$A:D,4,FALSE)),"",VLOOKUP($B153,'小熊定理判定（不要动）'!$A:D,4,FALSE))</f>
        <v/>
      </c>
      <c r="M153" s="51" t="str">
        <f ca="1">IF(ISERROR(VLOOKUP($B153,'分位点（自己导出） '!$C:E,3,FALSE)),"",VLOOKUP($B153,'分位点（自己导出） '!$C:E,3,FALSE))</f>
        <v/>
      </c>
      <c r="N153" s="51" t="str">
        <f ca="1">IF(ISERROR(VLOOKUP($B153,'分位点（自己导出） '!$C:F,4,FALSE)),"",VLOOKUP($B153,'分位点（自己导出） '!$C:F,4,FALSE))</f>
        <v/>
      </c>
    </row>
    <row r="154" spans="4:14">
      <c r="D154" s="39" t="str">
        <f>IF(ISERROR(VLOOKUP(C154,'周期表（不要动）'!A:B,2,FALSE)),"",VLOOKUP(C154,'周期表（不要动）'!A:B,2,FALSE))</f>
        <v/>
      </c>
      <c r="E154" s="40" t="str">
        <f ca="1">IF(ISERROR(VLOOKUP($B154,'问财（自己导出）'!B:D,3,FALSE)),"",VLOOKUP($B154,'问财（自己导出）'!B:D,3,FALSE))</f>
        <v/>
      </c>
      <c r="F154" s="40" t="str">
        <f ca="1">IF(ISERROR(VLOOKUP($B154,'问财（自己导出）'!B:E,4,FALSE)),"",VLOOKUP($B154,'问财（自己导出）'!B:E,4,FALSE))</f>
        <v/>
      </c>
      <c r="G154" s="40" t="str">
        <f ca="1">IF(ISERROR(VLOOKUP($B154,'问财（自己导出）'!B:F,5,FALSE)),"",VLOOKUP($B154,'问财（自己导出）'!B:F,5,FALSE))</f>
        <v/>
      </c>
      <c r="H154" s="40" t="str">
        <f ca="1">IF(ISERROR(VLOOKUP($B154,'问财（自己导出）'!B:G,6,FALSE)),"",VLOOKUP($B154,'问财（自己导出）'!B:G,6,FALSE))</f>
        <v/>
      </c>
      <c r="I154" s="49">
        <f ca="1" t="shared" si="3"/>
        <v>0</v>
      </c>
      <c r="J154" s="50" t="str">
        <f ca="1">IF(ISERROR(VLOOKUP($B154,'小熊定理判定（不要动）'!$A:B,2,FALSE)),"",VLOOKUP($B154,'小熊定理判定（不要动）'!$A:B,2,FALSE))</f>
        <v/>
      </c>
      <c r="K154" s="50" t="str">
        <f ca="1">IF(ISERROR(VLOOKUP($B154,'小熊定理判定（不要动）'!$A:C,3,FALSE)),"",VLOOKUP($B154,'小熊定理判定（不要动）'!$A:C,3,FALSE))</f>
        <v/>
      </c>
      <c r="L154" s="50" t="str">
        <f ca="1">IF(ISERROR(VLOOKUP($B154,'小熊定理判定（不要动）'!$A:D,4,FALSE)),"",VLOOKUP($B154,'小熊定理判定（不要动）'!$A:D,4,FALSE))</f>
        <v/>
      </c>
      <c r="M154" s="51" t="str">
        <f ca="1">IF(ISERROR(VLOOKUP($B154,'分位点（自己导出） '!$C:E,3,FALSE)),"",VLOOKUP($B154,'分位点（自己导出） '!$C:E,3,FALSE))</f>
        <v/>
      </c>
      <c r="N154" s="51" t="str">
        <f ca="1">IF(ISERROR(VLOOKUP($B154,'分位点（自己导出） '!$C:F,4,FALSE)),"",VLOOKUP($B154,'分位点（自己导出） '!$C:F,4,FALSE))</f>
        <v/>
      </c>
    </row>
    <row r="155" spans="4:14">
      <c r="D155" s="39" t="str">
        <f>IF(ISERROR(VLOOKUP(C155,'周期表（不要动）'!A:B,2,FALSE)),"",VLOOKUP(C155,'周期表（不要动）'!A:B,2,FALSE))</f>
        <v/>
      </c>
      <c r="E155" s="40" t="str">
        <f ca="1">IF(ISERROR(VLOOKUP($B155,'问财（自己导出）'!B:D,3,FALSE)),"",VLOOKUP($B155,'问财（自己导出）'!B:D,3,FALSE))</f>
        <v/>
      </c>
      <c r="F155" s="40" t="str">
        <f ca="1">IF(ISERROR(VLOOKUP($B155,'问财（自己导出）'!B:E,4,FALSE)),"",VLOOKUP($B155,'问财（自己导出）'!B:E,4,FALSE))</f>
        <v/>
      </c>
      <c r="G155" s="40" t="str">
        <f ca="1">IF(ISERROR(VLOOKUP($B155,'问财（自己导出）'!B:F,5,FALSE)),"",VLOOKUP($B155,'问财（自己导出）'!B:F,5,FALSE))</f>
        <v/>
      </c>
      <c r="H155" s="40" t="str">
        <f ca="1">IF(ISERROR(VLOOKUP($B155,'问财（自己导出）'!B:G,6,FALSE)),"",VLOOKUP($B155,'问财（自己导出）'!B:G,6,FALSE))</f>
        <v/>
      </c>
      <c r="I155" s="49">
        <f ca="1" t="shared" si="3"/>
        <v>0</v>
      </c>
      <c r="J155" s="50" t="str">
        <f ca="1">IF(ISERROR(VLOOKUP($B155,'小熊定理判定（不要动）'!$A:B,2,FALSE)),"",VLOOKUP($B155,'小熊定理判定（不要动）'!$A:B,2,FALSE))</f>
        <v/>
      </c>
      <c r="K155" s="50" t="str">
        <f ca="1">IF(ISERROR(VLOOKUP($B155,'小熊定理判定（不要动）'!$A:C,3,FALSE)),"",VLOOKUP($B155,'小熊定理判定（不要动）'!$A:C,3,FALSE))</f>
        <v/>
      </c>
      <c r="L155" s="50" t="str">
        <f ca="1">IF(ISERROR(VLOOKUP($B155,'小熊定理判定（不要动）'!$A:D,4,FALSE)),"",VLOOKUP($B155,'小熊定理判定（不要动）'!$A:D,4,FALSE))</f>
        <v/>
      </c>
      <c r="M155" s="51" t="str">
        <f ca="1">IF(ISERROR(VLOOKUP($B155,'分位点（自己导出） '!$C:E,3,FALSE)),"",VLOOKUP($B155,'分位点（自己导出） '!$C:E,3,FALSE))</f>
        <v/>
      </c>
      <c r="N155" s="51" t="str">
        <f ca="1">IF(ISERROR(VLOOKUP($B155,'分位点（自己导出） '!$C:F,4,FALSE)),"",VLOOKUP($B155,'分位点（自己导出） '!$C:F,4,FALSE))</f>
        <v/>
      </c>
    </row>
    <row r="156" spans="4:14">
      <c r="D156" s="39" t="str">
        <f>IF(ISERROR(VLOOKUP(C156,'周期表（不要动）'!A:B,2,FALSE)),"",VLOOKUP(C156,'周期表（不要动）'!A:B,2,FALSE))</f>
        <v/>
      </c>
      <c r="E156" s="40" t="str">
        <f ca="1">IF(ISERROR(VLOOKUP($B156,'问财（自己导出）'!B:D,3,FALSE)),"",VLOOKUP($B156,'问财（自己导出）'!B:D,3,FALSE))</f>
        <v/>
      </c>
      <c r="F156" s="40" t="str">
        <f ca="1">IF(ISERROR(VLOOKUP($B156,'问财（自己导出）'!B:E,4,FALSE)),"",VLOOKUP($B156,'问财（自己导出）'!B:E,4,FALSE))</f>
        <v/>
      </c>
      <c r="G156" s="40" t="str">
        <f ca="1">IF(ISERROR(VLOOKUP($B156,'问财（自己导出）'!B:F,5,FALSE)),"",VLOOKUP($B156,'问财（自己导出）'!B:F,5,FALSE))</f>
        <v/>
      </c>
      <c r="H156" s="40" t="str">
        <f ca="1">IF(ISERROR(VLOOKUP($B156,'问财（自己导出）'!B:G,6,FALSE)),"",VLOOKUP($B156,'问财（自己导出）'!B:G,6,FALSE))</f>
        <v/>
      </c>
      <c r="I156" s="49">
        <f ca="1" t="shared" si="3"/>
        <v>0</v>
      </c>
      <c r="J156" s="50" t="str">
        <f ca="1">IF(ISERROR(VLOOKUP($B156,'小熊定理判定（不要动）'!$A:B,2,FALSE)),"",VLOOKUP($B156,'小熊定理判定（不要动）'!$A:B,2,FALSE))</f>
        <v/>
      </c>
      <c r="K156" s="50" t="str">
        <f ca="1">IF(ISERROR(VLOOKUP($B156,'小熊定理判定（不要动）'!$A:C,3,FALSE)),"",VLOOKUP($B156,'小熊定理判定（不要动）'!$A:C,3,FALSE))</f>
        <v/>
      </c>
      <c r="L156" s="50" t="str">
        <f ca="1">IF(ISERROR(VLOOKUP($B156,'小熊定理判定（不要动）'!$A:D,4,FALSE)),"",VLOOKUP($B156,'小熊定理判定（不要动）'!$A:D,4,FALSE))</f>
        <v/>
      </c>
      <c r="M156" s="51" t="str">
        <f ca="1">IF(ISERROR(VLOOKUP($B156,'分位点（自己导出） '!$C:E,3,FALSE)),"",VLOOKUP($B156,'分位点（自己导出） '!$C:E,3,FALSE))</f>
        <v/>
      </c>
      <c r="N156" s="51" t="str">
        <f ca="1">IF(ISERROR(VLOOKUP($B156,'分位点（自己导出） '!$C:F,4,FALSE)),"",VLOOKUP($B156,'分位点（自己导出） '!$C:F,4,FALSE))</f>
        <v/>
      </c>
    </row>
    <row r="157" spans="4:14">
      <c r="D157" s="39" t="str">
        <f>IF(ISERROR(VLOOKUP(C157,'周期表（不要动）'!A:B,2,FALSE)),"",VLOOKUP(C157,'周期表（不要动）'!A:B,2,FALSE))</f>
        <v/>
      </c>
      <c r="E157" s="40" t="str">
        <f ca="1">IF(ISERROR(VLOOKUP($B157,'问财（自己导出）'!B:D,3,FALSE)),"",VLOOKUP($B157,'问财（自己导出）'!B:D,3,FALSE))</f>
        <v/>
      </c>
      <c r="F157" s="40" t="str">
        <f ca="1">IF(ISERROR(VLOOKUP($B157,'问财（自己导出）'!B:E,4,FALSE)),"",VLOOKUP($B157,'问财（自己导出）'!B:E,4,FALSE))</f>
        <v/>
      </c>
      <c r="G157" s="40" t="str">
        <f ca="1">IF(ISERROR(VLOOKUP($B157,'问财（自己导出）'!B:F,5,FALSE)),"",VLOOKUP($B157,'问财（自己导出）'!B:F,5,FALSE))</f>
        <v/>
      </c>
      <c r="H157" s="40" t="str">
        <f ca="1">IF(ISERROR(VLOOKUP($B157,'问财（自己导出）'!B:G,6,FALSE)),"",VLOOKUP($B157,'问财（自己导出）'!B:G,6,FALSE))</f>
        <v/>
      </c>
      <c r="I157" s="49">
        <f ca="1" t="shared" si="3"/>
        <v>0</v>
      </c>
      <c r="J157" s="50" t="str">
        <f ca="1">IF(ISERROR(VLOOKUP($B157,'小熊定理判定（不要动）'!$A:B,2,FALSE)),"",VLOOKUP($B157,'小熊定理判定（不要动）'!$A:B,2,FALSE))</f>
        <v/>
      </c>
      <c r="K157" s="50" t="str">
        <f ca="1">IF(ISERROR(VLOOKUP($B157,'小熊定理判定（不要动）'!$A:C,3,FALSE)),"",VLOOKUP($B157,'小熊定理判定（不要动）'!$A:C,3,FALSE))</f>
        <v/>
      </c>
      <c r="L157" s="50" t="str">
        <f ca="1">IF(ISERROR(VLOOKUP($B157,'小熊定理判定（不要动）'!$A:D,4,FALSE)),"",VLOOKUP($B157,'小熊定理判定（不要动）'!$A:D,4,FALSE))</f>
        <v/>
      </c>
      <c r="M157" s="51" t="str">
        <f ca="1">IF(ISERROR(VLOOKUP($B157,'分位点（自己导出） '!$C:E,3,FALSE)),"",VLOOKUP($B157,'分位点（自己导出） '!$C:E,3,FALSE))</f>
        <v/>
      </c>
      <c r="N157" s="51" t="str">
        <f ca="1">IF(ISERROR(VLOOKUP($B157,'分位点（自己导出） '!$C:F,4,FALSE)),"",VLOOKUP($B157,'分位点（自己导出） '!$C:F,4,FALSE))</f>
        <v/>
      </c>
    </row>
    <row r="158" spans="4:14">
      <c r="D158" s="39" t="str">
        <f>IF(ISERROR(VLOOKUP(C158,'周期表（不要动）'!A:B,2,FALSE)),"",VLOOKUP(C158,'周期表（不要动）'!A:B,2,FALSE))</f>
        <v/>
      </c>
      <c r="E158" s="40" t="str">
        <f ca="1">IF(ISERROR(VLOOKUP($B158,'问财（自己导出）'!B:D,3,FALSE)),"",VLOOKUP($B158,'问财（自己导出）'!B:D,3,FALSE))</f>
        <v/>
      </c>
      <c r="F158" s="40" t="str">
        <f ca="1">IF(ISERROR(VLOOKUP($B158,'问财（自己导出）'!B:E,4,FALSE)),"",VLOOKUP($B158,'问财（自己导出）'!B:E,4,FALSE))</f>
        <v/>
      </c>
      <c r="G158" s="40" t="str">
        <f ca="1">IF(ISERROR(VLOOKUP($B158,'问财（自己导出）'!B:F,5,FALSE)),"",VLOOKUP($B158,'问财（自己导出）'!B:F,5,FALSE))</f>
        <v/>
      </c>
      <c r="H158" s="40" t="str">
        <f ca="1">IF(ISERROR(VLOOKUP($B158,'问财（自己导出）'!B:G,6,FALSE)),"",VLOOKUP($B158,'问财（自己导出）'!B:G,6,FALSE))</f>
        <v/>
      </c>
      <c r="I158" s="49">
        <f ca="1" t="shared" si="3"/>
        <v>0</v>
      </c>
      <c r="J158" s="50" t="str">
        <f ca="1">IF(ISERROR(VLOOKUP($B158,'小熊定理判定（不要动）'!$A:B,2,FALSE)),"",VLOOKUP($B158,'小熊定理判定（不要动）'!$A:B,2,FALSE))</f>
        <v/>
      </c>
      <c r="K158" s="50" t="str">
        <f ca="1">IF(ISERROR(VLOOKUP($B158,'小熊定理判定（不要动）'!$A:C,3,FALSE)),"",VLOOKUP($B158,'小熊定理判定（不要动）'!$A:C,3,FALSE))</f>
        <v/>
      </c>
      <c r="L158" s="50" t="str">
        <f ca="1">IF(ISERROR(VLOOKUP($B158,'小熊定理判定（不要动）'!$A:D,4,FALSE)),"",VLOOKUP($B158,'小熊定理判定（不要动）'!$A:D,4,FALSE))</f>
        <v/>
      </c>
      <c r="M158" s="51" t="str">
        <f ca="1">IF(ISERROR(VLOOKUP($B158,'分位点（自己导出） '!$C:E,3,FALSE)),"",VLOOKUP($B158,'分位点（自己导出） '!$C:E,3,FALSE))</f>
        <v/>
      </c>
      <c r="N158" s="51" t="str">
        <f ca="1">IF(ISERROR(VLOOKUP($B158,'分位点（自己导出） '!$C:F,4,FALSE)),"",VLOOKUP($B158,'分位点（自己导出） '!$C:F,4,FALSE))</f>
        <v/>
      </c>
    </row>
    <row r="159" spans="4:14">
      <c r="D159" s="39" t="str">
        <f>IF(ISERROR(VLOOKUP(C159,'周期表（不要动）'!A:B,2,FALSE)),"",VLOOKUP(C159,'周期表（不要动）'!A:B,2,FALSE))</f>
        <v/>
      </c>
      <c r="E159" s="40" t="str">
        <f ca="1">IF(ISERROR(VLOOKUP($B159,'问财（自己导出）'!B:D,3,FALSE)),"",VLOOKUP($B159,'问财（自己导出）'!B:D,3,FALSE))</f>
        <v/>
      </c>
      <c r="F159" s="40" t="str">
        <f ca="1">IF(ISERROR(VLOOKUP($B159,'问财（自己导出）'!B:E,4,FALSE)),"",VLOOKUP($B159,'问财（自己导出）'!B:E,4,FALSE))</f>
        <v/>
      </c>
      <c r="G159" s="40" t="str">
        <f ca="1">IF(ISERROR(VLOOKUP($B159,'问财（自己导出）'!B:F,5,FALSE)),"",VLOOKUP($B159,'问财（自己导出）'!B:F,5,FALSE))</f>
        <v/>
      </c>
      <c r="H159" s="40" t="str">
        <f ca="1">IF(ISERROR(VLOOKUP($B159,'问财（自己导出）'!B:G,6,FALSE)),"",VLOOKUP($B159,'问财（自己导出）'!B:G,6,FALSE))</f>
        <v/>
      </c>
      <c r="I159" s="49">
        <f ca="1" t="shared" si="3"/>
        <v>0</v>
      </c>
      <c r="J159" s="50" t="str">
        <f ca="1">IF(ISERROR(VLOOKUP($B159,'小熊定理判定（不要动）'!$A:B,2,FALSE)),"",VLOOKUP($B159,'小熊定理判定（不要动）'!$A:B,2,FALSE))</f>
        <v/>
      </c>
      <c r="K159" s="50" t="str">
        <f ca="1">IF(ISERROR(VLOOKUP($B159,'小熊定理判定（不要动）'!$A:C,3,FALSE)),"",VLOOKUP($B159,'小熊定理判定（不要动）'!$A:C,3,FALSE))</f>
        <v/>
      </c>
      <c r="L159" s="50" t="str">
        <f ca="1">IF(ISERROR(VLOOKUP($B159,'小熊定理判定（不要动）'!$A:D,4,FALSE)),"",VLOOKUP($B159,'小熊定理判定（不要动）'!$A:D,4,FALSE))</f>
        <v/>
      </c>
      <c r="M159" s="51" t="str">
        <f ca="1">IF(ISERROR(VLOOKUP($B159,'分位点（自己导出） '!$C:E,3,FALSE)),"",VLOOKUP($B159,'分位点（自己导出） '!$C:E,3,FALSE))</f>
        <v/>
      </c>
      <c r="N159" s="51" t="str">
        <f ca="1">IF(ISERROR(VLOOKUP($B159,'分位点（自己导出） '!$C:F,4,FALSE)),"",VLOOKUP($B159,'分位点（自己导出） '!$C:F,4,FALSE))</f>
        <v/>
      </c>
    </row>
    <row r="160" spans="4:14">
      <c r="D160" s="39" t="str">
        <f>IF(ISERROR(VLOOKUP(C160,'周期表（不要动）'!A:B,2,FALSE)),"",VLOOKUP(C160,'周期表（不要动）'!A:B,2,FALSE))</f>
        <v/>
      </c>
      <c r="E160" s="40" t="str">
        <f ca="1">IF(ISERROR(VLOOKUP($B160,'问财（自己导出）'!B:D,3,FALSE)),"",VLOOKUP($B160,'问财（自己导出）'!B:D,3,FALSE))</f>
        <v/>
      </c>
      <c r="F160" s="40" t="str">
        <f ca="1">IF(ISERROR(VLOOKUP($B160,'问财（自己导出）'!B:E,4,FALSE)),"",VLOOKUP($B160,'问财（自己导出）'!B:E,4,FALSE))</f>
        <v/>
      </c>
      <c r="G160" s="40" t="str">
        <f ca="1">IF(ISERROR(VLOOKUP($B160,'问财（自己导出）'!B:F,5,FALSE)),"",VLOOKUP($B160,'问财（自己导出）'!B:F,5,FALSE))</f>
        <v/>
      </c>
      <c r="H160" s="40" t="str">
        <f ca="1">IF(ISERROR(VLOOKUP($B160,'问财（自己导出）'!B:G,6,FALSE)),"",VLOOKUP($B160,'问财（自己导出）'!B:G,6,FALSE))</f>
        <v/>
      </c>
      <c r="I160" s="49">
        <f ca="1" t="shared" si="3"/>
        <v>0</v>
      </c>
      <c r="J160" s="50" t="str">
        <f ca="1">IF(ISERROR(VLOOKUP($B160,'小熊定理判定（不要动）'!$A:B,2,FALSE)),"",VLOOKUP($B160,'小熊定理判定（不要动）'!$A:B,2,FALSE))</f>
        <v/>
      </c>
      <c r="K160" s="50" t="str">
        <f ca="1">IF(ISERROR(VLOOKUP($B160,'小熊定理判定（不要动）'!$A:C,3,FALSE)),"",VLOOKUP($B160,'小熊定理判定（不要动）'!$A:C,3,FALSE))</f>
        <v/>
      </c>
      <c r="L160" s="50" t="str">
        <f ca="1">IF(ISERROR(VLOOKUP($B160,'小熊定理判定（不要动）'!$A:D,4,FALSE)),"",VLOOKUP($B160,'小熊定理判定（不要动）'!$A:D,4,FALSE))</f>
        <v/>
      </c>
      <c r="M160" s="51" t="str">
        <f ca="1">IF(ISERROR(VLOOKUP($B160,'分位点（自己导出） '!$C:E,3,FALSE)),"",VLOOKUP($B160,'分位点（自己导出） '!$C:E,3,FALSE))</f>
        <v/>
      </c>
      <c r="N160" s="51" t="str">
        <f ca="1">IF(ISERROR(VLOOKUP($B160,'分位点（自己导出） '!$C:F,4,FALSE)),"",VLOOKUP($B160,'分位点（自己导出） '!$C:F,4,FALSE))</f>
        <v/>
      </c>
    </row>
    <row r="161" spans="4:14">
      <c r="D161" s="39" t="str">
        <f>IF(ISERROR(VLOOKUP(C161,'周期表（不要动）'!A:B,2,FALSE)),"",VLOOKUP(C161,'周期表（不要动）'!A:B,2,FALSE))</f>
        <v/>
      </c>
      <c r="E161" s="40" t="str">
        <f ca="1">IF(ISERROR(VLOOKUP($B161,'问财（自己导出）'!B:D,3,FALSE)),"",VLOOKUP($B161,'问财（自己导出）'!B:D,3,FALSE))</f>
        <v/>
      </c>
      <c r="F161" s="40" t="str">
        <f ca="1">IF(ISERROR(VLOOKUP($B161,'问财（自己导出）'!B:E,4,FALSE)),"",VLOOKUP($B161,'问财（自己导出）'!B:E,4,FALSE))</f>
        <v/>
      </c>
      <c r="G161" s="40" t="str">
        <f ca="1">IF(ISERROR(VLOOKUP($B161,'问财（自己导出）'!B:F,5,FALSE)),"",VLOOKUP($B161,'问财（自己导出）'!B:F,5,FALSE))</f>
        <v/>
      </c>
      <c r="H161" s="40" t="str">
        <f ca="1">IF(ISERROR(VLOOKUP($B161,'问财（自己导出）'!B:G,6,FALSE)),"",VLOOKUP($B161,'问财（自己导出）'!B:G,6,FALSE))</f>
        <v/>
      </c>
      <c r="I161" s="49">
        <f ca="1" t="shared" si="3"/>
        <v>0</v>
      </c>
      <c r="J161" s="50" t="str">
        <f ca="1">IF(ISERROR(VLOOKUP($B161,'小熊定理判定（不要动）'!$A:B,2,FALSE)),"",VLOOKUP($B161,'小熊定理判定（不要动）'!$A:B,2,FALSE))</f>
        <v/>
      </c>
      <c r="K161" s="50" t="str">
        <f ca="1">IF(ISERROR(VLOOKUP($B161,'小熊定理判定（不要动）'!$A:C,3,FALSE)),"",VLOOKUP($B161,'小熊定理判定（不要动）'!$A:C,3,FALSE))</f>
        <v/>
      </c>
      <c r="L161" s="50" t="str">
        <f ca="1">IF(ISERROR(VLOOKUP($B161,'小熊定理判定（不要动）'!$A:D,4,FALSE)),"",VLOOKUP($B161,'小熊定理判定（不要动）'!$A:D,4,FALSE))</f>
        <v/>
      </c>
      <c r="M161" s="51" t="str">
        <f ca="1">IF(ISERROR(VLOOKUP($B161,'分位点（自己导出） '!$C:E,3,FALSE)),"",VLOOKUP($B161,'分位点（自己导出） '!$C:E,3,FALSE))</f>
        <v/>
      </c>
      <c r="N161" s="51" t="str">
        <f ca="1">IF(ISERROR(VLOOKUP($B161,'分位点（自己导出） '!$C:F,4,FALSE)),"",VLOOKUP($B161,'分位点（自己导出） '!$C:F,4,FALSE))</f>
        <v/>
      </c>
    </row>
    <row r="162" spans="4:14">
      <c r="D162" s="39" t="str">
        <f>IF(ISERROR(VLOOKUP(C162,'周期表（不要动）'!A:B,2,FALSE)),"",VLOOKUP(C162,'周期表（不要动）'!A:B,2,FALSE))</f>
        <v/>
      </c>
      <c r="E162" s="40" t="str">
        <f ca="1">IF(ISERROR(VLOOKUP($B162,'问财（自己导出）'!B:D,3,FALSE)),"",VLOOKUP($B162,'问财（自己导出）'!B:D,3,FALSE))</f>
        <v/>
      </c>
      <c r="F162" s="40" t="str">
        <f ca="1">IF(ISERROR(VLOOKUP($B162,'问财（自己导出）'!B:E,4,FALSE)),"",VLOOKUP($B162,'问财（自己导出）'!B:E,4,FALSE))</f>
        <v/>
      </c>
      <c r="G162" s="40" t="str">
        <f ca="1">IF(ISERROR(VLOOKUP($B162,'问财（自己导出）'!B:F,5,FALSE)),"",VLOOKUP($B162,'问财（自己导出）'!B:F,5,FALSE))</f>
        <v/>
      </c>
      <c r="H162" s="40" t="str">
        <f ca="1">IF(ISERROR(VLOOKUP($B162,'问财（自己导出）'!B:G,6,FALSE)),"",VLOOKUP($B162,'问财（自己导出）'!B:G,6,FALSE))</f>
        <v/>
      </c>
      <c r="I162" s="49">
        <f ca="1" t="shared" si="3"/>
        <v>0</v>
      </c>
      <c r="J162" s="50" t="str">
        <f ca="1">IF(ISERROR(VLOOKUP($B162,'小熊定理判定（不要动）'!$A:B,2,FALSE)),"",VLOOKUP($B162,'小熊定理判定（不要动）'!$A:B,2,FALSE))</f>
        <v/>
      </c>
      <c r="K162" s="50" t="str">
        <f ca="1">IF(ISERROR(VLOOKUP($B162,'小熊定理判定（不要动）'!$A:C,3,FALSE)),"",VLOOKUP($B162,'小熊定理判定（不要动）'!$A:C,3,FALSE))</f>
        <v/>
      </c>
      <c r="L162" s="50" t="str">
        <f ca="1">IF(ISERROR(VLOOKUP($B162,'小熊定理判定（不要动）'!$A:D,4,FALSE)),"",VLOOKUP($B162,'小熊定理判定（不要动）'!$A:D,4,FALSE))</f>
        <v/>
      </c>
      <c r="M162" s="51" t="str">
        <f ca="1">IF(ISERROR(VLOOKUP($B162,'分位点（自己导出） '!$C:E,3,FALSE)),"",VLOOKUP($B162,'分位点（自己导出） '!$C:E,3,FALSE))</f>
        <v/>
      </c>
      <c r="N162" s="51" t="str">
        <f ca="1">IF(ISERROR(VLOOKUP($B162,'分位点（自己导出） '!$C:F,4,FALSE)),"",VLOOKUP($B162,'分位点（自己导出） '!$C:F,4,FALSE))</f>
        <v/>
      </c>
    </row>
    <row r="163" spans="4:14">
      <c r="D163" s="39" t="str">
        <f>IF(ISERROR(VLOOKUP(C163,'周期表（不要动）'!A:B,2,FALSE)),"",VLOOKUP(C163,'周期表（不要动）'!A:B,2,FALSE))</f>
        <v/>
      </c>
      <c r="E163" s="40" t="str">
        <f ca="1">IF(ISERROR(VLOOKUP($B163,'问财（自己导出）'!B:D,3,FALSE)),"",VLOOKUP($B163,'问财（自己导出）'!B:D,3,FALSE))</f>
        <v/>
      </c>
      <c r="F163" s="40" t="str">
        <f ca="1">IF(ISERROR(VLOOKUP($B163,'问财（自己导出）'!B:E,4,FALSE)),"",VLOOKUP($B163,'问财（自己导出）'!B:E,4,FALSE))</f>
        <v/>
      </c>
      <c r="G163" s="40" t="str">
        <f ca="1">IF(ISERROR(VLOOKUP($B163,'问财（自己导出）'!B:F,5,FALSE)),"",VLOOKUP($B163,'问财（自己导出）'!B:F,5,FALSE))</f>
        <v/>
      </c>
      <c r="H163" s="40" t="str">
        <f ca="1">IF(ISERROR(VLOOKUP($B163,'问财（自己导出）'!B:G,6,FALSE)),"",VLOOKUP($B163,'问财（自己导出）'!B:G,6,FALSE))</f>
        <v/>
      </c>
      <c r="I163" s="49">
        <f ca="1" t="shared" si="3"/>
        <v>0</v>
      </c>
      <c r="J163" s="50" t="str">
        <f ca="1">IF(ISERROR(VLOOKUP($B163,'小熊定理判定（不要动）'!$A:B,2,FALSE)),"",VLOOKUP($B163,'小熊定理判定（不要动）'!$A:B,2,FALSE))</f>
        <v/>
      </c>
      <c r="K163" s="50" t="str">
        <f ca="1">IF(ISERROR(VLOOKUP($B163,'小熊定理判定（不要动）'!$A:C,3,FALSE)),"",VLOOKUP($B163,'小熊定理判定（不要动）'!$A:C,3,FALSE))</f>
        <v/>
      </c>
      <c r="L163" s="50" t="str">
        <f ca="1">IF(ISERROR(VLOOKUP($B163,'小熊定理判定（不要动）'!$A:D,4,FALSE)),"",VLOOKUP($B163,'小熊定理判定（不要动）'!$A:D,4,FALSE))</f>
        <v/>
      </c>
      <c r="M163" s="51" t="str">
        <f ca="1">IF(ISERROR(VLOOKUP($B163,'分位点（自己导出） '!$C:E,3,FALSE)),"",VLOOKUP($B163,'分位点（自己导出） '!$C:E,3,FALSE))</f>
        <v/>
      </c>
      <c r="N163" s="51" t="str">
        <f ca="1">IF(ISERROR(VLOOKUP($B163,'分位点（自己导出） '!$C:F,4,FALSE)),"",VLOOKUP($B163,'分位点（自己导出） '!$C:F,4,FALSE))</f>
        <v/>
      </c>
    </row>
    <row r="164" spans="4:14">
      <c r="D164" s="39" t="str">
        <f>IF(ISERROR(VLOOKUP(C164,'周期表（不要动）'!A:B,2,FALSE)),"",VLOOKUP(C164,'周期表（不要动）'!A:B,2,FALSE))</f>
        <v/>
      </c>
      <c r="E164" s="40" t="str">
        <f ca="1">IF(ISERROR(VLOOKUP($B164,'问财（自己导出）'!B:D,3,FALSE)),"",VLOOKUP($B164,'问财（自己导出）'!B:D,3,FALSE))</f>
        <v/>
      </c>
      <c r="F164" s="40" t="str">
        <f ca="1">IF(ISERROR(VLOOKUP($B164,'问财（自己导出）'!B:E,4,FALSE)),"",VLOOKUP($B164,'问财（自己导出）'!B:E,4,FALSE))</f>
        <v/>
      </c>
      <c r="G164" s="40" t="str">
        <f ca="1">IF(ISERROR(VLOOKUP($B164,'问财（自己导出）'!B:F,5,FALSE)),"",VLOOKUP($B164,'问财（自己导出）'!B:F,5,FALSE))</f>
        <v/>
      </c>
      <c r="H164" s="40" t="str">
        <f ca="1">IF(ISERROR(VLOOKUP($B164,'问财（自己导出）'!B:G,6,FALSE)),"",VLOOKUP($B164,'问财（自己导出）'!B:G,6,FALSE))</f>
        <v/>
      </c>
      <c r="I164" s="49">
        <f ca="1" t="shared" si="3"/>
        <v>0</v>
      </c>
      <c r="J164" s="50" t="str">
        <f ca="1">IF(ISERROR(VLOOKUP($B164,'小熊定理判定（不要动）'!$A:B,2,FALSE)),"",VLOOKUP($B164,'小熊定理判定（不要动）'!$A:B,2,FALSE))</f>
        <v/>
      </c>
      <c r="K164" s="50" t="str">
        <f ca="1">IF(ISERROR(VLOOKUP($B164,'小熊定理判定（不要动）'!$A:C,3,FALSE)),"",VLOOKUP($B164,'小熊定理判定（不要动）'!$A:C,3,FALSE))</f>
        <v/>
      </c>
      <c r="L164" s="50" t="str">
        <f ca="1">IF(ISERROR(VLOOKUP($B164,'小熊定理判定（不要动）'!$A:D,4,FALSE)),"",VLOOKUP($B164,'小熊定理判定（不要动）'!$A:D,4,FALSE))</f>
        <v/>
      </c>
      <c r="M164" s="51" t="str">
        <f ca="1">IF(ISERROR(VLOOKUP($B164,'分位点（自己导出） '!$C:E,3,FALSE)),"",VLOOKUP($B164,'分位点（自己导出） '!$C:E,3,FALSE))</f>
        <v/>
      </c>
      <c r="N164" s="51" t="str">
        <f ca="1">IF(ISERROR(VLOOKUP($B164,'分位点（自己导出） '!$C:F,4,FALSE)),"",VLOOKUP($B164,'分位点（自己导出） '!$C:F,4,FALSE))</f>
        <v/>
      </c>
    </row>
    <row r="165" spans="4:14">
      <c r="D165" s="39" t="str">
        <f>IF(ISERROR(VLOOKUP(C165,'周期表（不要动）'!A:B,2,FALSE)),"",VLOOKUP(C165,'周期表（不要动）'!A:B,2,FALSE))</f>
        <v/>
      </c>
      <c r="E165" s="40" t="str">
        <f ca="1">IF(ISERROR(VLOOKUP($B165,'问财（自己导出）'!B:D,3,FALSE)),"",VLOOKUP($B165,'问财（自己导出）'!B:D,3,FALSE))</f>
        <v/>
      </c>
      <c r="F165" s="40" t="str">
        <f ca="1">IF(ISERROR(VLOOKUP($B165,'问财（自己导出）'!B:E,4,FALSE)),"",VLOOKUP($B165,'问财（自己导出）'!B:E,4,FALSE))</f>
        <v/>
      </c>
      <c r="G165" s="40" t="str">
        <f ca="1">IF(ISERROR(VLOOKUP($B165,'问财（自己导出）'!B:F,5,FALSE)),"",VLOOKUP($B165,'问财（自己导出）'!B:F,5,FALSE))</f>
        <v/>
      </c>
      <c r="H165" s="40" t="str">
        <f ca="1">IF(ISERROR(VLOOKUP($B165,'问财（自己导出）'!B:G,6,FALSE)),"",VLOOKUP($B165,'问财（自己导出）'!B:G,6,FALSE))</f>
        <v/>
      </c>
      <c r="I165" s="49">
        <f ca="1" t="shared" ref="I165:I228" si="4">IF(E165&gt;0,IF(F165&gt;0,IF(G165&gt;0,IF(H165&gt;0,0,1),1),1),1)</f>
        <v>0</v>
      </c>
      <c r="J165" s="50" t="str">
        <f ca="1">IF(ISERROR(VLOOKUP($B165,'小熊定理判定（不要动）'!$A:B,2,FALSE)),"",VLOOKUP($B165,'小熊定理判定（不要动）'!$A:B,2,FALSE))</f>
        <v/>
      </c>
      <c r="K165" s="50" t="str">
        <f ca="1">IF(ISERROR(VLOOKUP($B165,'小熊定理判定（不要动）'!$A:C,3,FALSE)),"",VLOOKUP($B165,'小熊定理判定（不要动）'!$A:C,3,FALSE))</f>
        <v/>
      </c>
      <c r="L165" s="50" t="str">
        <f ca="1">IF(ISERROR(VLOOKUP($B165,'小熊定理判定（不要动）'!$A:D,4,FALSE)),"",VLOOKUP($B165,'小熊定理判定（不要动）'!$A:D,4,FALSE))</f>
        <v/>
      </c>
      <c r="M165" s="51" t="str">
        <f ca="1">IF(ISERROR(VLOOKUP($B165,'分位点（自己导出） '!$C:E,3,FALSE)),"",VLOOKUP($B165,'分位点（自己导出） '!$C:E,3,FALSE))</f>
        <v/>
      </c>
      <c r="N165" s="51" t="str">
        <f ca="1">IF(ISERROR(VLOOKUP($B165,'分位点（自己导出） '!$C:F,4,FALSE)),"",VLOOKUP($B165,'分位点（自己导出） '!$C:F,4,FALSE))</f>
        <v/>
      </c>
    </row>
    <row r="166" spans="4:14">
      <c r="D166" s="39" t="str">
        <f>IF(ISERROR(VLOOKUP(C166,'周期表（不要动）'!A:B,2,FALSE)),"",VLOOKUP(C166,'周期表（不要动）'!A:B,2,FALSE))</f>
        <v/>
      </c>
      <c r="E166" s="40" t="str">
        <f ca="1">IF(ISERROR(VLOOKUP($B166,'问财（自己导出）'!B:D,3,FALSE)),"",VLOOKUP($B166,'问财（自己导出）'!B:D,3,FALSE))</f>
        <v/>
      </c>
      <c r="F166" s="40" t="str">
        <f ca="1">IF(ISERROR(VLOOKUP($B166,'问财（自己导出）'!B:E,4,FALSE)),"",VLOOKUP($B166,'问财（自己导出）'!B:E,4,FALSE))</f>
        <v/>
      </c>
      <c r="G166" s="40" t="str">
        <f ca="1">IF(ISERROR(VLOOKUP($B166,'问财（自己导出）'!B:F,5,FALSE)),"",VLOOKUP($B166,'问财（自己导出）'!B:F,5,FALSE))</f>
        <v/>
      </c>
      <c r="H166" s="40" t="str">
        <f ca="1">IF(ISERROR(VLOOKUP($B166,'问财（自己导出）'!B:G,6,FALSE)),"",VLOOKUP($B166,'问财（自己导出）'!B:G,6,FALSE))</f>
        <v/>
      </c>
      <c r="I166" s="49">
        <f ca="1" t="shared" si="4"/>
        <v>0</v>
      </c>
      <c r="J166" s="50" t="str">
        <f ca="1">IF(ISERROR(VLOOKUP($B166,'小熊定理判定（不要动）'!$A:B,2,FALSE)),"",VLOOKUP($B166,'小熊定理判定（不要动）'!$A:B,2,FALSE))</f>
        <v/>
      </c>
      <c r="K166" s="50" t="str">
        <f ca="1">IF(ISERROR(VLOOKUP($B166,'小熊定理判定（不要动）'!$A:C,3,FALSE)),"",VLOOKUP($B166,'小熊定理判定（不要动）'!$A:C,3,FALSE))</f>
        <v/>
      </c>
      <c r="L166" s="50" t="str">
        <f ca="1">IF(ISERROR(VLOOKUP($B166,'小熊定理判定（不要动）'!$A:D,4,FALSE)),"",VLOOKUP($B166,'小熊定理判定（不要动）'!$A:D,4,FALSE))</f>
        <v/>
      </c>
      <c r="M166" s="51" t="str">
        <f ca="1">IF(ISERROR(VLOOKUP($B166,'分位点（自己导出） '!$C:E,3,FALSE)),"",VLOOKUP($B166,'分位点（自己导出） '!$C:E,3,FALSE))</f>
        <v/>
      </c>
      <c r="N166" s="51" t="str">
        <f ca="1">IF(ISERROR(VLOOKUP($B166,'分位点（自己导出） '!$C:F,4,FALSE)),"",VLOOKUP($B166,'分位点（自己导出） '!$C:F,4,FALSE))</f>
        <v/>
      </c>
    </row>
    <row r="167" spans="4:14">
      <c r="D167" s="39" t="str">
        <f>IF(ISERROR(VLOOKUP(C167,'周期表（不要动）'!A:B,2,FALSE)),"",VLOOKUP(C167,'周期表（不要动）'!A:B,2,FALSE))</f>
        <v/>
      </c>
      <c r="E167" s="40" t="str">
        <f ca="1">IF(ISERROR(VLOOKUP($B167,'问财（自己导出）'!B:D,3,FALSE)),"",VLOOKUP($B167,'问财（自己导出）'!B:D,3,FALSE))</f>
        <v/>
      </c>
      <c r="F167" s="40" t="str">
        <f ca="1">IF(ISERROR(VLOOKUP($B167,'问财（自己导出）'!B:E,4,FALSE)),"",VLOOKUP($B167,'问财（自己导出）'!B:E,4,FALSE))</f>
        <v/>
      </c>
      <c r="G167" s="40" t="str">
        <f ca="1">IF(ISERROR(VLOOKUP($B167,'问财（自己导出）'!B:F,5,FALSE)),"",VLOOKUP($B167,'问财（自己导出）'!B:F,5,FALSE))</f>
        <v/>
      </c>
      <c r="H167" s="40" t="str">
        <f ca="1">IF(ISERROR(VLOOKUP($B167,'问财（自己导出）'!B:G,6,FALSE)),"",VLOOKUP($B167,'问财（自己导出）'!B:G,6,FALSE))</f>
        <v/>
      </c>
      <c r="I167" s="49">
        <f ca="1" t="shared" si="4"/>
        <v>0</v>
      </c>
      <c r="J167" s="50" t="str">
        <f ca="1">IF(ISERROR(VLOOKUP($B167,'小熊定理判定（不要动）'!$A:B,2,FALSE)),"",VLOOKUP($B167,'小熊定理判定（不要动）'!$A:B,2,FALSE))</f>
        <v/>
      </c>
      <c r="K167" s="50" t="str">
        <f ca="1">IF(ISERROR(VLOOKUP($B167,'小熊定理判定（不要动）'!$A:C,3,FALSE)),"",VLOOKUP($B167,'小熊定理判定（不要动）'!$A:C,3,FALSE))</f>
        <v/>
      </c>
      <c r="L167" s="50" t="str">
        <f ca="1">IF(ISERROR(VLOOKUP($B167,'小熊定理判定（不要动）'!$A:D,4,FALSE)),"",VLOOKUP($B167,'小熊定理判定（不要动）'!$A:D,4,FALSE))</f>
        <v/>
      </c>
      <c r="M167" s="51" t="str">
        <f ca="1">IF(ISERROR(VLOOKUP($B167,'分位点（自己导出） '!$C:E,3,FALSE)),"",VLOOKUP($B167,'分位点（自己导出） '!$C:E,3,FALSE))</f>
        <v/>
      </c>
      <c r="N167" s="51" t="str">
        <f ca="1">IF(ISERROR(VLOOKUP($B167,'分位点（自己导出） '!$C:F,4,FALSE)),"",VLOOKUP($B167,'分位点（自己导出） '!$C:F,4,FALSE))</f>
        <v/>
      </c>
    </row>
    <row r="168" spans="4:14">
      <c r="D168" s="39" t="str">
        <f>IF(ISERROR(VLOOKUP(C168,'周期表（不要动）'!A:B,2,FALSE)),"",VLOOKUP(C168,'周期表（不要动）'!A:B,2,FALSE))</f>
        <v/>
      </c>
      <c r="E168" s="40" t="str">
        <f ca="1">IF(ISERROR(VLOOKUP($B168,'问财（自己导出）'!B:D,3,FALSE)),"",VLOOKUP($B168,'问财（自己导出）'!B:D,3,FALSE))</f>
        <v/>
      </c>
      <c r="F168" s="40" t="str">
        <f ca="1">IF(ISERROR(VLOOKUP($B168,'问财（自己导出）'!B:E,4,FALSE)),"",VLOOKUP($B168,'问财（自己导出）'!B:E,4,FALSE))</f>
        <v/>
      </c>
      <c r="G168" s="40" t="str">
        <f ca="1">IF(ISERROR(VLOOKUP($B168,'问财（自己导出）'!B:F,5,FALSE)),"",VLOOKUP($B168,'问财（自己导出）'!B:F,5,FALSE))</f>
        <v/>
      </c>
      <c r="H168" s="40" t="str">
        <f ca="1">IF(ISERROR(VLOOKUP($B168,'问财（自己导出）'!B:G,6,FALSE)),"",VLOOKUP($B168,'问财（自己导出）'!B:G,6,FALSE))</f>
        <v/>
      </c>
      <c r="I168" s="49">
        <f ca="1" t="shared" si="4"/>
        <v>0</v>
      </c>
      <c r="J168" s="50" t="str">
        <f ca="1">IF(ISERROR(VLOOKUP($B168,'小熊定理判定（不要动）'!$A:B,2,FALSE)),"",VLOOKUP($B168,'小熊定理判定（不要动）'!$A:B,2,FALSE))</f>
        <v/>
      </c>
      <c r="K168" s="50" t="str">
        <f ca="1">IF(ISERROR(VLOOKUP($B168,'小熊定理判定（不要动）'!$A:C,3,FALSE)),"",VLOOKUP($B168,'小熊定理判定（不要动）'!$A:C,3,FALSE))</f>
        <v/>
      </c>
      <c r="L168" s="50" t="str">
        <f ca="1">IF(ISERROR(VLOOKUP($B168,'小熊定理判定（不要动）'!$A:D,4,FALSE)),"",VLOOKUP($B168,'小熊定理判定（不要动）'!$A:D,4,FALSE))</f>
        <v/>
      </c>
      <c r="M168" s="51" t="str">
        <f ca="1">IF(ISERROR(VLOOKUP($B168,'分位点（自己导出） '!$C:E,3,FALSE)),"",VLOOKUP($B168,'分位点（自己导出） '!$C:E,3,FALSE))</f>
        <v/>
      </c>
      <c r="N168" s="51" t="str">
        <f ca="1">IF(ISERROR(VLOOKUP($B168,'分位点（自己导出） '!$C:F,4,FALSE)),"",VLOOKUP($B168,'分位点（自己导出） '!$C:F,4,FALSE))</f>
        <v/>
      </c>
    </row>
    <row r="169" spans="4:14">
      <c r="D169" s="39" t="str">
        <f>IF(ISERROR(VLOOKUP(C169,'周期表（不要动）'!A:B,2,FALSE)),"",VLOOKUP(C169,'周期表（不要动）'!A:B,2,FALSE))</f>
        <v/>
      </c>
      <c r="E169" s="40" t="str">
        <f ca="1">IF(ISERROR(VLOOKUP($B169,'问财（自己导出）'!B:D,3,FALSE)),"",VLOOKUP($B169,'问财（自己导出）'!B:D,3,FALSE))</f>
        <v/>
      </c>
      <c r="F169" s="40" t="str">
        <f ca="1">IF(ISERROR(VLOOKUP($B169,'问财（自己导出）'!B:E,4,FALSE)),"",VLOOKUP($B169,'问财（自己导出）'!B:E,4,FALSE))</f>
        <v/>
      </c>
      <c r="G169" s="40" t="str">
        <f ca="1">IF(ISERROR(VLOOKUP($B169,'问财（自己导出）'!B:F,5,FALSE)),"",VLOOKUP($B169,'问财（自己导出）'!B:F,5,FALSE))</f>
        <v/>
      </c>
      <c r="H169" s="40" t="str">
        <f ca="1">IF(ISERROR(VLOOKUP($B169,'问财（自己导出）'!B:G,6,FALSE)),"",VLOOKUP($B169,'问财（自己导出）'!B:G,6,FALSE))</f>
        <v/>
      </c>
      <c r="I169" s="49">
        <f ca="1" t="shared" si="4"/>
        <v>0</v>
      </c>
      <c r="J169" s="50" t="str">
        <f ca="1">IF(ISERROR(VLOOKUP($B169,'小熊定理判定（不要动）'!$A:B,2,FALSE)),"",VLOOKUP($B169,'小熊定理判定（不要动）'!$A:B,2,FALSE))</f>
        <v/>
      </c>
      <c r="K169" s="50" t="str">
        <f ca="1">IF(ISERROR(VLOOKUP($B169,'小熊定理判定（不要动）'!$A:C,3,FALSE)),"",VLOOKUP($B169,'小熊定理判定（不要动）'!$A:C,3,FALSE))</f>
        <v/>
      </c>
      <c r="L169" s="50" t="str">
        <f ca="1">IF(ISERROR(VLOOKUP($B169,'小熊定理判定（不要动）'!$A:D,4,FALSE)),"",VLOOKUP($B169,'小熊定理判定（不要动）'!$A:D,4,FALSE))</f>
        <v/>
      </c>
      <c r="M169" s="51" t="str">
        <f ca="1">IF(ISERROR(VLOOKUP($B169,'分位点（自己导出） '!$C:E,3,FALSE)),"",VLOOKUP($B169,'分位点（自己导出） '!$C:E,3,FALSE))</f>
        <v/>
      </c>
      <c r="N169" s="51" t="str">
        <f ca="1">IF(ISERROR(VLOOKUP($B169,'分位点（自己导出） '!$C:F,4,FALSE)),"",VLOOKUP($B169,'分位点（自己导出） '!$C:F,4,FALSE))</f>
        <v/>
      </c>
    </row>
    <row r="170" spans="4:14">
      <c r="D170" s="39" t="str">
        <f>IF(ISERROR(VLOOKUP(C170,'周期表（不要动）'!A:B,2,FALSE)),"",VLOOKUP(C170,'周期表（不要动）'!A:B,2,FALSE))</f>
        <v/>
      </c>
      <c r="E170" s="40" t="str">
        <f ca="1">IF(ISERROR(VLOOKUP($B170,'问财（自己导出）'!B:D,3,FALSE)),"",VLOOKUP($B170,'问财（自己导出）'!B:D,3,FALSE))</f>
        <v/>
      </c>
      <c r="F170" s="40" t="str">
        <f ca="1">IF(ISERROR(VLOOKUP($B170,'问财（自己导出）'!B:E,4,FALSE)),"",VLOOKUP($B170,'问财（自己导出）'!B:E,4,FALSE))</f>
        <v/>
      </c>
      <c r="G170" s="40" t="str">
        <f ca="1">IF(ISERROR(VLOOKUP($B170,'问财（自己导出）'!B:F,5,FALSE)),"",VLOOKUP($B170,'问财（自己导出）'!B:F,5,FALSE))</f>
        <v/>
      </c>
      <c r="H170" s="40" t="str">
        <f ca="1">IF(ISERROR(VLOOKUP($B170,'问财（自己导出）'!B:G,6,FALSE)),"",VLOOKUP($B170,'问财（自己导出）'!B:G,6,FALSE))</f>
        <v/>
      </c>
      <c r="I170" s="49">
        <f ca="1" t="shared" si="4"/>
        <v>0</v>
      </c>
      <c r="J170" s="50" t="str">
        <f ca="1">IF(ISERROR(VLOOKUP($B170,'小熊定理判定（不要动）'!$A:B,2,FALSE)),"",VLOOKUP($B170,'小熊定理判定（不要动）'!$A:B,2,FALSE))</f>
        <v/>
      </c>
      <c r="K170" s="50" t="str">
        <f ca="1">IF(ISERROR(VLOOKUP($B170,'小熊定理判定（不要动）'!$A:C,3,FALSE)),"",VLOOKUP($B170,'小熊定理判定（不要动）'!$A:C,3,FALSE))</f>
        <v/>
      </c>
      <c r="L170" s="50" t="str">
        <f ca="1">IF(ISERROR(VLOOKUP($B170,'小熊定理判定（不要动）'!$A:D,4,FALSE)),"",VLOOKUP($B170,'小熊定理判定（不要动）'!$A:D,4,FALSE))</f>
        <v/>
      </c>
      <c r="M170" s="51" t="str">
        <f ca="1">IF(ISERROR(VLOOKUP($B170,'分位点（自己导出） '!$C:E,3,FALSE)),"",VLOOKUP($B170,'分位点（自己导出） '!$C:E,3,FALSE))</f>
        <v/>
      </c>
      <c r="N170" s="51" t="str">
        <f ca="1">IF(ISERROR(VLOOKUP($B170,'分位点（自己导出） '!$C:F,4,FALSE)),"",VLOOKUP($B170,'分位点（自己导出） '!$C:F,4,FALSE))</f>
        <v/>
      </c>
    </row>
    <row r="171" spans="4:14">
      <c r="D171" s="39" t="str">
        <f>IF(ISERROR(VLOOKUP(C171,'周期表（不要动）'!A:B,2,FALSE)),"",VLOOKUP(C171,'周期表（不要动）'!A:B,2,FALSE))</f>
        <v/>
      </c>
      <c r="E171" s="40" t="str">
        <f ca="1">IF(ISERROR(VLOOKUP($B171,'问财（自己导出）'!B:D,3,FALSE)),"",VLOOKUP($B171,'问财（自己导出）'!B:D,3,FALSE))</f>
        <v/>
      </c>
      <c r="F171" s="40" t="str">
        <f ca="1">IF(ISERROR(VLOOKUP($B171,'问财（自己导出）'!B:E,4,FALSE)),"",VLOOKUP($B171,'问财（自己导出）'!B:E,4,FALSE))</f>
        <v/>
      </c>
      <c r="G171" s="40" t="str">
        <f ca="1">IF(ISERROR(VLOOKUP($B171,'问财（自己导出）'!B:F,5,FALSE)),"",VLOOKUP($B171,'问财（自己导出）'!B:F,5,FALSE))</f>
        <v/>
      </c>
      <c r="H171" s="40" t="str">
        <f ca="1">IF(ISERROR(VLOOKUP($B171,'问财（自己导出）'!B:G,6,FALSE)),"",VLOOKUP($B171,'问财（自己导出）'!B:G,6,FALSE))</f>
        <v/>
      </c>
      <c r="I171" s="49">
        <f ca="1" t="shared" si="4"/>
        <v>0</v>
      </c>
      <c r="J171" s="50" t="str">
        <f ca="1">IF(ISERROR(VLOOKUP($B171,'小熊定理判定（不要动）'!$A:B,2,FALSE)),"",VLOOKUP($B171,'小熊定理判定（不要动）'!$A:B,2,FALSE))</f>
        <v/>
      </c>
      <c r="K171" s="50" t="str">
        <f ca="1">IF(ISERROR(VLOOKUP($B171,'小熊定理判定（不要动）'!$A:C,3,FALSE)),"",VLOOKUP($B171,'小熊定理判定（不要动）'!$A:C,3,FALSE))</f>
        <v/>
      </c>
      <c r="L171" s="50" t="str">
        <f ca="1">IF(ISERROR(VLOOKUP($B171,'小熊定理判定（不要动）'!$A:D,4,FALSE)),"",VLOOKUP($B171,'小熊定理判定（不要动）'!$A:D,4,FALSE))</f>
        <v/>
      </c>
      <c r="M171" s="51" t="str">
        <f ca="1">IF(ISERROR(VLOOKUP($B171,'分位点（自己导出） '!$C:E,3,FALSE)),"",VLOOKUP($B171,'分位点（自己导出） '!$C:E,3,FALSE))</f>
        <v/>
      </c>
      <c r="N171" s="51" t="str">
        <f ca="1">IF(ISERROR(VLOOKUP($B171,'分位点（自己导出） '!$C:F,4,FALSE)),"",VLOOKUP($B171,'分位点（自己导出） '!$C:F,4,FALSE))</f>
        <v/>
      </c>
    </row>
    <row r="172" spans="4:14">
      <c r="D172" s="39" t="str">
        <f>IF(ISERROR(VLOOKUP(C172,'周期表（不要动）'!A:B,2,FALSE)),"",VLOOKUP(C172,'周期表（不要动）'!A:B,2,FALSE))</f>
        <v/>
      </c>
      <c r="E172" s="40" t="str">
        <f ca="1">IF(ISERROR(VLOOKUP($B172,'问财（自己导出）'!B:D,3,FALSE)),"",VLOOKUP($B172,'问财（自己导出）'!B:D,3,FALSE))</f>
        <v/>
      </c>
      <c r="F172" s="40" t="str">
        <f ca="1">IF(ISERROR(VLOOKUP($B172,'问财（自己导出）'!B:E,4,FALSE)),"",VLOOKUP($B172,'问财（自己导出）'!B:E,4,FALSE))</f>
        <v/>
      </c>
      <c r="G172" s="40" t="str">
        <f ca="1">IF(ISERROR(VLOOKUP($B172,'问财（自己导出）'!B:F,5,FALSE)),"",VLOOKUP($B172,'问财（自己导出）'!B:F,5,FALSE))</f>
        <v/>
      </c>
      <c r="H172" s="40" t="str">
        <f ca="1">IF(ISERROR(VLOOKUP($B172,'问财（自己导出）'!B:G,6,FALSE)),"",VLOOKUP($B172,'问财（自己导出）'!B:G,6,FALSE))</f>
        <v/>
      </c>
      <c r="I172" s="49">
        <f ca="1" t="shared" si="4"/>
        <v>0</v>
      </c>
      <c r="J172" s="50" t="str">
        <f ca="1">IF(ISERROR(VLOOKUP($B172,'小熊定理判定（不要动）'!$A:B,2,FALSE)),"",VLOOKUP($B172,'小熊定理判定（不要动）'!$A:B,2,FALSE))</f>
        <v/>
      </c>
      <c r="K172" s="50" t="str">
        <f ca="1">IF(ISERROR(VLOOKUP($B172,'小熊定理判定（不要动）'!$A:C,3,FALSE)),"",VLOOKUP($B172,'小熊定理判定（不要动）'!$A:C,3,FALSE))</f>
        <v/>
      </c>
      <c r="L172" s="50" t="str">
        <f ca="1">IF(ISERROR(VLOOKUP($B172,'小熊定理判定（不要动）'!$A:D,4,FALSE)),"",VLOOKUP($B172,'小熊定理判定（不要动）'!$A:D,4,FALSE))</f>
        <v/>
      </c>
      <c r="M172" s="51" t="str">
        <f ca="1">IF(ISERROR(VLOOKUP($B172,'分位点（自己导出） '!$C:E,3,FALSE)),"",VLOOKUP($B172,'分位点（自己导出） '!$C:E,3,FALSE))</f>
        <v/>
      </c>
      <c r="N172" s="51" t="str">
        <f ca="1">IF(ISERROR(VLOOKUP($B172,'分位点（自己导出） '!$C:F,4,FALSE)),"",VLOOKUP($B172,'分位点（自己导出） '!$C:F,4,FALSE))</f>
        <v/>
      </c>
    </row>
    <row r="173" spans="4:14">
      <c r="D173" s="39" t="str">
        <f>IF(ISERROR(VLOOKUP(C173,'周期表（不要动）'!A:B,2,FALSE)),"",VLOOKUP(C173,'周期表（不要动）'!A:B,2,FALSE))</f>
        <v/>
      </c>
      <c r="E173" s="40" t="str">
        <f ca="1">IF(ISERROR(VLOOKUP($B173,'问财（自己导出）'!B:D,3,FALSE)),"",VLOOKUP($B173,'问财（自己导出）'!B:D,3,FALSE))</f>
        <v/>
      </c>
      <c r="F173" s="40" t="str">
        <f ca="1">IF(ISERROR(VLOOKUP($B173,'问财（自己导出）'!B:E,4,FALSE)),"",VLOOKUP($B173,'问财（自己导出）'!B:E,4,FALSE))</f>
        <v/>
      </c>
      <c r="G173" s="40" t="str">
        <f ca="1">IF(ISERROR(VLOOKUP($B173,'问财（自己导出）'!B:F,5,FALSE)),"",VLOOKUP($B173,'问财（自己导出）'!B:F,5,FALSE))</f>
        <v/>
      </c>
      <c r="H173" s="40" t="str">
        <f ca="1">IF(ISERROR(VLOOKUP($B173,'问财（自己导出）'!B:G,6,FALSE)),"",VLOOKUP($B173,'问财（自己导出）'!B:G,6,FALSE))</f>
        <v/>
      </c>
      <c r="I173" s="49">
        <f ca="1" t="shared" si="4"/>
        <v>0</v>
      </c>
      <c r="J173" s="50" t="str">
        <f ca="1">IF(ISERROR(VLOOKUP($B173,'小熊定理判定（不要动）'!$A:B,2,FALSE)),"",VLOOKUP($B173,'小熊定理判定（不要动）'!$A:B,2,FALSE))</f>
        <v/>
      </c>
      <c r="K173" s="50" t="str">
        <f ca="1">IF(ISERROR(VLOOKUP($B173,'小熊定理判定（不要动）'!$A:C,3,FALSE)),"",VLOOKUP($B173,'小熊定理判定（不要动）'!$A:C,3,FALSE))</f>
        <v/>
      </c>
      <c r="L173" s="50" t="str">
        <f ca="1">IF(ISERROR(VLOOKUP($B173,'小熊定理判定（不要动）'!$A:D,4,FALSE)),"",VLOOKUP($B173,'小熊定理判定（不要动）'!$A:D,4,FALSE))</f>
        <v/>
      </c>
      <c r="M173" s="51" t="str">
        <f ca="1">IF(ISERROR(VLOOKUP($B173,'分位点（自己导出） '!$C:E,3,FALSE)),"",VLOOKUP($B173,'分位点（自己导出） '!$C:E,3,FALSE))</f>
        <v/>
      </c>
      <c r="N173" s="51" t="str">
        <f ca="1">IF(ISERROR(VLOOKUP($B173,'分位点（自己导出） '!$C:F,4,FALSE)),"",VLOOKUP($B173,'分位点（自己导出） '!$C:F,4,FALSE))</f>
        <v/>
      </c>
    </row>
    <row r="174" spans="4:14">
      <c r="D174" s="39" t="str">
        <f>IF(ISERROR(VLOOKUP(C174,'周期表（不要动）'!A:B,2,FALSE)),"",VLOOKUP(C174,'周期表（不要动）'!A:B,2,FALSE))</f>
        <v/>
      </c>
      <c r="E174" s="40" t="str">
        <f ca="1">IF(ISERROR(VLOOKUP($B174,'问财（自己导出）'!B:D,3,FALSE)),"",VLOOKUP($B174,'问财（自己导出）'!B:D,3,FALSE))</f>
        <v/>
      </c>
      <c r="F174" s="40" t="str">
        <f ca="1">IF(ISERROR(VLOOKUP($B174,'问财（自己导出）'!B:E,4,FALSE)),"",VLOOKUP($B174,'问财（自己导出）'!B:E,4,FALSE))</f>
        <v/>
      </c>
      <c r="G174" s="40" t="str">
        <f ca="1">IF(ISERROR(VLOOKUP($B174,'问财（自己导出）'!B:F,5,FALSE)),"",VLOOKUP($B174,'问财（自己导出）'!B:F,5,FALSE))</f>
        <v/>
      </c>
      <c r="H174" s="40" t="str">
        <f ca="1">IF(ISERROR(VLOOKUP($B174,'问财（自己导出）'!B:G,6,FALSE)),"",VLOOKUP($B174,'问财（自己导出）'!B:G,6,FALSE))</f>
        <v/>
      </c>
      <c r="I174" s="49">
        <f ca="1" t="shared" si="4"/>
        <v>0</v>
      </c>
      <c r="J174" s="50" t="str">
        <f ca="1">IF(ISERROR(VLOOKUP($B174,'小熊定理判定（不要动）'!$A:B,2,FALSE)),"",VLOOKUP($B174,'小熊定理判定（不要动）'!$A:B,2,FALSE))</f>
        <v/>
      </c>
      <c r="K174" s="50" t="str">
        <f ca="1">IF(ISERROR(VLOOKUP($B174,'小熊定理判定（不要动）'!$A:C,3,FALSE)),"",VLOOKUP($B174,'小熊定理判定（不要动）'!$A:C,3,FALSE))</f>
        <v/>
      </c>
      <c r="L174" s="50" t="str">
        <f ca="1">IF(ISERROR(VLOOKUP($B174,'小熊定理判定（不要动）'!$A:D,4,FALSE)),"",VLOOKUP($B174,'小熊定理判定（不要动）'!$A:D,4,FALSE))</f>
        <v/>
      </c>
      <c r="M174" s="51" t="str">
        <f ca="1">IF(ISERROR(VLOOKUP($B174,'分位点（自己导出） '!$C:E,3,FALSE)),"",VLOOKUP($B174,'分位点（自己导出） '!$C:E,3,FALSE))</f>
        <v/>
      </c>
      <c r="N174" s="51" t="str">
        <f ca="1">IF(ISERROR(VLOOKUP($B174,'分位点（自己导出） '!$C:F,4,FALSE)),"",VLOOKUP($B174,'分位点（自己导出） '!$C:F,4,FALSE))</f>
        <v/>
      </c>
    </row>
    <row r="175" spans="4:14">
      <c r="D175" s="39" t="str">
        <f>IF(ISERROR(VLOOKUP(C175,'周期表（不要动）'!A:B,2,FALSE)),"",VLOOKUP(C175,'周期表（不要动）'!A:B,2,FALSE))</f>
        <v/>
      </c>
      <c r="E175" s="40" t="str">
        <f ca="1">IF(ISERROR(VLOOKUP($B175,'问财（自己导出）'!B:D,3,FALSE)),"",VLOOKUP($B175,'问财（自己导出）'!B:D,3,FALSE))</f>
        <v/>
      </c>
      <c r="F175" s="40" t="str">
        <f ca="1">IF(ISERROR(VLOOKUP($B175,'问财（自己导出）'!B:E,4,FALSE)),"",VLOOKUP($B175,'问财（自己导出）'!B:E,4,FALSE))</f>
        <v/>
      </c>
      <c r="G175" s="40" t="str">
        <f ca="1">IF(ISERROR(VLOOKUP($B175,'问财（自己导出）'!B:F,5,FALSE)),"",VLOOKUP($B175,'问财（自己导出）'!B:F,5,FALSE))</f>
        <v/>
      </c>
      <c r="H175" s="40" t="str">
        <f ca="1">IF(ISERROR(VLOOKUP($B175,'问财（自己导出）'!B:G,6,FALSE)),"",VLOOKUP($B175,'问财（自己导出）'!B:G,6,FALSE))</f>
        <v/>
      </c>
      <c r="I175" s="49">
        <f ca="1" t="shared" si="4"/>
        <v>0</v>
      </c>
      <c r="J175" s="50" t="str">
        <f ca="1">IF(ISERROR(VLOOKUP($B175,'小熊定理判定（不要动）'!$A:B,2,FALSE)),"",VLOOKUP($B175,'小熊定理判定（不要动）'!$A:B,2,FALSE))</f>
        <v/>
      </c>
      <c r="K175" s="50" t="str">
        <f ca="1">IF(ISERROR(VLOOKUP($B175,'小熊定理判定（不要动）'!$A:C,3,FALSE)),"",VLOOKUP($B175,'小熊定理判定（不要动）'!$A:C,3,FALSE))</f>
        <v/>
      </c>
      <c r="L175" s="50" t="str">
        <f ca="1">IF(ISERROR(VLOOKUP($B175,'小熊定理判定（不要动）'!$A:D,4,FALSE)),"",VLOOKUP($B175,'小熊定理判定（不要动）'!$A:D,4,FALSE))</f>
        <v/>
      </c>
      <c r="M175" s="51" t="str">
        <f ca="1">IF(ISERROR(VLOOKUP($B175,'分位点（自己导出） '!$C:E,3,FALSE)),"",VLOOKUP($B175,'分位点（自己导出） '!$C:E,3,FALSE))</f>
        <v/>
      </c>
      <c r="N175" s="51" t="str">
        <f ca="1">IF(ISERROR(VLOOKUP($B175,'分位点（自己导出） '!$C:F,4,FALSE)),"",VLOOKUP($B175,'分位点（自己导出） '!$C:F,4,FALSE))</f>
        <v/>
      </c>
    </row>
    <row r="176" spans="4:14">
      <c r="D176" s="39" t="str">
        <f>IF(ISERROR(VLOOKUP(C176,'周期表（不要动）'!A:B,2,FALSE)),"",VLOOKUP(C176,'周期表（不要动）'!A:B,2,FALSE))</f>
        <v/>
      </c>
      <c r="E176" s="40" t="str">
        <f ca="1">IF(ISERROR(VLOOKUP($B176,'问财（自己导出）'!B:D,3,FALSE)),"",VLOOKUP($B176,'问财（自己导出）'!B:D,3,FALSE))</f>
        <v/>
      </c>
      <c r="F176" s="40" t="str">
        <f ca="1">IF(ISERROR(VLOOKUP($B176,'问财（自己导出）'!B:E,4,FALSE)),"",VLOOKUP($B176,'问财（自己导出）'!B:E,4,FALSE))</f>
        <v/>
      </c>
      <c r="G176" s="40" t="str">
        <f ca="1">IF(ISERROR(VLOOKUP($B176,'问财（自己导出）'!B:F,5,FALSE)),"",VLOOKUP($B176,'问财（自己导出）'!B:F,5,FALSE))</f>
        <v/>
      </c>
      <c r="H176" s="40" t="str">
        <f ca="1">IF(ISERROR(VLOOKUP($B176,'问财（自己导出）'!B:G,6,FALSE)),"",VLOOKUP($B176,'问财（自己导出）'!B:G,6,FALSE))</f>
        <v/>
      </c>
      <c r="I176" s="49">
        <f ca="1" t="shared" si="4"/>
        <v>0</v>
      </c>
      <c r="J176" s="50" t="str">
        <f ca="1">IF(ISERROR(VLOOKUP($B176,'小熊定理判定（不要动）'!$A:B,2,FALSE)),"",VLOOKUP($B176,'小熊定理判定（不要动）'!$A:B,2,FALSE))</f>
        <v/>
      </c>
      <c r="K176" s="50" t="str">
        <f ca="1">IF(ISERROR(VLOOKUP($B176,'小熊定理判定（不要动）'!$A:C,3,FALSE)),"",VLOOKUP($B176,'小熊定理判定（不要动）'!$A:C,3,FALSE))</f>
        <v/>
      </c>
      <c r="L176" s="50" t="str">
        <f ca="1">IF(ISERROR(VLOOKUP($B176,'小熊定理判定（不要动）'!$A:D,4,FALSE)),"",VLOOKUP($B176,'小熊定理判定（不要动）'!$A:D,4,FALSE))</f>
        <v/>
      </c>
      <c r="M176" s="51" t="str">
        <f ca="1">IF(ISERROR(VLOOKUP($B176,'分位点（自己导出） '!$C:E,3,FALSE)),"",VLOOKUP($B176,'分位点（自己导出） '!$C:E,3,FALSE))</f>
        <v/>
      </c>
      <c r="N176" s="51" t="str">
        <f ca="1">IF(ISERROR(VLOOKUP($B176,'分位点（自己导出） '!$C:F,4,FALSE)),"",VLOOKUP($B176,'分位点（自己导出） '!$C:F,4,FALSE))</f>
        <v/>
      </c>
    </row>
    <row r="177" spans="4:14">
      <c r="D177" s="39" t="str">
        <f>IF(ISERROR(VLOOKUP(C177,'周期表（不要动）'!A:B,2,FALSE)),"",VLOOKUP(C177,'周期表（不要动）'!A:B,2,FALSE))</f>
        <v/>
      </c>
      <c r="E177" s="40" t="str">
        <f ca="1">IF(ISERROR(VLOOKUP($B177,'问财（自己导出）'!B:D,3,FALSE)),"",VLOOKUP($B177,'问财（自己导出）'!B:D,3,FALSE))</f>
        <v/>
      </c>
      <c r="F177" s="40" t="str">
        <f ca="1">IF(ISERROR(VLOOKUP($B177,'问财（自己导出）'!B:E,4,FALSE)),"",VLOOKUP($B177,'问财（自己导出）'!B:E,4,FALSE))</f>
        <v/>
      </c>
      <c r="G177" s="40" t="str">
        <f ca="1">IF(ISERROR(VLOOKUP($B177,'问财（自己导出）'!B:F,5,FALSE)),"",VLOOKUP($B177,'问财（自己导出）'!B:F,5,FALSE))</f>
        <v/>
      </c>
      <c r="H177" s="40" t="str">
        <f ca="1">IF(ISERROR(VLOOKUP($B177,'问财（自己导出）'!B:G,6,FALSE)),"",VLOOKUP($B177,'问财（自己导出）'!B:G,6,FALSE))</f>
        <v/>
      </c>
      <c r="I177" s="49">
        <f ca="1" t="shared" si="4"/>
        <v>0</v>
      </c>
      <c r="J177" s="50" t="str">
        <f ca="1">IF(ISERROR(VLOOKUP($B177,'小熊定理判定（不要动）'!$A:B,2,FALSE)),"",VLOOKUP($B177,'小熊定理判定（不要动）'!$A:B,2,FALSE))</f>
        <v/>
      </c>
      <c r="K177" s="50" t="str">
        <f ca="1">IF(ISERROR(VLOOKUP($B177,'小熊定理判定（不要动）'!$A:C,3,FALSE)),"",VLOOKUP($B177,'小熊定理判定（不要动）'!$A:C,3,FALSE))</f>
        <v/>
      </c>
      <c r="L177" s="50" t="str">
        <f ca="1">IF(ISERROR(VLOOKUP($B177,'小熊定理判定（不要动）'!$A:D,4,FALSE)),"",VLOOKUP($B177,'小熊定理判定（不要动）'!$A:D,4,FALSE))</f>
        <v/>
      </c>
      <c r="M177" s="51" t="str">
        <f ca="1">IF(ISERROR(VLOOKUP($B177,'分位点（自己导出） '!$C:E,3,FALSE)),"",VLOOKUP($B177,'分位点（自己导出） '!$C:E,3,FALSE))</f>
        <v/>
      </c>
      <c r="N177" s="51" t="str">
        <f ca="1">IF(ISERROR(VLOOKUP($B177,'分位点（自己导出） '!$C:F,4,FALSE)),"",VLOOKUP($B177,'分位点（自己导出） '!$C:F,4,FALSE))</f>
        <v/>
      </c>
    </row>
    <row r="178" spans="4:14">
      <c r="D178" s="39" t="str">
        <f>IF(ISERROR(VLOOKUP(C178,'周期表（不要动）'!A:B,2,FALSE)),"",VLOOKUP(C178,'周期表（不要动）'!A:B,2,FALSE))</f>
        <v/>
      </c>
      <c r="E178" s="40" t="str">
        <f ca="1">IF(ISERROR(VLOOKUP($B178,'问财（自己导出）'!B:D,3,FALSE)),"",VLOOKUP($B178,'问财（自己导出）'!B:D,3,FALSE))</f>
        <v/>
      </c>
      <c r="F178" s="40" t="str">
        <f ca="1">IF(ISERROR(VLOOKUP($B178,'问财（自己导出）'!B:E,4,FALSE)),"",VLOOKUP($B178,'问财（自己导出）'!B:E,4,FALSE))</f>
        <v/>
      </c>
      <c r="G178" s="40" t="str">
        <f ca="1">IF(ISERROR(VLOOKUP($B178,'问财（自己导出）'!B:F,5,FALSE)),"",VLOOKUP($B178,'问财（自己导出）'!B:F,5,FALSE))</f>
        <v/>
      </c>
      <c r="H178" s="40" t="str">
        <f ca="1">IF(ISERROR(VLOOKUP($B178,'问财（自己导出）'!B:G,6,FALSE)),"",VLOOKUP($B178,'问财（自己导出）'!B:G,6,FALSE))</f>
        <v/>
      </c>
      <c r="I178" s="49">
        <f ca="1" t="shared" si="4"/>
        <v>0</v>
      </c>
      <c r="J178" s="50" t="str">
        <f ca="1">IF(ISERROR(VLOOKUP($B178,'小熊定理判定（不要动）'!$A:B,2,FALSE)),"",VLOOKUP($B178,'小熊定理判定（不要动）'!$A:B,2,FALSE))</f>
        <v/>
      </c>
      <c r="K178" s="50" t="str">
        <f ca="1">IF(ISERROR(VLOOKUP($B178,'小熊定理判定（不要动）'!$A:C,3,FALSE)),"",VLOOKUP($B178,'小熊定理判定（不要动）'!$A:C,3,FALSE))</f>
        <v/>
      </c>
      <c r="L178" s="50" t="str">
        <f ca="1">IF(ISERROR(VLOOKUP($B178,'小熊定理判定（不要动）'!$A:D,4,FALSE)),"",VLOOKUP($B178,'小熊定理判定（不要动）'!$A:D,4,FALSE))</f>
        <v/>
      </c>
      <c r="M178" s="51" t="str">
        <f ca="1">IF(ISERROR(VLOOKUP($B178,'分位点（自己导出） '!$C:E,3,FALSE)),"",VLOOKUP($B178,'分位点（自己导出） '!$C:E,3,FALSE))</f>
        <v/>
      </c>
      <c r="N178" s="51" t="str">
        <f ca="1">IF(ISERROR(VLOOKUP($B178,'分位点（自己导出） '!$C:F,4,FALSE)),"",VLOOKUP($B178,'分位点（自己导出） '!$C:F,4,FALSE))</f>
        <v/>
      </c>
    </row>
    <row r="179" spans="4:14">
      <c r="D179" s="39" t="str">
        <f>IF(ISERROR(VLOOKUP(C179,'周期表（不要动）'!A:B,2,FALSE)),"",VLOOKUP(C179,'周期表（不要动）'!A:B,2,FALSE))</f>
        <v/>
      </c>
      <c r="E179" s="40" t="str">
        <f ca="1">IF(ISERROR(VLOOKUP($B179,'问财（自己导出）'!B:D,3,FALSE)),"",VLOOKUP($B179,'问财（自己导出）'!B:D,3,FALSE))</f>
        <v/>
      </c>
      <c r="F179" s="40" t="str">
        <f ca="1">IF(ISERROR(VLOOKUP($B179,'问财（自己导出）'!B:E,4,FALSE)),"",VLOOKUP($B179,'问财（自己导出）'!B:E,4,FALSE))</f>
        <v/>
      </c>
      <c r="G179" s="40" t="str">
        <f ca="1">IF(ISERROR(VLOOKUP($B179,'问财（自己导出）'!B:F,5,FALSE)),"",VLOOKUP($B179,'问财（自己导出）'!B:F,5,FALSE))</f>
        <v/>
      </c>
      <c r="H179" s="40" t="str">
        <f ca="1">IF(ISERROR(VLOOKUP($B179,'问财（自己导出）'!B:G,6,FALSE)),"",VLOOKUP($B179,'问财（自己导出）'!B:G,6,FALSE))</f>
        <v/>
      </c>
      <c r="I179" s="49">
        <f ca="1" t="shared" si="4"/>
        <v>0</v>
      </c>
      <c r="J179" s="50" t="str">
        <f ca="1">IF(ISERROR(VLOOKUP($B179,'小熊定理判定（不要动）'!$A:B,2,FALSE)),"",VLOOKUP($B179,'小熊定理判定（不要动）'!$A:B,2,FALSE))</f>
        <v/>
      </c>
      <c r="K179" s="50" t="str">
        <f ca="1">IF(ISERROR(VLOOKUP($B179,'小熊定理判定（不要动）'!$A:C,3,FALSE)),"",VLOOKUP($B179,'小熊定理判定（不要动）'!$A:C,3,FALSE))</f>
        <v/>
      </c>
      <c r="L179" s="50" t="str">
        <f ca="1">IF(ISERROR(VLOOKUP($B179,'小熊定理判定（不要动）'!$A:D,4,FALSE)),"",VLOOKUP($B179,'小熊定理判定（不要动）'!$A:D,4,FALSE))</f>
        <v/>
      </c>
      <c r="M179" s="51" t="str">
        <f ca="1">IF(ISERROR(VLOOKUP($B179,'分位点（自己导出） '!$C:E,3,FALSE)),"",VLOOKUP($B179,'分位点（自己导出） '!$C:E,3,FALSE))</f>
        <v/>
      </c>
      <c r="N179" s="51" t="str">
        <f ca="1">IF(ISERROR(VLOOKUP($B179,'分位点（自己导出） '!$C:F,4,FALSE)),"",VLOOKUP($B179,'分位点（自己导出） '!$C:F,4,FALSE))</f>
        <v/>
      </c>
    </row>
    <row r="180" spans="4:14">
      <c r="D180" s="39" t="str">
        <f>IF(ISERROR(VLOOKUP(C180,'周期表（不要动）'!A:B,2,FALSE)),"",VLOOKUP(C180,'周期表（不要动）'!A:B,2,FALSE))</f>
        <v/>
      </c>
      <c r="E180" s="40" t="str">
        <f ca="1">IF(ISERROR(VLOOKUP($B180,'问财（自己导出）'!B:D,3,FALSE)),"",VLOOKUP($B180,'问财（自己导出）'!B:D,3,FALSE))</f>
        <v/>
      </c>
      <c r="F180" s="40" t="str">
        <f ca="1">IF(ISERROR(VLOOKUP($B180,'问财（自己导出）'!B:E,4,FALSE)),"",VLOOKUP($B180,'问财（自己导出）'!B:E,4,FALSE))</f>
        <v/>
      </c>
      <c r="G180" s="40" t="str">
        <f ca="1">IF(ISERROR(VLOOKUP($B180,'问财（自己导出）'!B:F,5,FALSE)),"",VLOOKUP($B180,'问财（自己导出）'!B:F,5,FALSE))</f>
        <v/>
      </c>
      <c r="H180" s="40" t="str">
        <f ca="1">IF(ISERROR(VLOOKUP($B180,'问财（自己导出）'!B:G,6,FALSE)),"",VLOOKUP($B180,'问财（自己导出）'!B:G,6,FALSE))</f>
        <v/>
      </c>
      <c r="I180" s="49">
        <f ca="1" t="shared" si="4"/>
        <v>0</v>
      </c>
      <c r="J180" s="50" t="str">
        <f ca="1">IF(ISERROR(VLOOKUP($B180,'小熊定理判定（不要动）'!$A:B,2,FALSE)),"",VLOOKUP($B180,'小熊定理判定（不要动）'!$A:B,2,FALSE))</f>
        <v/>
      </c>
      <c r="K180" s="50" t="str">
        <f ca="1">IF(ISERROR(VLOOKUP($B180,'小熊定理判定（不要动）'!$A:C,3,FALSE)),"",VLOOKUP($B180,'小熊定理判定（不要动）'!$A:C,3,FALSE))</f>
        <v/>
      </c>
      <c r="L180" s="50" t="str">
        <f ca="1">IF(ISERROR(VLOOKUP($B180,'小熊定理判定（不要动）'!$A:D,4,FALSE)),"",VLOOKUP($B180,'小熊定理判定（不要动）'!$A:D,4,FALSE))</f>
        <v/>
      </c>
      <c r="M180" s="51" t="str">
        <f ca="1">IF(ISERROR(VLOOKUP($B180,'分位点（自己导出） '!$C:E,3,FALSE)),"",VLOOKUP($B180,'分位点（自己导出） '!$C:E,3,FALSE))</f>
        <v/>
      </c>
      <c r="N180" s="51" t="str">
        <f ca="1">IF(ISERROR(VLOOKUP($B180,'分位点（自己导出） '!$C:F,4,FALSE)),"",VLOOKUP($B180,'分位点（自己导出） '!$C:F,4,FALSE))</f>
        <v/>
      </c>
    </row>
    <row r="181" spans="4:14">
      <c r="D181" s="39" t="str">
        <f>IF(ISERROR(VLOOKUP(C181,'周期表（不要动）'!A:B,2,FALSE)),"",VLOOKUP(C181,'周期表（不要动）'!A:B,2,FALSE))</f>
        <v/>
      </c>
      <c r="E181" s="40" t="str">
        <f ca="1">IF(ISERROR(VLOOKUP($B181,'问财（自己导出）'!B:D,3,FALSE)),"",VLOOKUP($B181,'问财（自己导出）'!B:D,3,FALSE))</f>
        <v/>
      </c>
      <c r="F181" s="40" t="str">
        <f ca="1">IF(ISERROR(VLOOKUP($B181,'问财（自己导出）'!B:E,4,FALSE)),"",VLOOKUP($B181,'问财（自己导出）'!B:E,4,FALSE))</f>
        <v/>
      </c>
      <c r="G181" s="40" t="str">
        <f ca="1">IF(ISERROR(VLOOKUP($B181,'问财（自己导出）'!B:F,5,FALSE)),"",VLOOKUP($B181,'问财（自己导出）'!B:F,5,FALSE))</f>
        <v/>
      </c>
      <c r="H181" s="40" t="str">
        <f ca="1">IF(ISERROR(VLOOKUP($B181,'问财（自己导出）'!B:G,6,FALSE)),"",VLOOKUP($B181,'问财（自己导出）'!B:G,6,FALSE))</f>
        <v/>
      </c>
      <c r="I181" s="49">
        <f ca="1" t="shared" si="4"/>
        <v>0</v>
      </c>
      <c r="J181" s="50" t="str">
        <f ca="1">IF(ISERROR(VLOOKUP($B181,'小熊定理判定（不要动）'!$A:B,2,FALSE)),"",VLOOKUP($B181,'小熊定理判定（不要动）'!$A:B,2,FALSE))</f>
        <v/>
      </c>
      <c r="K181" s="50" t="str">
        <f ca="1">IF(ISERROR(VLOOKUP($B181,'小熊定理判定（不要动）'!$A:C,3,FALSE)),"",VLOOKUP($B181,'小熊定理判定（不要动）'!$A:C,3,FALSE))</f>
        <v/>
      </c>
      <c r="L181" s="50" t="str">
        <f ca="1">IF(ISERROR(VLOOKUP($B181,'小熊定理判定（不要动）'!$A:D,4,FALSE)),"",VLOOKUP($B181,'小熊定理判定（不要动）'!$A:D,4,FALSE))</f>
        <v/>
      </c>
      <c r="M181" s="51" t="str">
        <f ca="1">IF(ISERROR(VLOOKUP($B181,'分位点（自己导出） '!$C:E,3,FALSE)),"",VLOOKUP($B181,'分位点（自己导出） '!$C:E,3,FALSE))</f>
        <v/>
      </c>
      <c r="N181" s="51" t="str">
        <f ca="1">IF(ISERROR(VLOOKUP($B181,'分位点（自己导出） '!$C:F,4,FALSE)),"",VLOOKUP($B181,'分位点（自己导出） '!$C:F,4,FALSE))</f>
        <v/>
      </c>
    </row>
    <row r="182" spans="4:14">
      <c r="D182" s="39" t="str">
        <f>IF(ISERROR(VLOOKUP(C182,'周期表（不要动）'!A:B,2,FALSE)),"",VLOOKUP(C182,'周期表（不要动）'!A:B,2,FALSE))</f>
        <v/>
      </c>
      <c r="E182" s="40" t="str">
        <f ca="1">IF(ISERROR(VLOOKUP($B182,'问财（自己导出）'!B:D,3,FALSE)),"",VLOOKUP($B182,'问财（自己导出）'!B:D,3,FALSE))</f>
        <v/>
      </c>
      <c r="F182" s="40" t="str">
        <f ca="1">IF(ISERROR(VLOOKUP($B182,'问财（自己导出）'!B:E,4,FALSE)),"",VLOOKUP($B182,'问财（自己导出）'!B:E,4,FALSE))</f>
        <v/>
      </c>
      <c r="G182" s="40" t="str">
        <f ca="1">IF(ISERROR(VLOOKUP($B182,'问财（自己导出）'!B:F,5,FALSE)),"",VLOOKUP($B182,'问财（自己导出）'!B:F,5,FALSE))</f>
        <v/>
      </c>
      <c r="H182" s="40" t="str">
        <f ca="1">IF(ISERROR(VLOOKUP($B182,'问财（自己导出）'!B:G,6,FALSE)),"",VLOOKUP($B182,'问财（自己导出）'!B:G,6,FALSE))</f>
        <v/>
      </c>
      <c r="I182" s="49">
        <f ca="1" t="shared" si="4"/>
        <v>0</v>
      </c>
      <c r="J182" s="50" t="str">
        <f ca="1">IF(ISERROR(VLOOKUP($B182,'小熊定理判定（不要动）'!$A:B,2,FALSE)),"",VLOOKUP($B182,'小熊定理判定（不要动）'!$A:B,2,FALSE))</f>
        <v/>
      </c>
      <c r="K182" s="50" t="str">
        <f ca="1">IF(ISERROR(VLOOKUP($B182,'小熊定理判定（不要动）'!$A:C,3,FALSE)),"",VLOOKUP($B182,'小熊定理判定（不要动）'!$A:C,3,FALSE))</f>
        <v/>
      </c>
      <c r="L182" s="50" t="str">
        <f ca="1">IF(ISERROR(VLOOKUP($B182,'小熊定理判定（不要动）'!$A:D,4,FALSE)),"",VLOOKUP($B182,'小熊定理判定（不要动）'!$A:D,4,FALSE))</f>
        <v/>
      </c>
      <c r="M182" s="51" t="str">
        <f ca="1">IF(ISERROR(VLOOKUP($B182,'分位点（自己导出） '!$C:E,3,FALSE)),"",VLOOKUP($B182,'分位点（自己导出） '!$C:E,3,FALSE))</f>
        <v/>
      </c>
      <c r="N182" s="51" t="str">
        <f ca="1">IF(ISERROR(VLOOKUP($B182,'分位点（自己导出） '!$C:F,4,FALSE)),"",VLOOKUP($B182,'分位点（自己导出） '!$C:F,4,FALSE))</f>
        <v/>
      </c>
    </row>
    <row r="183" spans="4:14">
      <c r="D183" s="39" t="str">
        <f>IF(ISERROR(VLOOKUP(C183,'周期表（不要动）'!A:B,2,FALSE)),"",VLOOKUP(C183,'周期表（不要动）'!A:B,2,FALSE))</f>
        <v/>
      </c>
      <c r="E183" s="40" t="str">
        <f ca="1">IF(ISERROR(VLOOKUP($B183,'问财（自己导出）'!B:D,3,FALSE)),"",VLOOKUP($B183,'问财（自己导出）'!B:D,3,FALSE))</f>
        <v/>
      </c>
      <c r="F183" s="40" t="str">
        <f ca="1">IF(ISERROR(VLOOKUP($B183,'问财（自己导出）'!B:E,4,FALSE)),"",VLOOKUP($B183,'问财（自己导出）'!B:E,4,FALSE))</f>
        <v/>
      </c>
      <c r="G183" s="40" t="str">
        <f ca="1">IF(ISERROR(VLOOKUP($B183,'问财（自己导出）'!B:F,5,FALSE)),"",VLOOKUP($B183,'问财（自己导出）'!B:F,5,FALSE))</f>
        <v/>
      </c>
      <c r="H183" s="40" t="str">
        <f ca="1">IF(ISERROR(VLOOKUP($B183,'问财（自己导出）'!B:G,6,FALSE)),"",VLOOKUP($B183,'问财（自己导出）'!B:G,6,FALSE))</f>
        <v/>
      </c>
      <c r="I183" s="49">
        <f ca="1" t="shared" si="4"/>
        <v>0</v>
      </c>
      <c r="J183" s="50" t="str">
        <f ca="1">IF(ISERROR(VLOOKUP($B183,'小熊定理判定（不要动）'!$A:B,2,FALSE)),"",VLOOKUP($B183,'小熊定理判定（不要动）'!$A:B,2,FALSE))</f>
        <v/>
      </c>
      <c r="K183" s="50" t="str">
        <f ca="1">IF(ISERROR(VLOOKUP($B183,'小熊定理判定（不要动）'!$A:C,3,FALSE)),"",VLOOKUP($B183,'小熊定理判定（不要动）'!$A:C,3,FALSE))</f>
        <v/>
      </c>
      <c r="L183" s="50" t="str">
        <f ca="1">IF(ISERROR(VLOOKUP($B183,'小熊定理判定（不要动）'!$A:D,4,FALSE)),"",VLOOKUP($B183,'小熊定理判定（不要动）'!$A:D,4,FALSE))</f>
        <v/>
      </c>
      <c r="M183" s="51" t="str">
        <f ca="1">IF(ISERROR(VLOOKUP($B183,'分位点（自己导出） '!$C:E,3,FALSE)),"",VLOOKUP($B183,'分位点（自己导出） '!$C:E,3,FALSE))</f>
        <v/>
      </c>
      <c r="N183" s="51" t="str">
        <f ca="1">IF(ISERROR(VLOOKUP($B183,'分位点（自己导出） '!$C:F,4,FALSE)),"",VLOOKUP($B183,'分位点（自己导出） '!$C:F,4,FALSE))</f>
        <v/>
      </c>
    </row>
    <row r="184" spans="4:14">
      <c r="D184" s="39" t="str">
        <f>IF(ISERROR(VLOOKUP(C184,'周期表（不要动）'!A:B,2,FALSE)),"",VLOOKUP(C184,'周期表（不要动）'!A:B,2,FALSE))</f>
        <v/>
      </c>
      <c r="E184" s="40" t="str">
        <f ca="1">IF(ISERROR(VLOOKUP($B184,'问财（自己导出）'!B:D,3,FALSE)),"",VLOOKUP($B184,'问财（自己导出）'!B:D,3,FALSE))</f>
        <v/>
      </c>
      <c r="F184" s="40" t="str">
        <f ca="1">IF(ISERROR(VLOOKUP($B184,'问财（自己导出）'!B:E,4,FALSE)),"",VLOOKUP($B184,'问财（自己导出）'!B:E,4,FALSE))</f>
        <v/>
      </c>
      <c r="G184" s="40" t="str">
        <f ca="1">IF(ISERROR(VLOOKUP($B184,'问财（自己导出）'!B:F,5,FALSE)),"",VLOOKUP($B184,'问财（自己导出）'!B:F,5,FALSE))</f>
        <v/>
      </c>
      <c r="H184" s="40" t="str">
        <f ca="1">IF(ISERROR(VLOOKUP($B184,'问财（自己导出）'!B:G,6,FALSE)),"",VLOOKUP($B184,'问财（自己导出）'!B:G,6,FALSE))</f>
        <v/>
      </c>
      <c r="I184" s="49">
        <f ca="1" t="shared" si="4"/>
        <v>0</v>
      </c>
      <c r="J184" s="50" t="str">
        <f ca="1">IF(ISERROR(VLOOKUP($B184,'小熊定理判定（不要动）'!$A:B,2,FALSE)),"",VLOOKUP($B184,'小熊定理判定（不要动）'!$A:B,2,FALSE))</f>
        <v/>
      </c>
      <c r="K184" s="50" t="str">
        <f ca="1">IF(ISERROR(VLOOKUP($B184,'小熊定理判定（不要动）'!$A:C,3,FALSE)),"",VLOOKUP($B184,'小熊定理判定（不要动）'!$A:C,3,FALSE))</f>
        <v/>
      </c>
      <c r="L184" s="50" t="str">
        <f ca="1">IF(ISERROR(VLOOKUP($B184,'小熊定理判定（不要动）'!$A:D,4,FALSE)),"",VLOOKUP($B184,'小熊定理判定（不要动）'!$A:D,4,FALSE))</f>
        <v/>
      </c>
      <c r="M184" s="51" t="str">
        <f ca="1">IF(ISERROR(VLOOKUP($B184,'分位点（自己导出） '!$C:E,3,FALSE)),"",VLOOKUP($B184,'分位点（自己导出） '!$C:E,3,FALSE))</f>
        <v/>
      </c>
      <c r="N184" s="51" t="str">
        <f ca="1">IF(ISERROR(VLOOKUP($B184,'分位点（自己导出） '!$C:F,4,FALSE)),"",VLOOKUP($B184,'分位点（自己导出） '!$C:F,4,FALSE))</f>
        <v/>
      </c>
    </row>
    <row r="185" spans="4:14">
      <c r="D185" s="39" t="str">
        <f>IF(ISERROR(VLOOKUP(C185,'周期表（不要动）'!A:B,2,FALSE)),"",VLOOKUP(C185,'周期表（不要动）'!A:B,2,FALSE))</f>
        <v/>
      </c>
      <c r="E185" s="40" t="str">
        <f ca="1">IF(ISERROR(VLOOKUP($B185,'问财（自己导出）'!B:D,3,FALSE)),"",VLOOKUP($B185,'问财（自己导出）'!B:D,3,FALSE))</f>
        <v/>
      </c>
      <c r="F185" s="40" t="str">
        <f ca="1">IF(ISERROR(VLOOKUP($B185,'问财（自己导出）'!B:E,4,FALSE)),"",VLOOKUP($B185,'问财（自己导出）'!B:E,4,FALSE))</f>
        <v/>
      </c>
      <c r="G185" s="40" t="str">
        <f ca="1">IF(ISERROR(VLOOKUP($B185,'问财（自己导出）'!B:F,5,FALSE)),"",VLOOKUP($B185,'问财（自己导出）'!B:F,5,FALSE))</f>
        <v/>
      </c>
      <c r="H185" s="40" t="str">
        <f ca="1">IF(ISERROR(VLOOKUP($B185,'问财（自己导出）'!B:G,6,FALSE)),"",VLOOKUP($B185,'问财（自己导出）'!B:G,6,FALSE))</f>
        <v/>
      </c>
      <c r="I185" s="49">
        <f ca="1" t="shared" si="4"/>
        <v>0</v>
      </c>
      <c r="J185" s="50" t="str">
        <f ca="1">IF(ISERROR(VLOOKUP($B185,'小熊定理判定（不要动）'!$A:B,2,FALSE)),"",VLOOKUP($B185,'小熊定理判定（不要动）'!$A:B,2,FALSE))</f>
        <v/>
      </c>
      <c r="K185" s="50" t="str">
        <f ca="1">IF(ISERROR(VLOOKUP($B185,'小熊定理判定（不要动）'!$A:C,3,FALSE)),"",VLOOKUP($B185,'小熊定理判定（不要动）'!$A:C,3,FALSE))</f>
        <v/>
      </c>
      <c r="L185" s="50" t="str">
        <f ca="1">IF(ISERROR(VLOOKUP($B185,'小熊定理判定（不要动）'!$A:D,4,FALSE)),"",VLOOKUP($B185,'小熊定理判定（不要动）'!$A:D,4,FALSE))</f>
        <v/>
      </c>
      <c r="M185" s="51" t="str">
        <f ca="1">IF(ISERROR(VLOOKUP($B185,'分位点（自己导出） '!$C:E,3,FALSE)),"",VLOOKUP($B185,'分位点（自己导出） '!$C:E,3,FALSE))</f>
        <v/>
      </c>
      <c r="N185" s="51" t="str">
        <f ca="1">IF(ISERROR(VLOOKUP($B185,'分位点（自己导出） '!$C:F,4,FALSE)),"",VLOOKUP($B185,'分位点（自己导出） '!$C:F,4,FALSE))</f>
        <v/>
      </c>
    </row>
    <row r="186" spans="4:14">
      <c r="D186" s="39" t="str">
        <f>IF(ISERROR(VLOOKUP(C186,'周期表（不要动）'!A:B,2,FALSE)),"",VLOOKUP(C186,'周期表（不要动）'!A:B,2,FALSE))</f>
        <v/>
      </c>
      <c r="E186" s="40" t="str">
        <f ca="1">IF(ISERROR(VLOOKUP($B186,'问财（自己导出）'!B:D,3,FALSE)),"",VLOOKUP($B186,'问财（自己导出）'!B:D,3,FALSE))</f>
        <v/>
      </c>
      <c r="F186" s="40" t="str">
        <f ca="1">IF(ISERROR(VLOOKUP($B186,'问财（自己导出）'!B:E,4,FALSE)),"",VLOOKUP($B186,'问财（自己导出）'!B:E,4,FALSE))</f>
        <v/>
      </c>
      <c r="G186" s="40" t="str">
        <f ca="1">IF(ISERROR(VLOOKUP($B186,'问财（自己导出）'!B:F,5,FALSE)),"",VLOOKUP($B186,'问财（自己导出）'!B:F,5,FALSE))</f>
        <v/>
      </c>
      <c r="H186" s="40" t="str">
        <f ca="1">IF(ISERROR(VLOOKUP($B186,'问财（自己导出）'!B:G,6,FALSE)),"",VLOOKUP($B186,'问财（自己导出）'!B:G,6,FALSE))</f>
        <v/>
      </c>
      <c r="I186" s="49">
        <f ca="1" t="shared" si="4"/>
        <v>0</v>
      </c>
      <c r="J186" s="50" t="str">
        <f ca="1">IF(ISERROR(VLOOKUP($B186,'小熊定理判定（不要动）'!$A:B,2,FALSE)),"",VLOOKUP($B186,'小熊定理判定（不要动）'!$A:B,2,FALSE))</f>
        <v/>
      </c>
      <c r="K186" s="50" t="str">
        <f ca="1">IF(ISERROR(VLOOKUP($B186,'小熊定理判定（不要动）'!$A:C,3,FALSE)),"",VLOOKUP($B186,'小熊定理判定（不要动）'!$A:C,3,FALSE))</f>
        <v/>
      </c>
      <c r="L186" s="50" t="str">
        <f ca="1">IF(ISERROR(VLOOKUP($B186,'小熊定理判定（不要动）'!$A:D,4,FALSE)),"",VLOOKUP($B186,'小熊定理判定（不要动）'!$A:D,4,FALSE))</f>
        <v/>
      </c>
      <c r="M186" s="51" t="str">
        <f ca="1">IF(ISERROR(VLOOKUP($B186,'分位点（自己导出） '!$C:E,3,FALSE)),"",VLOOKUP($B186,'分位点（自己导出） '!$C:E,3,FALSE))</f>
        <v/>
      </c>
      <c r="N186" s="51" t="str">
        <f ca="1">IF(ISERROR(VLOOKUP($B186,'分位点（自己导出） '!$C:F,4,FALSE)),"",VLOOKUP($B186,'分位点（自己导出） '!$C:F,4,FALSE))</f>
        <v/>
      </c>
    </row>
    <row r="187" spans="4:14">
      <c r="D187" s="39" t="str">
        <f>IF(ISERROR(VLOOKUP(C187,'周期表（不要动）'!A:B,2,FALSE)),"",VLOOKUP(C187,'周期表（不要动）'!A:B,2,FALSE))</f>
        <v/>
      </c>
      <c r="E187" s="40" t="str">
        <f ca="1">IF(ISERROR(VLOOKUP($B187,'问财（自己导出）'!B:D,3,FALSE)),"",VLOOKUP($B187,'问财（自己导出）'!B:D,3,FALSE))</f>
        <v/>
      </c>
      <c r="F187" s="40" t="str">
        <f ca="1">IF(ISERROR(VLOOKUP($B187,'问财（自己导出）'!B:E,4,FALSE)),"",VLOOKUP($B187,'问财（自己导出）'!B:E,4,FALSE))</f>
        <v/>
      </c>
      <c r="G187" s="40" t="str">
        <f ca="1">IF(ISERROR(VLOOKUP($B187,'问财（自己导出）'!B:F,5,FALSE)),"",VLOOKUP($B187,'问财（自己导出）'!B:F,5,FALSE))</f>
        <v/>
      </c>
      <c r="H187" s="40" t="str">
        <f ca="1">IF(ISERROR(VLOOKUP($B187,'问财（自己导出）'!B:G,6,FALSE)),"",VLOOKUP($B187,'问财（自己导出）'!B:G,6,FALSE))</f>
        <v/>
      </c>
      <c r="I187" s="49">
        <f ca="1" t="shared" si="4"/>
        <v>0</v>
      </c>
      <c r="J187" s="50" t="str">
        <f ca="1">IF(ISERROR(VLOOKUP($B187,'小熊定理判定（不要动）'!$A:B,2,FALSE)),"",VLOOKUP($B187,'小熊定理判定（不要动）'!$A:B,2,FALSE))</f>
        <v/>
      </c>
      <c r="K187" s="50" t="str">
        <f ca="1">IF(ISERROR(VLOOKUP($B187,'小熊定理判定（不要动）'!$A:C,3,FALSE)),"",VLOOKUP($B187,'小熊定理判定（不要动）'!$A:C,3,FALSE))</f>
        <v/>
      </c>
      <c r="L187" s="50" t="str">
        <f ca="1">IF(ISERROR(VLOOKUP($B187,'小熊定理判定（不要动）'!$A:D,4,FALSE)),"",VLOOKUP($B187,'小熊定理判定（不要动）'!$A:D,4,FALSE))</f>
        <v/>
      </c>
      <c r="M187" s="51" t="str">
        <f ca="1">IF(ISERROR(VLOOKUP($B187,'分位点（自己导出） '!$C:E,3,FALSE)),"",VLOOKUP($B187,'分位点（自己导出） '!$C:E,3,FALSE))</f>
        <v/>
      </c>
      <c r="N187" s="51" t="str">
        <f ca="1">IF(ISERROR(VLOOKUP($B187,'分位点（自己导出） '!$C:F,4,FALSE)),"",VLOOKUP($B187,'分位点（自己导出） '!$C:F,4,FALSE))</f>
        <v/>
      </c>
    </row>
    <row r="188" spans="4:14">
      <c r="D188" s="39" t="str">
        <f>IF(ISERROR(VLOOKUP(C188,'周期表（不要动）'!A:B,2,FALSE)),"",VLOOKUP(C188,'周期表（不要动）'!A:B,2,FALSE))</f>
        <v/>
      </c>
      <c r="E188" s="40" t="str">
        <f ca="1">IF(ISERROR(VLOOKUP($B188,'问财（自己导出）'!B:D,3,FALSE)),"",VLOOKUP($B188,'问财（自己导出）'!B:D,3,FALSE))</f>
        <v/>
      </c>
      <c r="F188" s="40" t="str">
        <f ca="1">IF(ISERROR(VLOOKUP($B188,'问财（自己导出）'!B:E,4,FALSE)),"",VLOOKUP($B188,'问财（自己导出）'!B:E,4,FALSE))</f>
        <v/>
      </c>
      <c r="G188" s="40" t="str">
        <f ca="1">IF(ISERROR(VLOOKUP($B188,'问财（自己导出）'!B:F,5,FALSE)),"",VLOOKUP($B188,'问财（自己导出）'!B:F,5,FALSE))</f>
        <v/>
      </c>
      <c r="H188" s="40" t="str">
        <f ca="1">IF(ISERROR(VLOOKUP($B188,'问财（自己导出）'!B:G,6,FALSE)),"",VLOOKUP($B188,'问财（自己导出）'!B:G,6,FALSE))</f>
        <v/>
      </c>
      <c r="I188" s="49">
        <f ca="1" t="shared" si="4"/>
        <v>0</v>
      </c>
      <c r="J188" s="50" t="str">
        <f ca="1">IF(ISERROR(VLOOKUP($B188,'小熊定理判定（不要动）'!$A:B,2,FALSE)),"",VLOOKUP($B188,'小熊定理判定（不要动）'!$A:B,2,FALSE))</f>
        <v/>
      </c>
      <c r="K188" s="50" t="str">
        <f ca="1">IF(ISERROR(VLOOKUP($B188,'小熊定理判定（不要动）'!$A:C,3,FALSE)),"",VLOOKUP($B188,'小熊定理判定（不要动）'!$A:C,3,FALSE))</f>
        <v/>
      </c>
      <c r="L188" s="50" t="str">
        <f ca="1">IF(ISERROR(VLOOKUP($B188,'小熊定理判定（不要动）'!$A:D,4,FALSE)),"",VLOOKUP($B188,'小熊定理判定（不要动）'!$A:D,4,FALSE))</f>
        <v/>
      </c>
      <c r="M188" s="51" t="str">
        <f ca="1">IF(ISERROR(VLOOKUP($B188,'分位点（自己导出） '!$C:E,3,FALSE)),"",VLOOKUP($B188,'分位点（自己导出） '!$C:E,3,FALSE))</f>
        <v/>
      </c>
      <c r="N188" s="51" t="str">
        <f ca="1">IF(ISERROR(VLOOKUP($B188,'分位点（自己导出） '!$C:F,4,FALSE)),"",VLOOKUP($B188,'分位点（自己导出） '!$C:F,4,FALSE))</f>
        <v/>
      </c>
    </row>
    <row r="189" spans="4:14">
      <c r="D189" s="39" t="str">
        <f>IF(ISERROR(VLOOKUP(C189,'周期表（不要动）'!A:B,2,FALSE)),"",VLOOKUP(C189,'周期表（不要动）'!A:B,2,FALSE))</f>
        <v/>
      </c>
      <c r="E189" s="40" t="str">
        <f ca="1">IF(ISERROR(VLOOKUP($B189,'问财（自己导出）'!B:D,3,FALSE)),"",VLOOKUP($B189,'问财（自己导出）'!B:D,3,FALSE))</f>
        <v/>
      </c>
      <c r="F189" s="40" t="str">
        <f ca="1">IF(ISERROR(VLOOKUP($B189,'问财（自己导出）'!B:E,4,FALSE)),"",VLOOKUP($B189,'问财（自己导出）'!B:E,4,FALSE))</f>
        <v/>
      </c>
      <c r="G189" s="40" t="str">
        <f ca="1">IF(ISERROR(VLOOKUP($B189,'问财（自己导出）'!B:F,5,FALSE)),"",VLOOKUP($B189,'问财（自己导出）'!B:F,5,FALSE))</f>
        <v/>
      </c>
      <c r="H189" s="40" t="str">
        <f ca="1">IF(ISERROR(VLOOKUP($B189,'问财（自己导出）'!B:G,6,FALSE)),"",VLOOKUP($B189,'问财（自己导出）'!B:G,6,FALSE))</f>
        <v/>
      </c>
      <c r="I189" s="49">
        <f ca="1" t="shared" si="4"/>
        <v>0</v>
      </c>
      <c r="J189" s="50" t="str">
        <f ca="1">IF(ISERROR(VLOOKUP($B189,'小熊定理判定（不要动）'!$A:B,2,FALSE)),"",VLOOKUP($B189,'小熊定理判定（不要动）'!$A:B,2,FALSE))</f>
        <v/>
      </c>
      <c r="K189" s="50" t="str">
        <f ca="1">IF(ISERROR(VLOOKUP($B189,'小熊定理判定（不要动）'!$A:C,3,FALSE)),"",VLOOKUP($B189,'小熊定理判定（不要动）'!$A:C,3,FALSE))</f>
        <v/>
      </c>
      <c r="L189" s="50" t="str">
        <f ca="1">IF(ISERROR(VLOOKUP($B189,'小熊定理判定（不要动）'!$A:D,4,FALSE)),"",VLOOKUP($B189,'小熊定理判定（不要动）'!$A:D,4,FALSE))</f>
        <v/>
      </c>
      <c r="M189" s="51" t="str">
        <f ca="1">IF(ISERROR(VLOOKUP($B189,'分位点（自己导出） '!$C:E,3,FALSE)),"",VLOOKUP($B189,'分位点（自己导出） '!$C:E,3,FALSE))</f>
        <v/>
      </c>
      <c r="N189" s="51" t="str">
        <f ca="1">IF(ISERROR(VLOOKUP($B189,'分位点（自己导出） '!$C:F,4,FALSE)),"",VLOOKUP($B189,'分位点（自己导出） '!$C:F,4,FALSE))</f>
        <v/>
      </c>
    </row>
    <row r="190" spans="4:14">
      <c r="D190" s="39" t="str">
        <f>IF(ISERROR(VLOOKUP(C190,'周期表（不要动）'!A:B,2,FALSE)),"",VLOOKUP(C190,'周期表（不要动）'!A:B,2,FALSE))</f>
        <v/>
      </c>
      <c r="E190" s="40" t="str">
        <f ca="1">IF(ISERROR(VLOOKUP($B190,'问财（自己导出）'!B:D,3,FALSE)),"",VLOOKUP($B190,'问财（自己导出）'!B:D,3,FALSE))</f>
        <v/>
      </c>
      <c r="F190" s="40" t="str">
        <f ca="1">IF(ISERROR(VLOOKUP($B190,'问财（自己导出）'!B:E,4,FALSE)),"",VLOOKUP($B190,'问财（自己导出）'!B:E,4,FALSE))</f>
        <v/>
      </c>
      <c r="G190" s="40" t="str">
        <f ca="1">IF(ISERROR(VLOOKUP($B190,'问财（自己导出）'!B:F,5,FALSE)),"",VLOOKUP($B190,'问财（自己导出）'!B:F,5,FALSE))</f>
        <v/>
      </c>
      <c r="H190" s="40" t="str">
        <f ca="1">IF(ISERROR(VLOOKUP($B190,'问财（自己导出）'!B:G,6,FALSE)),"",VLOOKUP($B190,'问财（自己导出）'!B:G,6,FALSE))</f>
        <v/>
      </c>
      <c r="I190" s="49">
        <f ca="1" t="shared" si="4"/>
        <v>0</v>
      </c>
      <c r="J190" s="50" t="str">
        <f ca="1">IF(ISERROR(VLOOKUP($B190,'小熊定理判定（不要动）'!$A:B,2,FALSE)),"",VLOOKUP($B190,'小熊定理判定（不要动）'!$A:B,2,FALSE))</f>
        <v/>
      </c>
      <c r="K190" s="50" t="str">
        <f ca="1">IF(ISERROR(VLOOKUP($B190,'小熊定理判定（不要动）'!$A:C,3,FALSE)),"",VLOOKUP($B190,'小熊定理判定（不要动）'!$A:C,3,FALSE))</f>
        <v/>
      </c>
      <c r="L190" s="50" t="str">
        <f ca="1">IF(ISERROR(VLOOKUP($B190,'小熊定理判定（不要动）'!$A:D,4,FALSE)),"",VLOOKUP($B190,'小熊定理判定（不要动）'!$A:D,4,FALSE))</f>
        <v/>
      </c>
      <c r="M190" s="51" t="str">
        <f ca="1">IF(ISERROR(VLOOKUP($B190,'分位点（自己导出） '!$C:E,3,FALSE)),"",VLOOKUP($B190,'分位点（自己导出） '!$C:E,3,FALSE))</f>
        <v/>
      </c>
      <c r="N190" s="51" t="str">
        <f ca="1">IF(ISERROR(VLOOKUP($B190,'分位点（自己导出） '!$C:F,4,FALSE)),"",VLOOKUP($B190,'分位点（自己导出） '!$C:F,4,FALSE))</f>
        <v/>
      </c>
    </row>
    <row r="191" spans="4:14">
      <c r="D191" s="39" t="str">
        <f>IF(ISERROR(VLOOKUP(C191,'周期表（不要动）'!A:B,2,FALSE)),"",VLOOKUP(C191,'周期表（不要动）'!A:B,2,FALSE))</f>
        <v/>
      </c>
      <c r="E191" s="40" t="str">
        <f ca="1">IF(ISERROR(VLOOKUP($B191,'问财（自己导出）'!B:D,3,FALSE)),"",VLOOKUP($B191,'问财（自己导出）'!B:D,3,FALSE))</f>
        <v/>
      </c>
      <c r="F191" s="40" t="str">
        <f ca="1">IF(ISERROR(VLOOKUP($B191,'问财（自己导出）'!B:E,4,FALSE)),"",VLOOKUP($B191,'问财（自己导出）'!B:E,4,FALSE))</f>
        <v/>
      </c>
      <c r="G191" s="40" t="str">
        <f ca="1">IF(ISERROR(VLOOKUP($B191,'问财（自己导出）'!B:F,5,FALSE)),"",VLOOKUP($B191,'问财（自己导出）'!B:F,5,FALSE))</f>
        <v/>
      </c>
      <c r="H191" s="40" t="str">
        <f ca="1">IF(ISERROR(VLOOKUP($B191,'问财（自己导出）'!B:G,6,FALSE)),"",VLOOKUP($B191,'问财（自己导出）'!B:G,6,FALSE))</f>
        <v/>
      </c>
      <c r="I191" s="49">
        <f ca="1" t="shared" si="4"/>
        <v>0</v>
      </c>
      <c r="J191" s="50" t="str">
        <f ca="1">IF(ISERROR(VLOOKUP($B191,'小熊定理判定（不要动）'!$A:B,2,FALSE)),"",VLOOKUP($B191,'小熊定理判定（不要动）'!$A:B,2,FALSE))</f>
        <v/>
      </c>
      <c r="K191" s="50" t="str">
        <f ca="1">IF(ISERROR(VLOOKUP($B191,'小熊定理判定（不要动）'!$A:C,3,FALSE)),"",VLOOKUP($B191,'小熊定理判定（不要动）'!$A:C,3,FALSE))</f>
        <v/>
      </c>
      <c r="L191" s="50" t="str">
        <f ca="1">IF(ISERROR(VLOOKUP($B191,'小熊定理判定（不要动）'!$A:D,4,FALSE)),"",VLOOKUP($B191,'小熊定理判定（不要动）'!$A:D,4,FALSE))</f>
        <v/>
      </c>
      <c r="M191" s="51" t="str">
        <f ca="1">IF(ISERROR(VLOOKUP($B191,'分位点（自己导出） '!$C:E,3,FALSE)),"",VLOOKUP($B191,'分位点（自己导出） '!$C:E,3,FALSE))</f>
        <v/>
      </c>
      <c r="N191" s="51" t="str">
        <f ca="1">IF(ISERROR(VLOOKUP($B191,'分位点（自己导出） '!$C:F,4,FALSE)),"",VLOOKUP($B191,'分位点（自己导出） '!$C:F,4,FALSE))</f>
        <v/>
      </c>
    </row>
    <row r="192" spans="4:14">
      <c r="D192" s="39" t="str">
        <f>IF(ISERROR(VLOOKUP(C192,'周期表（不要动）'!A:B,2,FALSE)),"",VLOOKUP(C192,'周期表（不要动）'!A:B,2,FALSE))</f>
        <v/>
      </c>
      <c r="E192" s="40" t="str">
        <f ca="1">IF(ISERROR(VLOOKUP($B192,'问财（自己导出）'!B:D,3,FALSE)),"",VLOOKUP($B192,'问财（自己导出）'!B:D,3,FALSE))</f>
        <v/>
      </c>
      <c r="F192" s="40" t="str">
        <f ca="1">IF(ISERROR(VLOOKUP($B192,'问财（自己导出）'!B:E,4,FALSE)),"",VLOOKUP($B192,'问财（自己导出）'!B:E,4,FALSE))</f>
        <v/>
      </c>
      <c r="G192" s="40" t="str">
        <f ca="1">IF(ISERROR(VLOOKUP($B192,'问财（自己导出）'!B:F,5,FALSE)),"",VLOOKUP($B192,'问财（自己导出）'!B:F,5,FALSE))</f>
        <v/>
      </c>
      <c r="H192" s="40" t="str">
        <f ca="1">IF(ISERROR(VLOOKUP($B192,'问财（自己导出）'!B:G,6,FALSE)),"",VLOOKUP($B192,'问财（自己导出）'!B:G,6,FALSE))</f>
        <v/>
      </c>
      <c r="I192" s="49">
        <f ca="1" t="shared" si="4"/>
        <v>0</v>
      </c>
      <c r="J192" s="50" t="str">
        <f ca="1">IF(ISERROR(VLOOKUP($B192,'小熊定理判定（不要动）'!$A:B,2,FALSE)),"",VLOOKUP($B192,'小熊定理判定（不要动）'!$A:B,2,FALSE))</f>
        <v/>
      </c>
      <c r="K192" s="50" t="str">
        <f ca="1">IF(ISERROR(VLOOKUP($B192,'小熊定理判定（不要动）'!$A:C,3,FALSE)),"",VLOOKUP($B192,'小熊定理判定（不要动）'!$A:C,3,FALSE))</f>
        <v/>
      </c>
      <c r="L192" s="50" t="str">
        <f ca="1">IF(ISERROR(VLOOKUP($B192,'小熊定理判定（不要动）'!$A:D,4,FALSE)),"",VLOOKUP($B192,'小熊定理判定（不要动）'!$A:D,4,FALSE))</f>
        <v/>
      </c>
      <c r="M192" s="51" t="str">
        <f ca="1">IF(ISERROR(VLOOKUP($B192,'分位点（自己导出） '!$C:E,3,FALSE)),"",VLOOKUP($B192,'分位点（自己导出） '!$C:E,3,FALSE))</f>
        <v/>
      </c>
      <c r="N192" s="51" t="str">
        <f ca="1">IF(ISERROR(VLOOKUP($B192,'分位点（自己导出） '!$C:F,4,FALSE)),"",VLOOKUP($B192,'分位点（自己导出） '!$C:F,4,FALSE))</f>
        <v/>
      </c>
    </row>
    <row r="193" spans="4:14">
      <c r="D193" s="39" t="str">
        <f>IF(ISERROR(VLOOKUP(C193,'周期表（不要动）'!A:B,2,FALSE)),"",VLOOKUP(C193,'周期表（不要动）'!A:B,2,FALSE))</f>
        <v/>
      </c>
      <c r="E193" s="40" t="str">
        <f ca="1">IF(ISERROR(VLOOKUP($B193,'问财（自己导出）'!B:D,3,FALSE)),"",VLOOKUP($B193,'问财（自己导出）'!B:D,3,FALSE))</f>
        <v/>
      </c>
      <c r="F193" s="40" t="str">
        <f ca="1">IF(ISERROR(VLOOKUP($B193,'问财（自己导出）'!B:E,4,FALSE)),"",VLOOKUP($B193,'问财（自己导出）'!B:E,4,FALSE))</f>
        <v/>
      </c>
      <c r="G193" s="40" t="str">
        <f ca="1">IF(ISERROR(VLOOKUP($B193,'问财（自己导出）'!B:F,5,FALSE)),"",VLOOKUP($B193,'问财（自己导出）'!B:F,5,FALSE))</f>
        <v/>
      </c>
      <c r="H193" s="40" t="str">
        <f ca="1">IF(ISERROR(VLOOKUP($B193,'问财（自己导出）'!B:G,6,FALSE)),"",VLOOKUP($B193,'问财（自己导出）'!B:G,6,FALSE))</f>
        <v/>
      </c>
      <c r="I193" s="49">
        <f ca="1" t="shared" si="4"/>
        <v>0</v>
      </c>
      <c r="J193" s="50" t="str">
        <f ca="1">IF(ISERROR(VLOOKUP($B193,'小熊定理判定（不要动）'!$A:B,2,FALSE)),"",VLOOKUP($B193,'小熊定理判定（不要动）'!$A:B,2,FALSE))</f>
        <v/>
      </c>
      <c r="K193" s="50" t="str">
        <f ca="1">IF(ISERROR(VLOOKUP($B193,'小熊定理判定（不要动）'!$A:C,3,FALSE)),"",VLOOKUP($B193,'小熊定理判定（不要动）'!$A:C,3,FALSE))</f>
        <v/>
      </c>
      <c r="L193" s="50" t="str">
        <f ca="1">IF(ISERROR(VLOOKUP($B193,'小熊定理判定（不要动）'!$A:D,4,FALSE)),"",VLOOKUP($B193,'小熊定理判定（不要动）'!$A:D,4,FALSE))</f>
        <v/>
      </c>
      <c r="M193" s="51" t="str">
        <f ca="1">IF(ISERROR(VLOOKUP($B193,'分位点（自己导出） '!$C:E,3,FALSE)),"",VLOOKUP($B193,'分位点（自己导出） '!$C:E,3,FALSE))</f>
        <v/>
      </c>
      <c r="N193" s="51" t="str">
        <f ca="1">IF(ISERROR(VLOOKUP($B193,'分位点（自己导出） '!$C:F,4,FALSE)),"",VLOOKUP($B193,'分位点（自己导出） '!$C:F,4,FALSE))</f>
        <v/>
      </c>
    </row>
    <row r="194" spans="4:14">
      <c r="D194" s="39" t="str">
        <f>IF(ISERROR(VLOOKUP(C194,'周期表（不要动）'!A:B,2,FALSE)),"",VLOOKUP(C194,'周期表（不要动）'!A:B,2,FALSE))</f>
        <v/>
      </c>
      <c r="E194" s="40" t="str">
        <f ca="1">IF(ISERROR(VLOOKUP($B194,'问财（自己导出）'!B:D,3,FALSE)),"",VLOOKUP($B194,'问财（自己导出）'!B:D,3,FALSE))</f>
        <v/>
      </c>
      <c r="F194" s="40" t="str">
        <f ca="1">IF(ISERROR(VLOOKUP($B194,'问财（自己导出）'!B:E,4,FALSE)),"",VLOOKUP($B194,'问财（自己导出）'!B:E,4,FALSE))</f>
        <v/>
      </c>
      <c r="G194" s="40" t="str">
        <f ca="1">IF(ISERROR(VLOOKUP($B194,'问财（自己导出）'!B:F,5,FALSE)),"",VLOOKUP($B194,'问财（自己导出）'!B:F,5,FALSE))</f>
        <v/>
      </c>
      <c r="H194" s="40" t="str">
        <f ca="1">IF(ISERROR(VLOOKUP($B194,'问财（自己导出）'!B:G,6,FALSE)),"",VLOOKUP($B194,'问财（自己导出）'!B:G,6,FALSE))</f>
        <v/>
      </c>
      <c r="I194" s="49">
        <f ca="1" t="shared" si="4"/>
        <v>0</v>
      </c>
      <c r="J194" s="50" t="str">
        <f ca="1">IF(ISERROR(VLOOKUP($B194,'小熊定理判定（不要动）'!$A:B,2,FALSE)),"",VLOOKUP($B194,'小熊定理判定（不要动）'!$A:B,2,FALSE))</f>
        <v/>
      </c>
      <c r="K194" s="50" t="str">
        <f ca="1">IF(ISERROR(VLOOKUP($B194,'小熊定理判定（不要动）'!$A:C,3,FALSE)),"",VLOOKUP($B194,'小熊定理判定（不要动）'!$A:C,3,FALSE))</f>
        <v/>
      </c>
      <c r="L194" s="50" t="str">
        <f ca="1">IF(ISERROR(VLOOKUP($B194,'小熊定理判定（不要动）'!$A:D,4,FALSE)),"",VLOOKUP($B194,'小熊定理判定（不要动）'!$A:D,4,FALSE))</f>
        <v/>
      </c>
      <c r="M194" s="51" t="str">
        <f ca="1">IF(ISERROR(VLOOKUP($B194,'分位点（自己导出） '!$C:E,3,FALSE)),"",VLOOKUP($B194,'分位点（自己导出） '!$C:E,3,FALSE))</f>
        <v/>
      </c>
      <c r="N194" s="51" t="str">
        <f ca="1">IF(ISERROR(VLOOKUP($B194,'分位点（自己导出） '!$C:F,4,FALSE)),"",VLOOKUP($B194,'分位点（自己导出） '!$C:F,4,FALSE))</f>
        <v/>
      </c>
    </row>
    <row r="195" spans="4:14">
      <c r="D195" s="39" t="str">
        <f>IF(ISERROR(VLOOKUP(C195,'周期表（不要动）'!A:B,2,FALSE)),"",VLOOKUP(C195,'周期表（不要动）'!A:B,2,FALSE))</f>
        <v/>
      </c>
      <c r="E195" s="40" t="str">
        <f ca="1">IF(ISERROR(VLOOKUP($B195,'问财（自己导出）'!B:D,3,FALSE)),"",VLOOKUP($B195,'问财（自己导出）'!B:D,3,FALSE))</f>
        <v/>
      </c>
      <c r="F195" s="40" t="str">
        <f ca="1">IF(ISERROR(VLOOKUP($B195,'问财（自己导出）'!B:E,4,FALSE)),"",VLOOKUP($B195,'问财（自己导出）'!B:E,4,FALSE))</f>
        <v/>
      </c>
      <c r="G195" s="40" t="str">
        <f ca="1">IF(ISERROR(VLOOKUP($B195,'问财（自己导出）'!B:F,5,FALSE)),"",VLOOKUP($B195,'问财（自己导出）'!B:F,5,FALSE))</f>
        <v/>
      </c>
      <c r="H195" s="40" t="str">
        <f ca="1">IF(ISERROR(VLOOKUP($B195,'问财（自己导出）'!B:G,6,FALSE)),"",VLOOKUP($B195,'问财（自己导出）'!B:G,6,FALSE))</f>
        <v/>
      </c>
      <c r="I195" s="49">
        <f ca="1" t="shared" si="4"/>
        <v>0</v>
      </c>
      <c r="J195" s="50" t="str">
        <f ca="1">IF(ISERROR(VLOOKUP($B195,'小熊定理判定（不要动）'!$A:B,2,FALSE)),"",VLOOKUP($B195,'小熊定理判定（不要动）'!$A:B,2,FALSE))</f>
        <v/>
      </c>
      <c r="K195" s="50" t="str">
        <f ca="1">IF(ISERROR(VLOOKUP($B195,'小熊定理判定（不要动）'!$A:C,3,FALSE)),"",VLOOKUP($B195,'小熊定理判定（不要动）'!$A:C,3,FALSE))</f>
        <v/>
      </c>
      <c r="L195" s="50" t="str">
        <f ca="1">IF(ISERROR(VLOOKUP($B195,'小熊定理判定（不要动）'!$A:D,4,FALSE)),"",VLOOKUP($B195,'小熊定理判定（不要动）'!$A:D,4,FALSE))</f>
        <v/>
      </c>
      <c r="M195" s="51" t="str">
        <f ca="1">IF(ISERROR(VLOOKUP($B195,'分位点（自己导出） '!$C:E,3,FALSE)),"",VLOOKUP($B195,'分位点（自己导出） '!$C:E,3,FALSE))</f>
        <v/>
      </c>
      <c r="N195" s="51" t="str">
        <f ca="1">IF(ISERROR(VLOOKUP($B195,'分位点（自己导出） '!$C:F,4,FALSE)),"",VLOOKUP($B195,'分位点（自己导出） '!$C:F,4,FALSE))</f>
        <v/>
      </c>
    </row>
    <row r="196" spans="4:14">
      <c r="D196" s="39" t="str">
        <f>IF(ISERROR(VLOOKUP(C196,'周期表（不要动）'!A:B,2,FALSE)),"",VLOOKUP(C196,'周期表（不要动）'!A:B,2,FALSE))</f>
        <v/>
      </c>
      <c r="E196" s="40" t="str">
        <f ca="1">IF(ISERROR(VLOOKUP($B196,'问财（自己导出）'!B:D,3,FALSE)),"",VLOOKUP($B196,'问财（自己导出）'!B:D,3,FALSE))</f>
        <v/>
      </c>
      <c r="F196" s="40" t="str">
        <f ca="1">IF(ISERROR(VLOOKUP($B196,'问财（自己导出）'!B:E,4,FALSE)),"",VLOOKUP($B196,'问财（自己导出）'!B:E,4,FALSE))</f>
        <v/>
      </c>
      <c r="G196" s="40" t="str">
        <f ca="1">IF(ISERROR(VLOOKUP($B196,'问财（自己导出）'!B:F,5,FALSE)),"",VLOOKUP($B196,'问财（自己导出）'!B:F,5,FALSE))</f>
        <v/>
      </c>
      <c r="H196" s="40" t="str">
        <f ca="1">IF(ISERROR(VLOOKUP($B196,'问财（自己导出）'!B:G,6,FALSE)),"",VLOOKUP($B196,'问财（自己导出）'!B:G,6,FALSE))</f>
        <v/>
      </c>
      <c r="I196" s="49">
        <f ca="1" t="shared" si="4"/>
        <v>0</v>
      </c>
      <c r="J196" s="50" t="str">
        <f ca="1">IF(ISERROR(VLOOKUP($B196,'小熊定理判定（不要动）'!$A:B,2,FALSE)),"",VLOOKUP($B196,'小熊定理判定（不要动）'!$A:B,2,FALSE))</f>
        <v/>
      </c>
      <c r="K196" s="50" t="str">
        <f ca="1">IF(ISERROR(VLOOKUP($B196,'小熊定理判定（不要动）'!$A:C,3,FALSE)),"",VLOOKUP($B196,'小熊定理判定（不要动）'!$A:C,3,FALSE))</f>
        <v/>
      </c>
      <c r="L196" s="50" t="str">
        <f ca="1">IF(ISERROR(VLOOKUP($B196,'小熊定理判定（不要动）'!$A:D,4,FALSE)),"",VLOOKUP($B196,'小熊定理判定（不要动）'!$A:D,4,FALSE))</f>
        <v/>
      </c>
      <c r="M196" s="51" t="str">
        <f ca="1">IF(ISERROR(VLOOKUP($B196,'分位点（自己导出） '!$C:E,3,FALSE)),"",VLOOKUP($B196,'分位点（自己导出） '!$C:E,3,FALSE))</f>
        <v/>
      </c>
      <c r="N196" s="51" t="str">
        <f ca="1">IF(ISERROR(VLOOKUP($B196,'分位点（自己导出） '!$C:F,4,FALSE)),"",VLOOKUP($B196,'分位点（自己导出） '!$C:F,4,FALSE))</f>
        <v/>
      </c>
    </row>
    <row r="197" spans="4:14">
      <c r="D197" s="39" t="str">
        <f>IF(ISERROR(VLOOKUP(C197,'周期表（不要动）'!A:B,2,FALSE)),"",VLOOKUP(C197,'周期表（不要动）'!A:B,2,FALSE))</f>
        <v/>
      </c>
      <c r="E197" s="40" t="str">
        <f ca="1">IF(ISERROR(VLOOKUP($B197,'问财（自己导出）'!B:D,3,FALSE)),"",VLOOKUP($B197,'问财（自己导出）'!B:D,3,FALSE))</f>
        <v/>
      </c>
      <c r="F197" s="40" t="str">
        <f ca="1">IF(ISERROR(VLOOKUP($B197,'问财（自己导出）'!B:E,4,FALSE)),"",VLOOKUP($B197,'问财（自己导出）'!B:E,4,FALSE))</f>
        <v/>
      </c>
      <c r="G197" s="40" t="str">
        <f ca="1">IF(ISERROR(VLOOKUP($B197,'问财（自己导出）'!B:F,5,FALSE)),"",VLOOKUP($B197,'问财（自己导出）'!B:F,5,FALSE))</f>
        <v/>
      </c>
      <c r="H197" s="40" t="str">
        <f ca="1">IF(ISERROR(VLOOKUP($B197,'问财（自己导出）'!B:G,6,FALSE)),"",VLOOKUP($B197,'问财（自己导出）'!B:G,6,FALSE))</f>
        <v/>
      </c>
      <c r="I197" s="49">
        <f ca="1" t="shared" si="4"/>
        <v>0</v>
      </c>
      <c r="J197" s="50" t="str">
        <f ca="1">IF(ISERROR(VLOOKUP($B197,'小熊定理判定（不要动）'!$A:B,2,FALSE)),"",VLOOKUP($B197,'小熊定理判定（不要动）'!$A:B,2,FALSE))</f>
        <v/>
      </c>
      <c r="K197" s="50" t="str">
        <f ca="1">IF(ISERROR(VLOOKUP($B197,'小熊定理判定（不要动）'!$A:C,3,FALSE)),"",VLOOKUP($B197,'小熊定理判定（不要动）'!$A:C,3,FALSE))</f>
        <v/>
      </c>
      <c r="L197" s="50" t="str">
        <f ca="1">IF(ISERROR(VLOOKUP($B197,'小熊定理判定（不要动）'!$A:D,4,FALSE)),"",VLOOKUP($B197,'小熊定理判定（不要动）'!$A:D,4,FALSE))</f>
        <v/>
      </c>
      <c r="M197" s="51" t="str">
        <f ca="1">IF(ISERROR(VLOOKUP($B197,'分位点（自己导出） '!$C:E,3,FALSE)),"",VLOOKUP($B197,'分位点（自己导出） '!$C:E,3,FALSE))</f>
        <v/>
      </c>
      <c r="N197" s="51" t="str">
        <f ca="1">IF(ISERROR(VLOOKUP($B197,'分位点（自己导出） '!$C:F,4,FALSE)),"",VLOOKUP($B197,'分位点（自己导出） '!$C:F,4,FALSE))</f>
        <v/>
      </c>
    </row>
    <row r="198" spans="4:14">
      <c r="D198" s="39" t="str">
        <f>IF(ISERROR(VLOOKUP(C198,'周期表（不要动）'!A:B,2,FALSE)),"",VLOOKUP(C198,'周期表（不要动）'!A:B,2,FALSE))</f>
        <v/>
      </c>
      <c r="E198" s="40" t="str">
        <f ca="1">IF(ISERROR(VLOOKUP($B198,'问财（自己导出）'!B:D,3,FALSE)),"",VLOOKUP($B198,'问财（自己导出）'!B:D,3,FALSE))</f>
        <v/>
      </c>
      <c r="F198" s="40" t="str">
        <f ca="1">IF(ISERROR(VLOOKUP($B198,'问财（自己导出）'!B:E,4,FALSE)),"",VLOOKUP($B198,'问财（自己导出）'!B:E,4,FALSE))</f>
        <v/>
      </c>
      <c r="G198" s="40" t="str">
        <f ca="1">IF(ISERROR(VLOOKUP($B198,'问财（自己导出）'!B:F,5,FALSE)),"",VLOOKUP($B198,'问财（自己导出）'!B:F,5,FALSE))</f>
        <v/>
      </c>
      <c r="H198" s="40" t="str">
        <f ca="1">IF(ISERROR(VLOOKUP($B198,'问财（自己导出）'!B:G,6,FALSE)),"",VLOOKUP($B198,'问财（自己导出）'!B:G,6,FALSE))</f>
        <v/>
      </c>
      <c r="I198" s="49">
        <f ca="1" t="shared" si="4"/>
        <v>0</v>
      </c>
      <c r="J198" s="50" t="str">
        <f ca="1">IF(ISERROR(VLOOKUP($B198,'小熊定理判定（不要动）'!$A:B,2,FALSE)),"",VLOOKUP($B198,'小熊定理判定（不要动）'!$A:B,2,FALSE))</f>
        <v/>
      </c>
      <c r="K198" s="50" t="str">
        <f ca="1">IF(ISERROR(VLOOKUP($B198,'小熊定理判定（不要动）'!$A:C,3,FALSE)),"",VLOOKUP($B198,'小熊定理判定（不要动）'!$A:C,3,FALSE))</f>
        <v/>
      </c>
      <c r="L198" s="50" t="str">
        <f ca="1">IF(ISERROR(VLOOKUP($B198,'小熊定理判定（不要动）'!$A:D,4,FALSE)),"",VLOOKUP($B198,'小熊定理判定（不要动）'!$A:D,4,FALSE))</f>
        <v/>
      </c>
      <c r="M198" s="51" t="str">
        <f ca="1">IF(ISERROR(VLOOKUP($B198,'分位点（自己导出） '!$C:E,3,FALSE)),"",VLOOKUP($B198,'分位点（自己导出） '!$C:E,3,FALSE))</f>
        <v/>
      </c>
      <c r="N198" s="51" t="str">
        <f ca="1">IF(ISERROR(VLOOKUP($B198,'分位点（自己导出） '!$C:F,4,FALSE)),"",VLOOKUP($B198,'分位点（自己导出） '!$C:F,4,FALSE))</f>
        <v/>
      </c>
    </row>
    <row r="199" spans="4:14">
      <c r="D199" s="39" t="str">
        <f>IF(ISERROR(VLOOKUP(C199,'周期表（不要动）'!A:B,2,FALSE)),"",VLOOKUP(C199,'周期表（不要动）'!A:B,2,FALSE))</f>
        <v/>
      </c>
      <c r="E199" s="40" t="str">
        <f ca="1">IF(ISERROR(VLOOKUP($B199,'问财（自己导出）'!B:D,3,FALSE)),"",VLOOKUP($B199,'问财（自己导出）'!B:D,3,FALSE))</f>
        <v/>
      </c>
      <c r="F199" s="40" t="str">
        <f ca="1">IF(ISERROR(VLOOKUP($B199,'问财（自己导出）'!B:E,4,FALSE)),"",VLOOKUP($B199,'问财（自己导出）'!B:E,4,FALSE))</f>
        <v/>
      </c>
      <c r="G199" s="40" t="str">
        <f ca="1">IF(ISERROR(VLOOKUP($B199,'问财（自己导出）'!B:F,5,FALSE)),"",VLOOKUP($B199,'问财（自己导出）'!B:F,5,FALSE))</f>
        <v/>
      </c>
      <c r="H199" s="40" t="str">
        <f ca="1">IF(ISERROR(VLOOKUP($B199,'问财（自己导出）'!B:G,6,FALSE)),"",VLOOKUP($B199,'问财（自己导出）'!B:G,6,FALSE))</f>
        <v/>
      </c>
      <c r="I199" s="49">
        <f ca="1" t="shared" si="4"/>
        <v>0</v>
      </c>
      <c r="J199" s="50" t="str">
        <f ca="1">IF(ISERROR(VLOOKUP($B199,'小熊定理判定（不要动）'!$A:B,2,FALSE)),"",VLOOKUP($B199,'小熊定理判定（不要动）'!$A:B,2,FALSE))</f>
        <v/>
      </c>
      <c r="K199" s="50" t="str">
        <f ca="1">IF(ISERROR(VLOOKUP($B199,'小熊定理判定（不要动）'!$A:C,3,FALSE)),"",VLOOKUP($B199,'小熊定理判定（不要动）'!$A:C,3,FALSE))</f>
        <v/>
      </c>
      <c r="L199" s="50" t="str">
        <f ca="1">IF(ISERROR(VLOOKUP($B199,'小熊定理判定（不要动）'!$A:D,4,FALSE)),"",VLOOKUP($B199,'小熊定理判定（不要动）'!$A:D,4,FALSE))</f>
        <v/>
      </c>
      <c r="M199" s="51" t="str">
        <f ca="1">IF(ISERROR(VLOOKUP($B199,'分位点（自己导出） '!$C:E,3,FALSE)),"",VLOOKUP($B199,'分位点（自己导出） '!$C:E,3,FALSE))</f>
        <v/>
      </c>
      <c r="N199" s="51" t="str">
        <f ca="1">IF(ISERROR(VLOOKUP($B199,'分位点（自己导出） '!$C:F,4,FALSE)),"",VLOOKUP($B199,'分位点（自己导出） '!$C:F,4,FALSE))</f>
        <v/>
      </c>
    </row>
    <row r="200" spans="4:14">
      <c r="D200" s="39" t="str">
        <f>IF(ISERROR(VLOOKUP(C200,'周期表（不要动）'!A:B,2,FALSE)),"",VLOOKUP(C200,'周期表（不要动）'!A:B,2,FALSE))</f>
        <v/>
      </c>
      <c r="E200" s="40" t="str">
        <f ca="1">IF(ISERROR(VLOOKUP($B200,'问财（自己导出）'!B:D,3,FALSE)),"",VLOOKUP($B200,'问财（自己导出）'!B:D,3,FALSE))</f>
        <v/>
      </c>
      <c r="F200" s="40" t="str">
        <f ca="1">IF(ISERROR(VLOOKUP($B200,'问财（自己导出）'!B:E,4,FALSE)),"",VLOOKUP($B200,'问财（自己导出）'!B:E,4,FALSE))</f>
        <v/>
      </c>
      <c r="G200" s="40" t="str">
        <f ca="1">IF(ISERROR(VLOOKUP($B200,'问财（自己导出）'!B:F,5,FALSE)),"",VLOOKUP($B200,'问财（自己导出）'!B:F,5,FALSE))</f>
        <v/>
      </c>
      <c r="H200" s="40" t="str">
        <f ca="1">IF(ISERROR(VLOOKUP($B200,'问财（自己导出）'!B:G,6,FALSE)),"",VLOOKUP($B200,'问财（自己导出）'!B:G,6,FALSE))</f>
        <v/>
      </c>
      <c r="I200" s="49">
        <f ca="1" t="shared" si="4"/>
        <v>0</v>
      </c>
      <c r="J200" s="50" t="str">
        <f ca="1">IF(ISERROR(VLOOKUP($B200,'小熊定理判定（不要动）'!$A:B,2,FALSE)),"",VLOOKUP($B200,'小熊定理判定（不要动）'!$A:B,2,FALSE))</f>
        <v/>
      </c>
      <c r="K200" s="50" t="str">
        <f ca="1">IF(ISERROR(VLOOKUP($B200,'小熊定理判定（不要动）'!$A:C,3,FALSE)),"",VLOOKUP($B200,'小熊定理判定（不要动）'!$A:C,3,FALSE))</f>
        <v/>
      </c>
      <c r="L200" s="50" t="str">
        <f ca="1">IF(ISERROR(VLOOKUP($B200,'小熊定理判定（不要动）'!$A:D,4,FALSE)),"",VLOOKUP($B200,'小熊定理判定（不要动）'!$A:D,4,FALSE))</f>
        <v/>
      </c>
      <c r="M200" s="51" t="str">
        <f ca="1">IF(ISERROR(VLOOKUP($B200,'分位点（自己导出） '!$C:E,3,FALSE)),"",VLOOKUP($B200,'分位点（自己导出） '!$C:E,3,FALSE))</f>
        <v/>
      </c>
      <c r="N200" s="51" t="str">
        <f ca="1">IF(ISERROR(VLOOKUP($B200,'分位点（自己导出） '!$C:F,4,FALSE)),"",VLOOKUP($B200,'分位点（自己导出） '!$C:F,4,FALSE))</f>
        <v/>
      </c>
    </row>
    <row r="201" spans="4:14">
      <c r="D201" s="39" t="str">
        <f>IF(ISERROR(VLOOKUP(C201,'周期表（不要动）'!A:B,2,FALSE)),"",VLOOKUP(C201,'周期表（不要动）'!A:B,2,FALSE))</f>
        <v/>
      </c>
      <c r="E201" s="40" t="str">
        <f ca="1">IF(ISERROR(VLOOKUP($B201,'问财（自己导出）'!B:D,3,FALSE)),"",VLOOKUP($B201,'问财（自己导出）'!B:D,3,FALSE))</f>
        <v/>
      </c>
      <c r="F201" s="40" t="str">
        <f ca="1">IF(ISERROR(VLOOKUP($B201,'问财（自己导出）'!B:E,4,FALSE)),"",VLOOKUP($B201,'问财（自己导出）'!B:E,4,FALSE))</f>
        <v/>
      </c>
      <c r="G201" s="40" t="str">
        <f ca="1">IF(ISERROR(VLOOKUP($B201,'问财（自己导出）'!B:F,5,FALSE)),"",VLOOKUP($B201,'问财（自己导出）'!B:F,5,FALSE))</f>
        <v/>
      </c>
      <c r="H201" s="40" t="str">
        <f ca="1">IF(ISERROR(VLOOKUP($B201,'问财（自己导出）'!B:G,6,FALSE)),"",VLOOKUP($B201,'问财（自己导出）'!B:G,6,FALSE))</f>
        <v/>
      </c>
      <c r="I201" s="49">
        <f ca="1" t="shared" si="4"/>
        <v>0</v>
      </c>
      <c r="J201" s="50" t="str">
        <f ca="1">IF(ISERROR(VLOOKUP($B201,'小熊定理判定（不要动）'!$A:B,2,FALSE)),"",VLOOKUP($B201,'小熊定理判定（不要动）'!$A:B,2,FALSE))</f>
        <v/>
      </c>
      <c r="K201" s="50" t="str">
        <f ca="1">IF(ISERROR(VLOOKUP($B201,'小熊定理判定（不要动）'!$A:C,3,FALSE)),"",VLOOKUP($B201,'小熊定理判定（不要动）'!$A:C,3,FALSE))</f>
        <v/>
      </c>
      <c r="L201" s="50" t="str">
        <f ca="1">IF(ISERROR(VLOOKUP($B201,'小熊定理判定（不要动）'!$A:D,4,FALSE)),"",VLOOKUP($B201,'小熊定理判定（不要动）'!$A:D,4,FALSE))</f>
        <v/>
      </c>
      <c r="M201" s="51" t="str">
        <f ca="1">IF(ISERROR(VLOOKUP($B201,'分位点（自己导出） '!$C:E,3,FALSE)),"",VLOOKUP($B201,'分位点（自己导出） '!$C:E,3,FALSE))</f>
        <v/>
      </c>
      <c r="N201" s="51" t="str">
        <f ca="1">IF(ISERROR(VLOOKUP($B201,'分位点（自己导出） '!$C:F,4,FALSE)),"",VLOOKUP($B201,'分位点（自己导出） '!$C:F,4,FALSE))</f>
        <v/>
      </c>
    </row>
    <row r="202" spans="4:14">
      <c r="D202" s="39" t="str">
        <f>IF(ISERROR(VLOOKUP(C202,'周期表（不要动）'!A:B,2,FALSE)),"",VLOOKUP(C202,'周期表（不要动）'!A:B,2,FALSE))</f>
        <v/>
      </c>
      <c r="E202" s="40" t="str">
        <f ca="1">IF(ISERROR(VLOOKUP($B202,'问财（自己导出）'!B:D,3,FALSE)),"",VLOOKUP($B202,'问财（自己导出）'!B:D,3,FALSE))</f>
        <v/>
      </c>
      <c r="F202" s="40" t="str">
        <f ca="1">IF(ISERROR(VLOOKUP($B202,'问财（自己导出）'!B:E,4,FALSE)),"",VLOOKUP($B202,'问财（自己导出）'!B:E,4,FALSE))</f>
        <v/>
      </c>
      <c r="G202" s="40" t="str">
        <f ca="1">IF(ISERROR(VLOOKUP($B202,'问财（自己导出）'!B:F,5,FALSE)),"",VLOOKUP($B202,'问财（自己导出）'!B:F,5,FALSE))</f>
        <v/>
      </c>
      <c r="H202" s="40" t="str">
        <f ca="1">IF(ISERROR(VLOOKUP($B202,'问财（自己导出）'!B:G,6,FALSE)),"",VLOOKUP($B202,'问财（自己导出）'!B:G,6,FALSE))</f>
        <v/>
      </c>
      <c r="I202" s="49">
        <f ca="1" t="shared" si="4"/>
        <v>0</v>
      </c>
      <c r="J202" s="50" t="str">
        <f ca="1">IF(ISERROR(VLOOKUP($B202,'小熊定理判定（不要动）'!$A:B,2,FALSE)),"",VLOOKUP($B202,'小熊定理判定（不要动）'!$A:B,2,FALSE))</f>
        <v/>
      </c>
      <c r="K202" s="50" t="str">
        <f ca="1">IF(ISERROR(VLOOKUP($B202,'小熊定理判定（不要动）'!$A:C,3,FALSE)),"",VLOOKUP($B202,'小熊定理判定（不要动）'!$A:C,3,FALSE))</f>
        <v/>
      </c>
      <c r="L202" s="50" t="str">
        <f ca="1">IF(ISERROR(VLOOKUP($B202,'小熊定理判定（不要动）'!$A:D,4,FALSE)),"",VLOOKUP($B202,'小熊定理判定（不要动）'!$A:D,4,FALSE))</f>
        <v/>
      </c>
      <c r="M202" s="51" t="str">
        <f ca="1">IF(ISERROR(VLOOKUP($B202,'分位点（自己导出） '!$C:E,3,FALSE)),"",VLOOKUP($B202,'分位点（自己导出） '!$C:E,3,FALSE))</f>
        <v/>
      </c>
      <c r="N202" s="51" t="str">
        <f ca="1">IF(ISERROR(VLOOKUP($B202,'分位点（自己导出） '!$C:F,4,FALSE)),"",VLOOKUP($B202,'分位点（自己导出） '!$C:F,4,FALSE))</f>
        <v/>
      </c>
    </row>
    <row r="203" spans="4:14">
      <c r="D203" s="39" t="str">
        <f>IF(ISERROR(VLOOKUP(C203,'周期表（不要动）'!A:B,2,FALSE)),"",VLOOKUP(C203,'周期表（不要动）'!A:B,2,FALSE))</f>
        <v/>
      </c>
      <c r="E203" s="40" t="str">
        <f ca="1">IF(ISERROR(VLOOKUP($B203,'问财（自己导出）'!B:D,3,FALSE)),"",VLOOKUP($B203,'问财（自己导出）'!B:D,3,FALSE))</f>
        <v/>
      </c>
      <c r="F203" s="40" t="str">
        <f ca="1">IF(ISERROR(VLOOKUP($B203,'问财（自己导出）'!B:E,4,FALSE)),"",VLOOKUP($B203,'问财（自己导出）'!B:E,4,FALSE))</f>
        <v/>
      </c>
      <c r="G203" s="40" t="str">
        <f ca="1">IF(ISERROR(VLOOKUP($B203,'问财（自己导出）'!B:F,5,FALSE)),"",VLOOKUP($B203,'问财（自己导出）'!B:F,5,FALSE))</f>
        <v/>
      </c>
      <c r="H203" s="40" t="str">
        <f ca="1">IF(ISERROR(VLOOKUP($B203,'问财（自己导出）'!B:G,6,FALSE)),"",VLOOKUP($B203,'问财（自己导出）'!B:G,6,FALSE))</f>
        <v/>
      </c>
      <c r="I203" s="49">
        <f ca="1" t="shared" si="4"/>
        <v>0</v>
      </c>
      <c r="J203" s="50" t="str">
        <f ca="1">IF(ISERROR(VLOOKUP($B203,'小熊定理判定（不要动）'!$A:B,2,FALSE)),"",VLOOKUP($B203,'小熊定理判定（不要动）'!$A:B,2,FALSE))</f>
        <v/>
      </c>
      <c r="K203" s="50" t="str">
        <f ca="1">IF(ISERROR(VLOOKUP($B203,'小熊定理判定（不要动）'!$A:C,3,FALSE)),"",VLOOKUP($B203,'小熊定理判定（不要动）'!$A:C,3,FALSE))</f>
        <v/>
      </c>
      <c r="L203" s="50" t="str">
        <f ca="1">IF(ISERROR(VLOOKUP($B203,'小熊定理判定（不要动）'!$A:D,4,FALSE)),"",VLOOKUP($B203,'小熊定理判定（不要动）'!$A:D,4,FALSE))</f>
        <v/>
      </c>
      <c r="M203" s="51" t="str">
        <f ca="1">IF(ISERROR(VLOOKUP($B203,'分位点（自己导出） '!$C:E,3,FALSE)),"",VLOOKUP($B203,'分位点（自己导出） '!$C:E,3,FALSE))</f>
        <v/>
      </c>
      <c r="N203" s="51" t="str">
        <f ca="1">IF(ISERROR(VLOOKUP($B203,'分位点（自己导出） '!$C:F,4,FALSE)),"",VLOOKUP($B203,'分位点（自己导出） '!$C:F,4,FALSE))</f>
        <v/>
      </c>
    </row>
    <row r="204" spans="4:14">
      <c r="D204" s="39" t="str">
        <f>IF(ISERROR(VLOOKUP(C204,'周期表（不要动）'!A:B,2,FALSE)),"",VLOOKUP(C204,'周期表（不要动）'!A:B,2,FALSE))</f>
        <v/>
      </c>
      <c r="E204" s="40" t="str">
        <f ca="1">IF(ISERROR(VLOOKUP($B204,'问财（自己导出）'!B:D,3,FALSE)),"",VLOOKUP($B204,'问财（自己导出）'!B:D,3,FALSE))</f>
        <v/>
      </c>
      <c r="F204" s="40" t="str">
        <f ca="1">IF(ISERROR(VLOOKUP($B204,'问财（自己导出）'!B:E,4,FALSE)),"",VLOOKUP($B204,'问财（自己导出）'!B:E,4,FALSE))</f>
        <v/>
      </c>
      <c r="G204" s="40" t="str">
        <f ca="1">IF(ISERROR(VLOOKUP($B204,'问财（自己导出）'!B:F,5,FALSE)),"",VLOOKUP($B204,'问财（自己导出）'!B:F,5,FALSE))</f>
        <v/>
      </c>
      <c r="H204" s="40" t="str">
        <f ca="1">IF(ISERROR(VLOOKUP($B204,'问财（自己导出）'!B:G,6,FALSE)),"",VLOOKUP($B204,'问财（自己导出）'!B:G,6,FALSE))</f>
        <v/>
      </c>
      <c r="I204" s="49">
        <f ca="1" t="shared" si="4"/>
        <v>0</v>
      </c>
      <c r="J204" s="50" t="str">
        <f ca="1">IF(ISERROR(VLOOKUP($B204,'小熊定理判定（不要动）'!$A:B,2,FALSE)),"",VLOOKUP($B204,'小熊定理判定（不要动）'!$A:B,2,FALSE))</f>
        <v/>
      </c>
      <c r="K204" s="50" t="str">
        <f ca="1">IF(ISERROR(VLOOKUP($B204,'小熊定理判定（不要动）'!$A:C,3,FALSE)),"",VLOOKUP($B204,'小熊定理判定（不要动）'!$A:C,3,FALSE))</f>
        <v/>
      </c>
      <c r="L204" s="50" t="str">
        <f ca="1">IF(ISERROR(VLOOKUP($B204,'小熊定理判定（不要动）'!$A:D,4,FALSE)),"",VLOOKUP($B204,'小熊定理判定（不要动）'!$A:D,4,FALSE))</f>
        <v/>
      </c>
      <c r="M204" s="51" t="str">
        <f ca="1">IF(ISERROR(VLOOKUP($B204,'分位点（自己导出） '!$C:E,3,FALSE)),"",VLOOKUP($B204,'分位点（自己导出） '!$C:E,3,FALSE))</f>
        <v/>
      </c>
      <c r="N204" s="51" t="str">
        <f ca="1">IF(ISERROR(VLOOKUP($B204,'分位点（自己导出） '!$C:F,4,FALSE)),"",VLOOKUP($B204,'分位点（自己导出） '!$C:F,4,FALSE))</f>
        <v/>
      </c>
    </row>
    <row r="205" spans="4:14">
      <c r="D205" s="39" t="str">
        <f>IF(ISERROR(VLOOKUP(C205,'周期表（不要动）'!A:B,2,FALSE)),"",VLOOKUP(C205,'周期表（不要动）'!A:B,2,FALSE))</f>
        <v/>
      </c>
      <c r="E205" s="40" t="str">
        <f ca="1">IF(ISERROR(VLOOKUP($B205,'问财（自己导出）'!B:D,3,FALSE)),"",VLOOKUP($B205,'问财（自己导出）'!B:D,3,FALSE))</f>
        <v/>
      </c>
      <c r="F205" s="40" t="str">
        <f ca="1">IF(ISERROR(VLOOKUP($B205,'问财（自己导出）'!B:E,4,FALSE)),"",VLOOKUP($B205,'问财（自己导出）'!B:E,4,FALSE))</f>
        <v/>
      </c>
      <c r="G205" s="40" t="str">
        <f ca="1">IF(ISERROR(VLOOKUP($B205,'问财（自己导出）'!B:F,5,FALSE)),"",VLOOKUP($B205,'问财（自己导出）'!B:F,5,FALSE))</f>
        <v/>
      </c>
      <c r="H205" s="40" t="str">
        <f ca="1">IF(ISERROR(VLOOKUP($B205,'问财（自己导出）'!B:G,6,FALSE)),"",VLOOKUP($B205,'问财（自己导出）'!B:G,6,FALSE))</f>
        <v/>
      </c>
      <c r="I205" s="49">
        <f ca="1" t="shared" si="4"/>
        <v>0</v>
      </c>
      <c r="J205" s="50" t="str">
        <f ca="1">IF(ISERROR(VLOOKUP($B205,'小熊定理判定（不要动）'!$A:B,2,FALSE)),"",VLOOKUP($B205,'小熊定理判定（不要动）'!$A:B,2,FALSE))</f>
        <v/>
      </c>
      <c r="K205" s="50" t="str">
        <f ca="1">IF(ISERROR(VLOOKUP($B205,'小熊定理判定（不要动）'!$A:C,3,FALSE)),"",VLOOKUP($B205,'小熊定理判定（不要动）'!$A:C,3,FALSE))</f>
        <v/>
      </c>
      <c r="L205" s="50" t="str">
        <f ca="1">IF(ISERROR(VLOOKUP($B205,'小熊定理判定（不要动）'!$A:D,4,FALSE)),"",VLOOKUP($B205,'小熊定理判定（不要动）'!$A:D,4,FALSE))</f>
        <v/>
      </c>
      <c r="M205" s="51" t="str">
        <f ca="1">IF(ISERROR(VLOOKUP($B205,'分位点（自己导出） '!$C:E,3,FALSE)),"",VLOOKUP($B205,'分位点（自己导出） '!$C:E,3,FALSE))</f>
        <v/>
      </c>
      <c r="N205" s="51" t="str">
        <f ca="1">IF(ISERROR(VLOOKUP($B205,'分位点（自己导出） '!$C:F,4,FALSE)),"",VLOOKUP($B205,'分位点（自己导出） '!$C:F,4,FALSE))</f>
        <v/>
      </c>
    </row>
    <row r="206" spans="4:14">
      <c r="D206" s="39" t="str">
        <f>IF(ISERROR(VLOOKUP(C206,'周期表（不要动）'!A:B,2,FALSE)),"",VLOOKUP(C206,'周期表（不要动）'!A:B,2,FALSE))</f>
        <v/>
      </c>
      <c r="E206" s="40" t="str">
        <f ca="1">IF(ISERROR(VLOOKUP($B206,'问财（自己导出）'!B:D,3,FALSE)),"",VLOOKUP($B206,'问财（自己导出）'!B:D,3,FALSE))</f>
        <v/>
      </c>
      <c r="F206" s="40" t="str">
        <f ca="1">IF(ISERROR(VLOOKUP($B206,'问财（自己导出）'!B:E,4,FALSE)),"",VLOOKUP($B206,'问财（自己导出）'!B:E,4,FALSE))</f>
        <v/>
      </c>
      <c r="G206" s="40" t="str">
        <f ca="1">IF(ISERROR(VLOOKUP($B206,'问财（自己导出）'!B:F,5,FALSE)),"",VLOOKUP($B206,'问财（自己导出）'!B:F,5,FALSE))</f>
        <v/>
      </c>
      <c r="H206" s="40" t="str">
        <f ca="1">IF(ISERROR(VLOOKUP($B206,'问财（自己导出）'!B:G,6,FALSE)),"",VLOOKUP($B206,'问财（自己导出）'!B:G,6,FALSE))</f>
        <v/>
      </c>
      <c r="I206" s="49">
        <f ca="1" t="shared" si="4"/>
        <v>0</v>
      </c>
      <c r="J206" s="50" t="str">
        <f ca="1">IF(ISERROR(VLOOKUP($B206,'小熊定理判定（不要动）'!$A:B,2,FALSE)),"",VLOOKUP($B206,'小熊定理判定（不要动）'!$A:B,2,FALSE))</f>
        <v/>
      </c>
      <c r="K206" s="50" t="str">
        <f ca="1">IF(ISERROR(VLOOKUP($B206,'小熊定理判定（不要动）'!$A:C,3,FALSE)),"",VLOOKUP($B206,'小熊定理判定（不要动）'!$A:C,3,FALSE))</f>
        <v/>
      </c>
      <c r="L206" s="50" t="str">
        <f ca="1">IF(ISERROR(VLOOKUP($B206,'小熊定理判定（不要动）'!$A:D,4,FALSE)),"",VLOOKUP($B206,'小熊定理判定（不要动）'!$A:D,4,FALSE))</f>
        <v/>
      </c>
      <c r="M206" s="51" t="str">
        <f ca="1">IF(ISERROR(VLOOKUP($B206,'分位点（自己导出） '!$C:E,3,FALSE)),"",VLOOKUP($B206,'分位点（自己导出） '!$C:E,3,FALSE))</f>
        <v/>
      </c>
      <c r="N206" s="51" t="str">
        <f ca="1">IF(ISERROR(VLOOKUP($B206,'分位点（自己导出） '!$C:F,4,FALSE)),"",VLOOKUP($B206,'分位点（自己导出） '!$C:F,4,FALSE))</f>
        <v/>
      </c>
    </row>
    <row r="207" spans="4:14">
      <c r="D207" s="39" t="str">
        <f>IF(ISERROR(VLOOKUP(C207,'周期表（不要动）'!A:B,2,FALSE)),"",VLOOKUP(C207,'周期表（不要动）'!A:B,2,FALSE))</f>
        <v/>
      </c>
      <c r="E207" s="40" t="str">
        <f ca="1">IF(ISERROR(VLOOKUP($B207,'问财（自己导出）'!B:D,3,FALSE)),"",VLOOKUP($B207,'问财（自己导出）'!B:D,3,FALSE))</f>
        <v/>
      </c>
      <c r="F207" s="40" t="str">
        <f ca="1">IF(ISERROR(VLOOKUP($B207,'问财（自己导出）'!B:E,4,FALSE)),"",VLOOKUP($B207,'问财（自己导出）'!B:E,4,FALSE))</f>
        <v/>
      </c>
      <c r="G207" s="40" t="str">
        <f ca="1">IF(ISERROR(VLOOKUP($B207,'问财（自己导出）'!B:F,5,FALSE)),"",VLOOKUP($B207,'问财（自己导出）'!B:F,5,FALSE))</f>
        <v/>
      </c>
      <c r="H207" s="40" t="str">
        <f ca="1">IF(ISERROR(VLOOKUP($B207,'问财（自己导出）'!B:G,6,FALSE)),"",VLOOKUP($B207,'问财（自己导出）'!B:G,6,FALSE))</f>
        <v/>
      </c>
      <c r="I207" s="49">
        <f ca="1" t="shared" si="4"/>
        <v>0</v>
      </c>
      <c r="J207" s="50" t="str">
        <f ca="1">IF(ISERROR(VLOOKUP($B207,'小熊定理判定（不要动）'!$A:B,2,FALSE)),"",VLOOKUP($B207,'小熊定理判定（不要动）'!$A:B,2,FALSE))</f>
        <v/>
      </c>
      <c r="K207" s="50" t="str">
        <f ca="1">IF(ISERROR(VLOOKUP($B207,'小熊定理判定（不要动）'!$A:C,3,FALSE)),"",VLOOKUP($B207,'小熊定理判定（不要动）'!$A:C,3,FALSE))</f>
        <v/>
      </c>
      <c r="L207" s="50" t="str">
        <f ca="1">IF(ISERROR(VLOOKUP($B207,'小熊定理判定（不要动）'!$A:D,4,FALSE)),"",VLOOKUP($B207,'小熊定理判定（不要动）'!$A:D,4,FALSE))</f>
        <v/>
      </c>
      <c r="M207" s="51" t="str">
        <f ca="1">IF(ISERROR(VLOOKUP($B207,'分位点（自己导出） '!$C:E,3,FALSE)),"",VLOOKUP($B207,'分位点（自己导出） '!$C:E,3,FALSE))</f>
        <v/>
      </c>
      <c r="N207" s="51" t="str">
        <f ca="1">IF(ISERROR(VLOOKUP($B207,'分位点（自己导出） '!$C:F,4,FALSE)),"",VLOOKUP($B207,'分位点（自己导出） '!$C:F,4,FALSE))</f>
        <v/>
      </c>
    </row>
    <row r="208" spans="4:14">
      <c r="D208" s="39" t="str">
        <f>IF(ISERROR(VLOOKUP(C208,'周期表（不要动）'!A:B,2,FALSE)),"",VLOOKUP(C208,'周期表（不要动）'!A:B,2,FALSE))</f>
        <v/>
      </c>
      <c r="E208" s="40" t="str">
        <f ca="1">IF(ISERROR(VLOOKUP($B208,'问财（自己导出）'!B:D,3,FALSE)),"",VLOOKUP($B208,'问财（自己导出）'!B:D,3,FALSE))</f>
        <v/>
      </c>
      <c r="F208" s="40" t="str">
        <f ca="1">IF(ISERROR(VLOOKUP($B208,'问财（自己导出）'!B:E,4,FALSE)),"",VLOOKUP($B208,'问财（自己导出）'!B:E,4,FALSE))</f>
        <v/>
      </c>
      <c r="G208" s="40" t="str">
        <f ca="1">IF(ISERROR(VLOOKUP($B208,'问财（自己导出）'!B:F,5,FALSE)),"",VLOOKUP($B208,'问财（自己导出）'!B:F,5,FALSE))</f>
        <v/>
      </c>
      <c r="H208" s="40" t="str">
        <f ca="1">IF(ISERROR(VLOOKUP($B208,'问财（自己导出）'!B:G,6,FALSE)),"",VLOOKUP($B208,'问财（自己导出）'!B:G,6,FALSE))</f>
        <v/>
      </c>
      <c r="I208" s="49">
        <f ca="1" t="shared" si="4"/>
        <v>0</v>
      </c>
      <c r="J208" s="50" t="str">
        <f ca="1">IF(ISERROR(VLOOKUP($B208,'小熊定理判定（不要动）'!$A:B,2,FALSE)),"",VLOOKUP($B208,'小熊定理判定（不要动）'!$A:B,2,FALSE))</f>
        <v/>
      </c>
      <c r="K208" s="50" t="str">
        <f ca="1">IF(ISERROR(VLOOKUP($B208,'小熊定理判定（不要动）'!$A:C,3,FALSE)),"",VLOOKUP($B208,'小熊定理判定（不要动）'!$A:C,3,FALSE))</f>
        <v/>
      </c>
      <c r="L208" s="50" t="str">
        <f ca="1">IF(ISERROR(VLOOKUP($B208,'小熊定理判定（不要动）'!$A:D,4,FALSE)),"",VLOOKUP($B208,'小熊定理判定（不要动）'!$A:D,4,FALSE))</f>
        <v/>
      </c>
      <c r="M208" s="51" t="str">
        <f ca="1">IF(ISERROR(VLOOKUP($B208,'分位点（自己导出） '!$C:E,3,FALSE)),"",VLOOKUP($B208,'分位点（自己导出） '!$C:E,3,FALSE))</f>
        <v/>
      </c>
      <c r="N208" s="51" t="str">
        <f ca="1">IF(ISERROR(VLOOKUP($B208,'分位点（自己导出） '!$C:F,4,FALSE)),"",VLOOKUP($B208,'分位点（自己导出） '!$C:F,4,FALSE))</f>
        <v/>
      </c>
    </row>
    <row r="209" spans="4:14">
      <c r="D209" s="39" t="str">
        <f>IF(ISERROR(VLOOKUP(C209,'周期表（不要动）'!A:B,2,FALSE)),"",VLOOKUP(C209,'周期表（不要动）'!A:B,2,FALSE))</f>
        <v/>
      </c>
      <c r="E209" s="40" t="str">
        <f ca="1">IF(ISERROR(VLOOKUP($B209,'问财（自己导出）'!B:D,3,FALSE)),"",VLOOKUP($B209,'问财（自己导出）'!B:D,3,FALSE))</f>
        <v/>
      </c>
      <c r="F209" s="40" t="str">
        <f ca="1">IF(ISERROR(VLOOKUP($B209,'问财（自己导出）'!B:E,4,FALSE)),"",VLOOKUP($B209,'问财（自己导出）'!B:E,4,FALSE))</f>
        <v/>
      </c>
      <c r="G209" s="40" t="str">
        <f ca="1">IF(ISERROR(VLOOKUP($B209,'问财（自己导出）'!B:F,5,FALSE)),"",VLOOKUP($B209,'问财（自己导出）'!B:F,5,FALSE))</f>
        <v/>
      </c>
      <c r="H209" s="40" t="str">
        <f ca="1">IF(ISERROR(VLOOKUP($B209,'问财（自己导出）'!B:G,6,FALSE)),"",VLOOKUP($B209,'问财（自己导出）'!B:G,6,FALSE))</f>
        <v/>
      </c>
      <c r="I209" s="49">
        <f ca="1" t="shared" si="4"/>
        <v>0</v>
      </c>
      <c r="J209" s="50" t="str">
        <f ca="1">IF(ISERROR(VLOOKUP($B209,'小熊定理判定（不要动）'!$A:B,2,FALSE)),"",VLOOKUP($B209,'小熊定理判定（不要动）'!$A:B,2,FALSE))</f>
        <v/>
      </c>
      <c r="K209" s="50" t="str">
        <f ca="1">IF(ISERROR(VLOOKUP($B209,'小熊定理判定（不要动）'!$A:C,3,FALSE)),"",VLOOKUP($B209,'小熊定理判定（不要动）'!$A:C,3,FALSE))</f>
        <v/>
      </c>
      <c r="L209" s="50" t="str">
        <f ca="1">IF(ISERROR(VLOOKUP($B209,'小熊定理判定（不要动）'!$A:D,4,FALSE)),"",VLOOKUP($B209,'小熊定理判定（不要动）'!$A:D,4,FALSE))</f>
        <v/>
      </c>
      <c r="M209" s="51" t="str">
        <f ca="1">IF(ISERROR(VLOOKUP($B209,'分位点（自己导出） '!$C:E,3,FALSE)),"",VLOOKUP($B209,'分位点（自己导出） '!$C:E,3,FALSE))</f>
        <v/>
      </c>
      <c r="N209" s="51" t="str">
        <f ca="1">IF(ISERROR(VLOOKUP($B209,'分位点（自己导出） '!$C:F,4,FALSE)),"",VLOOKUP($B209,'分位点（自己导出） '!$C:F,4,FALSE))</f>
        <v/>
      </c>
    </row>
    <row r="210" spans="4:14">
      <c r="D210" s="39" t="str">
        <f>IF(ISERROR(VLOOKUP(C210,'周期表（不要动）'!A:B,2,FALSE)),"",VLOOKUP(C210,'周期表（不要动）'!A:B,2,FALSE))</f>
        <v/>
      </c>
      <c r="E210" s="40" t="str">
        <f ca="1">IF(ISERROR(VLOOKUP($B210,'问财（自己导出）'!B:D,3,FALSE)),"",VLOOKUP($B210,'问财（自己导出）'!B:D,3,FALSE))</f>
        <v/>
      </c>
      <c r="F210" s="40" t="str">
        <f ca="1">IF(ISERROR(VLOOKUP($B210,'问财（自己导出）'!B:E,4,FALSE)),"",VLOOKUP($B210,'问财（自己导出）'!B:E,4,FALSE))</f>
        <v/>
      </c>
      <c r="G210" s="40" t="str">
        <f ca="1">IF(ISERROR(VLOOKUP($B210,'问财（自己导出）'!B:F,5,FALSE)),"",VLOOKUP($B210,'问财（自己导出）'!B:F,5,FALSE))</f>
        <v/>
      </c>
      <c r="H210" s="40" t="str">
        <f ca="1">IF(ISERROR(VLOOKUP($B210,'问财（自己导出）'!B:G,6,FALSE)),"",VLOOKUP($B210,'问财（自己导出）'!B:G,6,FALSE))</f>
        <v/>
      </c>
      <c r="I210" s="49">
        <f ca="1" t="shared" si="4"/>
        <v>0</v>
      </c>
      <c r="J210" s="50" t="str">
        <f ca="1">IF(ISERROR(VLOOKUP($B210,'小熊定理判定（不要动）'!$A:B,2,FALSE)),"",VLOOKUP($B210,'小熊定理判定（不要动）'!$A:B,2,FALSE))</f>
        <v/>
      </c>
      <c r="K210" s="50" t="str">
        <f ca="1">IF(ISERROR(VLOOKUP($B210,'小熊定理判定（不要动）'!$A:C,3,FALSE)),"",VLOOKUP($B210,'小熊定理判定（不要动）'!$A:C,3,FALSE))</f>
        <v/>
      </c>
      <c r="L210" s="50" t="str">
        <f ca="1">IF(ISERROR(VLOOKUP($B210,'小熊定理判定（不要动）'!$A:D,4,FALSE)),"",VLOOKUP($B210,'小熊定理判定（不要动）'!$A:D,4,FALSE))</f>
        <v/>
      </c>
      <c r="M210" s="51" t="str">
        <f ca="1">IF(ISERROR(VLOOKUP($B210,'分位点（自己导出） '!$C:E,3,FALSE)),"",VLOOKUP($B210,'分位点（自己导出） '!$C:E,3,FALSE))</f>
        <v/>
      </c>
      <c r="N210" s="51" t="str">
        <f ca="1">IF(ISERROR(VLOOKUP($B210,'分位点（自己导出） '!$C:F,4,FALSE)),"",VLOOKUP($B210,'分位点（自己导出） '!$C:F,4,FALSE))</f>
        <v/>
      </c>
    </row>
    <row r="211" spans="4:14">
      <c r="D211" s="39" t="str">
        <f>IF(ISERROR(VLOOKUP(C211,'周期表（不要动）'!A:B,2,FALSE)),"",VLOOKUP(C211,'周期表（不要动）'!A:B,2,FALSE))</f>
        <v/>
      </c>
      <c r="E211" s="40" t="str">
        <f ca="1">IF(ISERROR(VLOOKUP($B211,'问财（自己导出）'!B:D,3,FALSE)),"",VLOOKUP($B211,'问财（自己导出）'!B:D,3,FALSE))</f>
        <v/>
      </c>
      <c r="F211" s="40" t="str">
        <f ca="1">IF(ISERROR(VLOOKUP($B211,'问财（自己导出）'!B:E,4,FALSE)),"",VLOOKUP($B211,'问财（自己导出）'!B:E,4,FALSE))</f>
        <v/>
      </c>
      <c r="G211" s="40" t="str">
        <f ca="1">IF(ISERROR(VLOOKUP($B211,'问财（自己导出）'!B:F,5,FALSE)),"",VLOOKUP($B211,'问财（自己导出）'!B:F,5,FALSE))</f>
        <v/>
      </c>
      <c r="H211" s="40" t="str">
        <f ca="1">IF(ISERROR(VLOOKUP($B211,'问财（自己导出）'!B:G,6,FALSE)),"",VLOOKUP($B211,'问财（自己导出）'!B:G,6,FALSE))</f>
        <v/>
      </c>
      <c r="I211" s="49">
        <f ca="1" t="shared" si="4"/>
        <v>0</v>
      </c>
      <c r="J211" s="50" t="str">
        <f ca="1">IF(ISERROR(VLOOKUP($B211,'小熊定理判定（不要动）'!$A:B,2,FALSE)),"",VLOOKUP($B211,'小熊定理判定（不要动）'!$A:B,2,FALSE))</f>
        <v/>
      </c>
      <c r="K211" s="50" t="str">
        <f ca="1">IF(ISERROR(VLOOKUP($B211,'小熊定理判定（不要动）'!$A:C,3,FALSE)),"",VLOOKUP($B211,'小熊定理判定（不要动）'!$A:C,3,FALSE))</f>
        <v/>
      </c>
      <c r="L211" s="50" t="str">
        <f ca="1">IF(ISERROR(VLOOKUP($B211,'小熊定理判定（不要动）'!$A:D,4,FALSE)),"",VLOOKUP($B211,'小熊定理判定（不要动）'!$A:D,4,FALSE))</f>
        <v/>
      </c>
      <c r="M211" s="51" t="str">
        <f ca="1">IF(ISERROR(VLOOKUP($B211,'分位点（自己导出） '!$C:E,3,FALSE)),"",VLOOKUP($B211,'分位点（自己导出） '!$C:E,3,FALSE))</f>
        <v/>
      </c>
      <c r="N211" s="51" t="str">
        <f ca="1">IF(ISERROR(VLOOKUP($B211,'分位点（自己导出） '!$C:F,4,FALSE)),"",VLOOKUP($B211,'分位点（自己导出） '!$C:F,4,FALSE))</f>
        <v/>
      </c>
    </row>
    <row r="212" spans="4:14">
      <c r="D212" s="39" t="str">
        <f>IF(ISERROR(VLOOKUP(C212,'周期表（不要动）'!A:B,2,FALSE)),"",VLOOKUP(C212,'周期表（不要动）'!A:B,2,FALSE))</f>
        <v/>
      </c>
      <c r="E212" s="40" t="str">
        <f ca="1">IF(ISERROR(VLOOKUP($B212,'问财（自己导出）'!B:D,3,FALSE)),"",VLOOKUP($B212,'问财（自己导出）'!B:D,3,FALSE))</f>
        <v/>
      </c>
      <c r="F212" s="40" t="str">
        <f ca="1">IF(ISERROR(VLOOKUP($B212,'问财（自己导出）'!B:E,4,FALSE)),"",VLOOKUP($B212,'问财（自己导出）'!B:E,4,FALSE))</f>
        <v/>
      </c>
      <c r="G212" s="40" t="str">
        <f ca="1">IF(ISERROR(VLOOKUP($B212,'问财（自己导出）'!B:F,5,FALSE)),"",VLOOKUP($B212,'问财（自己导出）'!B:F,5,FALSE))</f>
        <v/>
      </c>
      <c r="H212" s="40" t="str">
        <f ca="1">IF(ISERROR(VLOOKUP($B212,'问财（自己导出）'!B:G,6,FALSE)),"",VLOOKUP($B212,'问财（自己导出）'!B:G,6,FALSE))</f>
        <v/>
      </c>
      <c r="I212" s="49">
        <f ca="1" t="shared" si="4"/>
        <v>0</v>
      </c>
      <c r="J212" s="50" t="str">
        <f ca="1">IF(ISERROR(VLOOKUP($B212,'小熊定理判定（不要动）'!$A:B,2,FALSE)),"",VLOOKUP($B212,'小熊定理判定（不要动）'!$A:B,2,FALSE))</f>
        <v/>
      </c>
      <c r="K212" s="50" t="str">
        <f ca="1">IF(ISERROR(VLOOKUP($B212,'小熊定理判定（不要动）'!$A:C,3,FALSE)),"",VLOOKUP($B212,'小熊定理判定（不要动）'!$A:C,3,FALSE))</f>
        <v/>
      </c>
      <c r="L212" s="50" t="str">
        <f ca="1">IF(ISERROR(VLOOKUP($B212,'小熊定理判定（不要动）'!$A:D,4,FALSE)),"",VLOOKUP($B212,'小熊定理判定（不要动）'!$A:D,4,FALSE))</f>
        <v/>
      </c>
      <c r="M212" s="51" t="str">
        <f ca="1">IF(ISERROR(VLOOKUP($B212,'分位点（自己导出） '!$C:E,3,FALSE)),"",VLOOKUP($B212,'分位点（自己导出） '!$C:E,3,FALSE))</f>
        <v/>
      </c>
      <c r="N212" s="51" t="str">
        <f ca="1">IF(ISERROR(VLOOKUP($B212,'分位点（自己导出） '!$C:F,4,FALSE)),"",VLOOKUP($B212,'分位点（自己导出） '!$C:F,4,FALSE))</f>
        <v/>
      </c>
    </row>
    <row r="213" spans="4:14">
      <c r="D213" s="39" t="str">
        <f>IF(ISERROR(VLOOKUP(C213,'周期表（不要动）'!A:B,2,FALSE)),"",VLOOKUP(C213,'周期表（不要动）'!A:B,2,FALSE))</f>
        <v/>
      </c>
      <c r="E213" s="40" t="str">
        <f ca="1">IF(ISERROR(VLOOKUP($B213,'问财（自己导出）'!B:D,3,FALSE)),"",VLOOKUP($B213,'问财（自己导出）'!B:D,3,FALSE))</f>
        <v/>
      </c>
      <c r="F213" s="40" t="str">
        <f ca="1">IF(ISERROR(VLOOKUP($B213,'问财（自己导出）'!B:E,4,FALSE)),"",VLOOKUP($B213,'问财（自己导出）'!B:E,4,FALSE))</f>
        <v/>
      </c>
      <c r="G213" s="40" t="str">
        <f ca="1">IF(ISERROR(VLOOKUP($B213,'问财（自己导出）'!B:F,5,FALSE)),"",VLOOKUP($B213,'问财（自己导出）'!B:F,5,FALSE))</f>
        <v/>
      </c>
      <c r="H213" s="40" t="str">
        <f ca="1">IF(ISERROR(VLOOKUP($B213,'问财（自己导出）'!B:G,6,FALSE)),"",VLOOKUP($B213,'问财（自己导出）'!B:G,6,FALSE))</f>
        <v/>
      </c>
      <c r="I213" s="49">
        <f ca="1" t="shared" si="4"/>
        <v>0</v>
      </c>
      <c r="J213" s="50" t="str">
        <f ca="1">IF(ISERROR(VLOOKUP($B213,'小熊定理判定（不要动）'!$A:B,2,FALSE)),"",VLOOKUP($B213,'小熊定理判定（不要动）'!$A:B,2,FALSE))</f>
        <v/>
      </c>
      <c r="K213" s="50" t="str">
        <f ca="1">IF(ISERROR(VLOOKUP($B213,'小熊定理判定（不要动）'!$A:C,3,FALSE)),"",VLOOKUP($B213,'小熊定理判定（不要动）'!$A:C,3,FALSE))</f>
        <v/>
      </c>
      <c r="L213" s="50" t="str">
        <f ca="1">IF(ISERROR(VLOOKUP($B213,'小熊定理判定（不要动）'!$A:D,4,FALSE)),"",VLOOKUP($B213,'小熊定理判定（不要动）'!$A:D,4,FALSE))</f>
        <v/>
      </c>
      <c r="M213" s="51" t="str">
        <f ca="1">IF(ISERROR(VLOOKUP($B213,'分位点（自己导出） '!$C:E,3,FALSE)),"",VLOOKUP($B213,'分位点（自己导出） '!$C:E,3,FALSE))</f>
        <v/>
      </c>
      <c r="N213" s="51" t="str">
        <f ca="1">IF(ISERROR(VLOOKUP($B213,'分位点（自己导出） '!$C:F,4,FALSE)),"",VLOOKUP($B213,'分位点（自己导出） '!$C:F,4,FALSE))</f>
        <v/>
      </c>
    </row>
    <row r="214" spans="4:14">
      <c r="D214" s="39" t="str">
        <f>IF(ISERROR(VLOOKUP(C214,'周期表（不要动）'!A:B,2,FALSE)),"",VLOOKUP(C214,'周期表（不要动）'!A:B,2,FALSE))</f>
        <v/>
      </c>
      <c r="E214" s="40" t="str">
        <f ca="1">IF(ISERROR(VLOOKUP($B214,'问财（自己导出）'!B:D,3,FALSE)),"",VLOOKUP($B214,'问财（自己导出）'!B:D,3,FALSE))</f>
        <v/>
      </c>
      <c r="F214" s="40" t="str">
        <f ca="1">IF(ISERROR(VLOOKUP($B214,'问财（自己导出）'!B:E,4,FALSE)),"",VLOOKUP($B214,'问财（自己导出）'!B:E,4,FALSE))</f>
        <v/>
      </c>
      <c r="G214" s="40" t="str">
        <f ca="1">IF(ISERROR(VLOOKUP($B214,'问财（自己导出）'!B:F,5,FALSE)),"",VLOOKUP($B214,'问财（自己导出）'!B:F,5,FALSE))</f>
        <v/>
      </c>
      <c r="H214" s="40" t="str">
        <f ca="1">IF(ISERROR(VLOOKUP($B214,'问财（自己导出）'!B:G,6,FALSE)),"",VLOOKUP($B214,'问财（自己导出）'!B:G,6,FALSE))</f>
        <v/>
      </c>
      <c r="I214" s="49">
        <f ca="1" t="shared" si="4"/>
        <v>0</v>
      </c>
      <c r="J214" s="50" t="str">
        <f ca="1">IF(ISERROR(VLOOKUP($B214,'小熊定理判定（不要动）'!$A:B,2,FALSE)),"",VLOOKUP($B214,'小熊定理判定（不要动）'!$A:B,2,FALSE))</f>
        <v/>
      </c>
      <c r="K214" s="50" t="str">
        <f ca="1">IF(ISERROR(VLOOKUP($B214,'小熊定理判定（不要动）'!$A:C,3,FALSE)),"",VLOOKUP($B214,'小熊定理判定（不要动）'!$A:C,3,FALSE))</f>
        <v/>
      </c>
      <c r="L214" s="50" t="str">
        <f ca="1">IF(ISERROR(VLOOKUP($B214,'小熊定理判定（不要动）'!$A:D,4,FALSE)),"",VLOOKUP($B214,'小熊定理判定（不要动）'!$A:D,4,FALSE))</f>
        <v/>
      </c>
      <c r="M214" s="51" t="str">
        <f ca="1">IF(ISERROR(VLOOKUP($B214,'分位点（自己导出） '!$C:E,3,FALSE)),"",VLOOKUP($B214,'分位点（自己导出） '!$C:E,3,FALSE))</f>
        <v/>
      </c>
      <c r="N214" s="51" t="str">
        <f ca="1">IF(ISERROR(VLOOKUP($B214,'分位点（自己导出） '!$C:F,4,FALSE)),"",VLOOKUP($B214,'分位点（自己导出） '!$C:F,4,FALSE))</f>
        <v/>
      </c>
    </row>
    <row r="215" spans="4:14">
      <c r="D215" s="39" t="str">
        <f>IF(ISERROR(VLOOKUP(C215,'周期表（不要动）'!A:B,2,FALSE)),"",VLOOKUP(C215,'周期表（不要动）'!A:B,2,FALSE))</f>
        <v/>
      </c>
      <c r="E215" s="40" t="str">
        <f ca="1">IF(ISERROR(VLOOKUP($B215,'问财（自己导出）'!B:D,3,FALSE)),"",VLOOKUP($B215,'问财（自己导出）'!B:D,3,FALSE))</f>
        <v/>
      </c>
      <c r="F215" s="40" t="str">
        <f ca="1">IF(ISERROR(VLOOKUP($B215,'问财（自己导出）'!B:E,4,FALSE)),"",VLOOKUP($B215,'问财（自己导出）'!B:E,4,FALSE))</f>
        <v/>
      </c>
      <c r="G215" s="40" t="str">
        <f ca="1">IF(ISERROR(VLOOKUP($B215,'问财（自己导出）'!B:F,5,FALSE)),"",VLOOKUP($B215,'问财（自己导出）'!B:F,5,FALSE))</f>
        <v/>
      </c>
      <c r="H215" s="40" t="str">
        <f ca="1">IF(ISERROR(VLOOKUP($B215,'问财（自己导出）'!B:G,6,FALSE)),"",VLOOKUP($B215,'问财（自己导出）'!B:G,6,FALSE))</f>
        <v/>
      </c>
      <c r="I215" s="49">
        <f ca="1" t="shared" si="4"/>
        <v>0</v>
      </c>
      <c r="J215" s="50" t="str">
        <f ca="1">IF(ISERROR(VLOOKUP($B215,'小熊定理判定（不要动）'!$A:B,2,FALSE)),"",VLOOKUP($B215,'小熊定理判定（不要动）'!$A:B,2,FALSE))</f>
        <v/>
      </c>
      <c r="K215" s="50" t="str">
        <f ca="1">IF(ISERROR(VLOOKUP($B215,'小熊定理判定（不要动）'!$A:C,3,FALSE)),"",VLOOKUP($B215,'小熊定理判定（不要动）'!$A:C,3,FALSE))</f>
        <v/>
      </c>
      <c r="L215" s="50" t="str">
        <f ca="1">IF(ISERROR(VLOOKUP($B215,'小熊定理判定（不要动）'!$A:D,4,FALSE)),"",VLOOKUP($B215,'小熊定理判定（不要动）'!$A:D,4,FALSE))</f>
        <v/>
      </c>
      <c r="M215" s="51" t="str">
        <f ca="1">IF(ISERROR(VLOOKUP($B215,'分位点（自己导出） '!$C:E,3,FALSE)),"",VLOOKUP($B215,'分位点（自己导出） '!$C:E,3,FALSE))</f>
        <v/>
      </c>
      <c r="N215" s="51" t="str">
        <f ca="1">IF(ISERROR(VLOOKUP($B215,'分位点（自己导出） '!$C:F,4,FALSE)),"",VLOOKUP($B215,'分位点（自己导出） '!$C:F,4,FALSE))</f>
        <v/>
      </c>
    </row>
    <row r="216" spans="4:14">
      <c r="D216" s="39" t="str">
        <f>IF(ISERROR(VLOOKUP(C216,'周期表（不要动）'!A:B,2,FALSE)),"",VLOOKUP(C216,'周期表（不要动）'!A:B,2,FALSE))</f>
        <v/>
      </c>
      <c r="E216" s="40" t="str">
        <f ca="1">IF(ISERROR(VLOOKUP($B216,'问财（自己导出）'!B:D,3,FALSE)),"",VLOOKUP($B216,'问财（自己导出）'!B:D,3,FALSE))</f>
        <v/>
      </c>
      <c r="F216" s="40" t="str">
        <f ca="1">IF(ISERROR(VLOOKUP($B216,'问财（自己导出）'!B:E,4,FALSE)),"",VLOOKUP($B216,'问财（自己导出）'!B:E,4,FALSE))</f>
        <v/>
      </c>
      <c r="G216" s="40" t="str">
        <f ca="1">IF(ISERROR(VLOOKUP($B216,'问财（自己导出）'!B:F,5,FALSE)),"",VLOOKUP($B216,'问财（自己导出）'!B:F,5,FALSE))</f>
        <v/>
      </c>
      <c r="H216" s="40" t="str">
        <f ca="1">IF(ISERROR(VLOOKUP($B216,'问财（自己导出）'!B:G,6,FALSE)),"",VLOOKUP($B216,'问财（自己导出）'!B:G,6,FALSE))</f>
        <v/>
      </c>
      <c r="I216" s="49">
        <f ca="1" t="shared" si="4"/>
        <v>0</v>
      </c>
      <c r="J216" s="50" t="str">
        <f ca="1">IF(ISERROR(VLOOKUP($B216,'小熊定理判定（不要动）'!$A:B,2,FALSE)),"",VLOOKUP($B216,'小熊定理判定（不要动）'!$A:B,2,FALSE))</f>
        <v/>
      </c>
      <c r="K216" s="50" t="str">
        <f ca="1">IF(ISERROR(VLOOKUP($B216,'小熊定理判定（不要动）'!$A:C,3,FALSE)),"",VLOOKUP($B216,'小熊定理判定（不要动）'!$A:C,3,FALSE))</f>
        <v/>
      </c>
      <c r="L216" s="50" t="str">
        <f ca="1">IF(ISERROR(VLOOKUP($B216,'小熊定理判定（不要动）'!$A:D,4,FALSE)),"",VLOOKUP($B216,'小熊定理判定（不要动）'!$A:D,4,FALSE))</f>
        <v/>
      </c>
      <c r="M216" s="51" t="str">
        <f ca="1">IF(ISERROR(VLOOKUP($B216,'分位点（自己导出） '!$C:E,3,FALSE)),"",VLOOKUP($B216,'分位点（自己导出） '!$C:E,3,FALSE))</f>
        <v/>
      </c>
      <c r="N216" s="51" t="str">
        <f ca="1">IF(ISERROR(VLOOKUP($B216,'分位点（自己导出） '!$C:F,4,FALSE)),"",VLOOKUP($B216,'分位点（自己导出） '!$C:F,4,FALSE))</f>
        <v/>
      </c>
    </row>
    <row r="217" spans="4:14">
      <c r="D217" s="39" t="str">
        <f>IF(ISERROR(VLOOKUP(C217,'周期表（不要动）'!A:B,2,FALSE)),"",VLOOKUP(C217,'周期表（不要动）'!A:B,2,FALSE))</f>
        <v/>
      </c>
      <c r="E217" s="40" t="str">
        <f ca="1">IF(ISERROR(VLOOKUP($B217,'问财（自己导出）'!B:D,3,FALSE)),"",VLOOKUP($B217,'问财（自己导出）'!B:D,3,FALSE))</f>
        <v/>
      </c>
      <c r="F217" s="40" t="str">
        <f ca="1">IF(ISERROR(VLOOKUP($B217,'问财（自己导出）'!B:E,4,FALSE)),"",VLOOKUP($B217,'问财（自己导出）'!B:E,4,FALSE))</f>
        <v/>
      </c>
      <c r="G217" s="40" t="str">
        <f ca="1">IF(ISERROR(VLOOKUP($B217,'问财（自己导出）'!B:F,5,FALSE)),"",VLOOKUP($B217,'问财（自己导出）'!B:F,5,FALSE))</f>
        <v/>
      </c>
      <c r="H217" s="40" t="str">
        <f ca="1">IF(ISERROR(VLOOKUP($B217,'问财（自己导出）'!B:G,6,FALSE)),"",VLOOKUP($B217,'问财（自己导出）'!B:G,6,FALSE))</f>
        <v/>
      </c>
      <c r="I217" s="49">
        <f ca="1" t="shared" si="4"/>
        <v>0</v>
      </c>
      <c r="J217" s="50" t="str">
        <f ca="1">IF(ISERROR(VLOOKUP($B217,'小熊定理判定（不要动）'!$A:B,2,FALSE)),"",VLOOKUP($B217,'小熊定理判定（不要动）'!$A:B,2,FALSE))</f>
        <v/>
      </c>
      <c r="K217" s="50" t="str">
        <f ca="1">IF(ISERROR(VLOOKUP($B217,'小熊定理判定（不要动）'!$A:C,3,FALSE)),"",VLOOKUP($B217,'小熊定理判定（不要动）'!$A:C,3,FALSE))</f>
        <v/>
      </c>
      <c r="L217" s="50" t="str">
        <f ca="1">IF(ISERROR(VLOOKUP($B217,'小熊定理判定（不要动）'!$A:D,4,FALSE)),"",VLOOKUP($B217,'小熊定理判定（不要动）'!$A:D,4,FALSE))</f>
        <v/>
      </c>
      <c r="M217" s="51" t="str">
        <f ca="1">IF(ISERROR(VLOOKUP($B217,'分位点（自己导出） '!$C:E,3,FALSE)),"",VLOOKUP($B217,'分位点（自己导出） '!$C:E,3,FALSE))</f>
        <v/>
      </c>
      <c r="N217" s="51" t="str">
        <f ca="1">IF(ISERROR(VLOOKUP($B217,'分位点（自己导出） '!$C:F,4,FALSE)),"",VLOOKUP($B217,'分位点（自己导出） '!$C:F,4,FALSE))</f>
        <v/>
      </c>
    </row>
    <row r="218" spans="4:14">
      <c r="D218" s="39" t="str">
        <f>IF(ISERROR(VLOOKUP(C218,'周期表（不要动）'!A:B,2,FALSE)),"",VLOOKUP(C218,'周期表（不要动）'!A:B,2,FALSE))</f>
        <v/>
      </c>
      <c r="E218" s="40" t="str">
        <f ca="1">IF(ISERROR(VLOOKUP($B218,'问财（自己导出）'!B:D,3,FALSE)),"",VLOOKUP($B218,'问财（自己导出）'!B:D,3,FALSE))</f>
        <v/>
      </c>
      <c r="F218" s="40" t="str">
        <f ca="1">IF(ISERROR(VLOOKUP($B218,'问财（自己导出）'!B:E,4,FALSE)),"",VLOOKUP($B218,'问财（自己导出）'!B:E,4,FALSE))</f>
        <v/>
      </c>
      <c r="G218" s="40" t="str">
        <f ca="1">IF(ISERROR(VLOOKUP($B218,'问财（自己导出）'!B:F,5,FALSE)),"",VLOOKUP($B218,'问财（自己导出）'!B:F,5,FALSE))</f>
        <v/>
      </c>
      <c r="H218" s="40" t="str">
        <f ca="1">IF(ISERROR(VLOOKUP($B218,'问财（自己导出）'!B:G,6,FALSE)),"",VLOOKUP($B218,'问财（自己导出）'!B:G,6,FALSE))</f>
        <v/>
      </c>
      <c r="I218" s="49">
        <f ca="1" t="shared" si="4"/>
        <v>0</v>
      </c>
      <c r="J218" s="50" t="str">
        <f ca="1">IF(ISERROR(VLOOKUP($B218,'小熊定理判定（不要动）'!$A:B,2,FALSE)),"",VLOOKUP($B218,'小熊定理判定（不要动）'!$A:B,2,FALSE))</f>
        <v/>
      </c>
      <c r="K218" s="50" t="str">
        <f ca="1">IF(ISERROR(VLOOKUP($B218,'小熊定理判定（不要动）'!$A:C,3,FALSE)),"",VLOOKUP($B218,'小熊定理判定（不要动）'!$A:C,3,FALSE))</f>
        <v/>
      </c>
      <c r="L218" s="50" t="str">
        <f ca="1">IF(ISERROR(VLOOKUP($B218,'小熊定理判定（不要动）'!$A:D,4,FALSE)),"",VLOOKUP($B218,'小熊定理判定（不要动）'!$A:D,4,FALSE))</f>
        <v/>
      </c>
      <c r="M218" s="51" t="str">
        <f ca="1">IF(ISERROR(VLOOKUP($B218,'分位点（自己导出） '!$C:E,3,FALSE)),"",VLOOKUP($B218,'分位点（自己导出） '!$C:E,3,FALSE))</f>
        <v/>
      </c>
      <c r="N218" s="51" t="str">
        <f ca="1">IF(ISERROR(VLOOKUP($B218,'分位点（自己导出） '!$C:F,4,FALSE)),"",VLOOKUP($B218,'分位点（自己导出） '!$C:F,4,FALSE))</f>
        <v/>
      </c>
    </row>
    <row r="219" spans="4:14">
      <c r="D219" s="39" t="str">
        <f>IF(ISERROR(VLOOKUP(C219,'周期表（不要动）'!A:B,2,FALSE)),"",VLOOKUP(C219,'周期表（不要动）'!A:B,2,FALSE))</f>
        <v/>
      </c>
      <c r="E219" s="40" t="str">
        <f ca="1">IF(ISERROR(VLOOKUP($B219,'问财（自己导出）'!B:D,3,FALSE)),"",VLOOKUP($B219,'问财（自己导出）'!B:D,3,FALSE))</f>
        <v/>
      </c>
      <c r="F219" s="40" t="str">
        <f ca="1">IF(ISERROR(VLOOKUP($B219,'问财（自己导出）'!B:E,4,FALSE)),"",VLOOKUP($B219,'问财（自己导出）'!B:E,4,FALSE))</f>
        <v/>
      </c>
      <c r="G219" s="40" t="str">
        <f ca="1">IF(ISERROR(VLOOKUP($B219,'问财（自己导出）'!B:F,5,FALSE)),"",VLOOKUP($B219,'问财（自己导出）'!B:F,5,FALSE))</f>
        <v/>
      </c>
      <c r="H219" s="40" t="str">
        <f ca="1">IF(ISERROR(VLOOKUP($B219,'问财（自己导出）'!B:G,6,FALSE)),"",VLOOKUP($B219,'问财（自己导出）'!B:G,6,FALSE))</f>
        <v/>
      </c>
      <c r="I219" s="49">
        <f ca="1" t="shared" si="4"/>
        <v>0</v>
      </c>
      <c r="J219" s="50" t="str">
        <f ca="1">IF(ISERROR(VLOOKUP($B219,'小熊定理判定（不要动）'!$A:B,2,FALSE)),"",VLOOKUP($B219,'小熊定理判定（不要动）'!$A:B,2,FALSE))</f>
        <v/>
      </c>
      <c r="K219" s="50" t="str">
        <f ca="1">IF(ISERROR(VLOOKUP($B219,'小熊定理判定（不要动）'!$A:C,3,FALSE)),"",VLOOKUP($B219,'小熊定理判定（不要动）'!$A:C,3,FALSE))</f>
        <v/>
      </c>
      <c r="L219" s="50" t="str">
        <f ca="1">IF(ISERROR(VLOOKUP($B219,'小熊定理判定（不要动）'!$A:D,4,FALSE)),"",VLOOKUP($B219,'小熊定理判定（不要动）'!$A:D,4,FALSE))</f>
        <v/>
      </c>
      <c r="M219" s="51" t="str">
        <f ca="1">IF(ISERROR(VLOOKUP($B219,'分位点（自己导出） '!$C:E,3,FALSE)),"",VLOOKUP($B219,'分位点（自己导出） '!$C:E,3,FALSE))</f>
        <v/>
      </c>
      <c r="N219" s="51" t="str">
        <f ca="1">IF(ISERROR(VLOOKUP($B219,'分位点（自己导出） '!$C:F,4,FALSE)),"",VLOOKUP($B219,'分位点（自己导出） '!$C:F,4,FALSE))</f>
        <v/>
      </c>
    </row>
    <row r="220" spans="4:14">
      <c r="D220" s="39" t="str">
        <f>IF(ISERROR(VLOOKUP(C220,'周期表（不要动）'!A:B,2,FALSE)),"",VLOOKUP(C220,'周期表（不要动）'!A:B,2,FALSE))</f>
        <v/>
      </c>
      <c r="E220" s="40" t="str">
        <f ca="1">IF(ISERROR(VLOOKUP($B220,'问财（自己导出）'!B:D,3,FALSE)),"",VLOOKUP($B220,'问财（自己导出）'!B:D,3,FALSE))</f>
        <v/>
      </c>
      <c r="F220" s="40" t="str">
        <f ca="1">IF(ISERROR(VLOOKUP($B220,'问财（自己导出）'!B:E,4,FALSE)),"",VLOOKUP($B220,'问财（自己导出）'!B:E,4,FALSE))</f>
        <v/>
      </c>
      <c r="G220" s="40" t="str">
        <f ca="1">IF(ISERROR(VLOOKUP($B220,'问财（自己导出）'!B:F,5,FALSE)),"",VLOOKUP($B220,'问财（自己导出）'!B:F,5,FALSE))</f>
        <v/>
      </c>
      <c r="H220" s="40" t="str">
        <f ca="1">IF(ISERROR(VLOOKUP($B220,'问财（自己导出）'!B:G,6,FALSE)),"",VLOOKUP($B220,'问财（自己导出）'!B:G,6,FALSE))</f>
        <v/>
      </c>
      <c r="I220" s="49">
        <f ca="1" t="shared" si="4"/>
        <v>0</v>
      </c>
      <c r="J220" s="50" t="str">
        <f ca="1">IF(ISERROR(VLOOKUP($B220,'小熊定理判定（不要动）'!$A:B,2,FALSE)),"",VLOOKUP($B220,'小熊定理判定（不要动）'!$A:B,2,FALSE))</f>
        <v/>
      </c>
      <c r="K220" s="50" t="str">
        <f ca="1">IF(ISERROR(VLOOKUP($B220,'小熊定理判定（不要动）'!$A:C,3,FALSE)),"",VLOOKUP($B220,'小熊定理判定（不要动）'!$A:C,3,FALSE))</f>
        <v/>
      </c>
      <c r="L220" s="50" t="str">
        <f ca="1">IF(ISERROR(VLOOKUP($B220,'小熊定理判定（不要动）'!$A:D,4,FALSE)),"",VLOOKUP($B220,'小熊定理判定（不要动）'!$A:D,4,FALSE))</f>
        <v/>
      </c>
      <c r="M220" s="51" t="str">
        <f ca="1">IF(ISERROR(VLOOKUP($B220,'分位点（自己导出） '!$C:E,3,FALSE)),"",VLOOKUP($B220,'分位点（自己导出） '!$C:E,3,FALSE))</f>
        <v/>
      </c>
      <c r="N220" s="51" t="str">
        <f ca="1">IF(ISERROR(VLOOKUP($B220,'分位点（自己导出） '!$C:F,4,FALSE)),"",VLOOKUP($B220,'分位点（自己导出） '!$C:F,4,FALSE))</f>
        <v/>
      </c>
    </row>
    <row r="221" spans="4:14">
      <c r="D221" s="39" t="str">
        <f>IF(ISERROR(VLOOKUP(C221,'周期表（不要动）'!A:B,2,FALSE)),"",VLOOKUP(C221,'周期表（不要动）'!A:B,2,FALSE))</f>
        <v/>
      </c>
      <c r="E221" s="40" t="str">
        <f ca="1">IF(ISERROR(VLOOKUP($B221,'问财（自己导出）'!B:D,3,FALSE)),"",VLOOKUP($B221,'问财（自己导出）'!B:D,3,FALSE))</f>
        <v/>
      </c>
      <c r="F221" s="40" t="str">
        <f ca="1">IF(ISERROR(VLOOKUP($B221,'问财（自己导出）'!B:E,4,FALSE)),"",VLOOKUP($B221,'问财（自己导出）'!B:E,4,FALSE))</f>
        <v/>
      </c>
      <c r="G221" s="40" t="str">
        <f ca="1">IF(ISERROR(VLOOKUP($B221,'问财（自己导出）'!B:F,5,FALSE)),"",VLOOKUP($B221,'问财（自己导出）'!B:F,5,FALSE))</f>
        <v/>
      </c>
      <c r="H221" s="40" t="str">
        <f ca="1">IF(ISERROR(VLOOKUP($B221,'问财（自己导出）'!B:G,6,FALSE)),"",VLOOKUP($B221,'问财（自己导出）'!B:G,6,FALSE))</f>
        <v/>
      </c>
      <c r="I221" s="49">
        <f ca="1" t="shared" si="4"/>
        <v>0</v>
      </c>
      <c r="J221" s="50" t="str">
        <f ca="1">IF(ISERROR(VLOOKUP($B221,'小熊定理判定（不要动）'!$A:B,2,FALSE)),"",VLOOKUP($B221,'小熊定理判定（不要动）'!$A:B,2,FALSE))</f>
        <v/>
      </c>
      <c r="K221" s="50" t="str">
        <f ca="1">IF(ISERROR(VLOOKUP($B221,'小熊定理判定（不要动）'!$A:C,3,FALSE)),"",VLOOKUP($B221,'小熊定理判定（不要动）'!$A:C,3,FALSE))</f>
        <v/>
      </c>
      <c r="L221" s="50" t="str">
        <f ca="1">IF(ISERROR(VLOOKUP($B221,'小熊定理判定（不要动）'!$A:D,4,FALSE)),"",VLOOKUP($B221,'小熊定理判定（不要动）'!$A:D,4,FALSE))</f>
        <v/>
      </c>
      <c r="M221" s="51" t="str">
        <f ca="1">IF(ISERROR(VLOOKUP($B221,'分位点（自己导出） '!$C:E,3,FALSE)),"",VLOOKUP($B221,'分位点（自己导出） '!$C:E,3,FALSE))</f>
        <v/>
      </c>
      <c r="N221" s="51" t="str">
        <f ca="1">IF(ISERROR(VLOOKUP($B221,'分位点（自己导出） '!$C:F,4,FALSE)),"",VLOOKUP($B221,'分位点（自己导出） '!$C:F,4,FALSE))</f>
        <v/>
      </c>
    </row>
    <row r="222" spans="4:14">
      <c r="D222" s="39" t="str">
        <f>IF(ISERROR(VLOOKUP(C222,'周期表（不要动）'!A:B,2,FALSE)),"",VLOOKUP(C222,'周期表（不要动）'!A:B,2,FALSE))</f>
        <v/>
      </c>
      <c r="E222" s="40" t="str">
        <f ca="1">IF(ISERROR(VLOOKUP($B222,'问财（自己导出）'!B:D,3,FALSE)),"",VLOOKUP($B222,'问财（自己导出）'!B:D,3,FALSE))</f>
        <v/>
      </c>
      <c r="F222" s="40" t="str">
        <f ca="1">IF(ISERROR(VLOOKUP($B222,'问财（自己导出）'!B:E,4,FALSE)),"",VLOOKUP($B222,'问财（自己导出）'!B:E,4,FALSE))</f>
        <v/>
      </c>
      <c r="G222" s="40" t="str">
        <f ca="1">IF(ISERROR(VLOOKUP($B222,'问财（自己导出）'!B:F,5,FALSE)),"",VLOOKUP($B222,'问财（自己导出）'!B:F,5,FALSE))</f>
        <v/>
      </c>
      <c r="H222" s="40" t="str">
        <f ca="1">IF(ISERROR(VLOOKUP($B222,'问财（自己导出）'!B:G,6,FALSE)),"",VLOOKUP($B222,'问财（自己导出）'!B:G,6,FALSE))</f>
        <v/>
      </c>
      <c r="I222" s="49">
        <f ca="1" t="shared" si="4"/>
        <v>0</v>
      </c>
      <c r="J222" s="50" t="str">
        <f ca="1">IF(ISERROR(VLOOKUP($B222,'小熊定理判定（不要动）'!$A:B,2,FALSE)),"",VLOOKUP($B222,'小熊定理判定（不要动）'!$A:B,2,FALSE))</f>
        <v/>
      </c>
      <c r="K222" s="50" t="str">
        <f ca="1">IF(ISERROR(VLOOKUP($B222,'小熊定理判定（不要动）'!$A:C,3,FALSE)),"",VLOOKUP($B222,'小熊定理判定（不要动）'!$A:C,3,FALSE))</f>
        <v/>
      </c>
      <c r="L222" s="50" t="str">
        <f ca="1">IF(ISERROR(VLOOKUP($B222,'小熊定理判定（不要动）'!$A:D,4,FALSE)),"",VLOOKUP($B222,'小熊定理判定（不要动）'!$A:D,4,FALSE))</f>
        <v/>
      </c>
      <c r="M222" s="51" t="str">
        <f ca="1">IF(ISERROR(VLOOKUP($B222,'分位点（自己导出） '!$C:E,3,FALSE)),"",VLOOKUP($B222,'分位点（自己导出） '!$C:E,3,FALSE))</f>
        <v/>
      </c>
      <c r="N222" s="51" t="str">
        <f ca="1">IF(ISERROR(VLOOKUP($B222,'分位点（自己导出） '!$C:F,4,FALSE)),"",VLOOKUP($B222,'分位点（自己导出） '!$C:F,4,FALSE))</f>
        <v/>
      </c>
    </row>
    <row r="223" spans="4:14">
      <c r="D223" s="39" t="str">
        <f>IF(ISERROR(VLOOKUP(C223,'周期表（不要动）'!A:B,2,FALSE)),"",VLOOKUP(C223,'周期表（不要动）'!A:B,2,FALSE))</f>
        <v/>
      </c>
      <c r="E223" s="40" t="str">
        <f ca="1">IF(ISERROR(VLOOKUP($B223,'问财（自己导出）'!B:D,3,FALSE)),"",VLOOKUP($B223,'问财（自己导出）'!B:D,3,FALSE))</f>
        <v/>
      </c>
      <c r="F223" s="40" t="str">
        <f ca="1">IF(ISERROR(VLOOKUP($B223,'问财（自己导出）'!B:E,4,FALSE)),"",VLOOKUP($B223,'问财（自己导出）'!B:E,4,FALSE))</f>
        <v/>
      </c>
      <c r="G223" s="40" t="str">
        <f ca="1">IF(ISERROR(VLOOKUP($B223,'问财（自己导出）'!B:F,5,FALSE)),"",VLOOKUP($B223,'问财（自己导出）'!B:F,5,FALSE))</f>
        <v/>
      </c>
      <c r="H223" s="40" t="str">
        <f ca="1">IF(ISERROR(VLOOKUP($B223,'问财（自己导出）'!B:G,6,FALSE)),"",VLOOKUP($B223,'问财（自己导出）'!B:G,6,FALSE))</f>
        <v/>
      </c>
      <c r="I223" s="49">
        <f ca="1" t="shared" si="4"/>
        <v>0</v>
      </c>
      <c r="J223" s="50" t="str">
        <f ca="1">IF(ISERROR(VLOOKUP($B223,'小熊定理判定（不要动）'!$A:B,2,FALSE)),"",VLOOKUP($B223,'小熊定理判定（不要动）'!$A:B,2,FALSE))</f>
        <v/>
      </c>
      <c r="K223" s="50" t="str">
        <f ca="1">IF(ISERROR(VLOOKUP($B223,'小熊定理判定（不要动）'!$A:C,3,FALSE)),"",VLOOKUP($B223,'小熊定理判定（不要动）'!$A:C,3,FALSE))</f>
        <v/>
      </c>
      <c r="L223" s="50" t="str">
        <f ca="1">IF(ISERROR(VLOOKUP($B223,'小熊定理判定（不要动）'!$A:D,4,FALSE)),"",VLOOKUP($B223,'小熊定理判定（不要动）'!$A:D,4,FALSE))</f>
        <v/>
      </c>
      <c r="M223" s="51" t="str">
        <f ca="1">IF(ISERROR(VLOOKUP($B223,'分位点（自己导出） '!$C:E,3,FALSE)),"",VLOOKUP($B223,'分位点（自己导出） '!$C:E,3,FALSE))</f>
        <v/>
      </c>
      <c r="N223" s="51" t="str">
        <f ca="1">IF(ISERROR(VLOOKUP($B223,'分位点（自己导出） '!$C:F,4,FALSE)),"",VLOOKUP($B223,'分位点（自己导出） '!$C:F,4,FALSE))</f>
        <v/>
      </c>
    </row>
    <row r="224" spans="4:14">
      <c r="D224" s="39" t="str">
        <f>IF(ISERROR(VLOOKUP(C224,'周期表（不要动）'!A:B,2,FALSE)),"",VLOOKUP(C224,'周期表（不要动）'!A:B,2,FALSE))</f>
        <v/>
      </c>
      <c r="E224" s="40" t="str">
        <f ca="1">IF(ISERROR(VLOOKUP($B224,'问财（自己导出）'!B:D,3,FALSE)),"",VLOOKUP($B224,'问财（自己导出）'!B:D,3,FALSE))</f>
        <v/>
      </c>
      <c r="F224" s="40" t="str">
        <f ca="1">IF(ISERROR(VLOOKUP($B224,'问财（自己导出）'!B:E,4,FALSE)),"",VLOOKUP($B224,'问财（自己导出）'!B:E,4,FALSE))</f>
        <v/>
      </c>
      <c r="G224" s="40" t="str">
        <f ca="1">IF(ISERROR(VLOOKUP($B224,'问财（自己导出）'!B:F,5,FALSE)),"",VLOOKUP($B224,'问财（自己导出）'!B:F,5,FALSE))</f>
        <v/>
      </c>
      <c r="H224" s="40" t="str">
        <f ca="1">IF(ISERROR(VLOOKUP($B224,'问财（自己导出）'!B:G,6,FALSE)),"",VLOOKUP($B224,'问财（自己导出）'!B:G,6,FALSE))</f>
        <v/>
      </c>
      <c r="I224" s="49">
        <f ca="1" t="shared" si="4"/>
        <v>0</v>
      </c>
      <c r="J224" s="50" t="str">
        <f ca="1">IF(ISERROR(VLOOKUP($B224,'小熊定理判定（不要动）'!$A:B,2,FALSE)),"",VLOOKUP($B224,'小熊定理判定（不要动）'!$A:B,2,FALSE))</f>
        <v/>
      </c>
      <c r="K224" s="50" t="str">
        <f ca="1">IF(ISERROR(VLOOKUP($B224,'小熊定理判定（不要动）'!$A:C,3,FALSE)),"",VLOOKUP($B224,'小熊定理判定（不要动）'!$A:C,3,FALSE))</f>
        <v/>
      </c>
      <c r="L224" s="50" t="str">
        <f ca="1">IF(ISERROR(VLOOKUP($B224,'小熊定理判定（不要动）'!$A:D,4,FALSE)),"",VLOOKUP($B224,'小熊定理判定（不要动）'!$A:D,4,FALSE))</f>
        <v/>
      </c>
      <c r="M224" s="51" t="str">
        <f ca="1">IF(ISERROR(VLOOKUP($B224,'分位点（自己导出） '!$C:E,3,FALSE)),"",VLOOKUP($B224,'分位点（自己导出） '!$C:E,3,FALSE))</f>
        <v/>
      </c>
      <c r="N224" s="51" t="str">
        <f ca="1">IF(ISERROR(VLOOKUP($B224,'分位点（自己导出） '!$C:F,4,FALSE)),"",VLOOKUP($B224,'分位点（自己导出） '!$C:F,4,FALSE))</f>
        <v/>
      </c>
    </row>
    <row r="225" spans="4:14">
      <c r="D225" s="39" t="str">
        <f>IF(ISERROR(VLOOKUP(C225,'周期表（不要动）'!A:B,2,FALSE)),"",VLOOKUP(C225,'周期表（不要动）'!A:B,2,FALSE))</f>
        <v/>
      </c>
      <c r="E225" s="40" t="str">
        <f ca="1">IF(ISERROR(VLOOKUP($B225,'问财（自己导出）'!B:D,3,FALSE)),"",VLOOKUP($B225,'问财（自己导出）'!B:D,3,FALSE))</f>
        <v/>
      </c>
      <c r="F225" s="40" t="str">
        <f ca="1">IF(ISERROR(VLOOKUP($B225,'问财（自己导出）'!B:E,4,FALSE)),"",VLOOKUP($B225,'问财（自己导出）'!B:E,4,FALSE))</f>
        <v/>
      </c>
      <c r="G225" s="40" t="str">
        <f ca="1">IF(ISERROR(VLOOKUP($B225,'问财（自己导出）'!B:F,5,FALSE)),"",VLOOKUP($B225,'问财（自己导出）'!B:F,5,FALSE))</f>
        <v/>
      </c>
      <c r="H225" s="40" t="str">
        <f ca="1">IF(ISERROR(VLOOKUP($B225,'问财（自己导出）'!B:G,6,FALSE)),"",VLOOKUP($B225,'问财（自己导出）'!B:G,6,FALSE))</f>
        <v/>
      </c>
      <c r="I225" s="49">
        <f ca="1" t="shared" si="4"/>
        <v>0</v>
      </c>
      <c r="J225" s="50" t="str">
        <f ca="1">IF(ISERROR(VLOOKUP($B225,'小熊定理判定（不要动）'!$A:B,2,FALSE)),"",VLOOKUP($B225,'小熊定理判定（不要动）'!$A:B,2,FALSE))</f>
        <v/>
      </c>
      <c r="K225" s="50" t="str">
        <f ca="1">IF(ISERROR(VLOOKUP($B225,'小熊定理判定（不要动）'!$A:C,3,FALSE)),"",VLOOKUP($B225,'小熊定理判定（不要动）'!$A:C,3,FALSE))</f>
        <v/>
      </c>
      <c r="L225" s="50" t="str">
        <f ca="1">IF(ISERROR(VLOOKUP($B225,'小熊定理判定（不要动）'!$A:D,4,FALSE)),"",VLOOKUP($B225,'小熊定理判定（不要动）'!$A:D,4,FALSE))</f>
        <v/>
      </c>
      <c r="M225" s="51" t="str">
        <f ca="1">IF(ISERROR(VLOOKUP($B225,'分位点（自己导出） '!$C:E,3,FALSE)),"",VLOOKUP($B225,'分位点（自己导出） '!$C:E,3,FALSE))</f>
        <v/>
      </c>
      <c r="N225" s="51" t="str">
        <f ca="1">IF(ISERROR(VLOOKUP($B225,'分位点（自己导出） '!$C:F,4,FALSE)),"",VLOOKUP($B225,'分位点（自己导出） '!$C:F,4,FALSE))</f>
        <v/>
      </c>
    </row>
    <row r="226" spans="4:14">
      <c r="D226" s="39" t="str">
        <f>IF(ISERROR(VLOOKUP(C226,'周期表（不要动）'!A:B,2,FALSE)),"",VLOOKUP(C226,'周期表（不要动）'!A:B,2,FALSE))</f>
        <v/>
      </c>
      <c r="E226" s="40" t="str">
        <f ca="1">IF(ISERROR(VLOOKUP($B226,'问财（自己导出）'!B:D,3,FALSE)),"",VLOOKUP($B226,'问财（自己导出）'!B:D,3,FALSE))</f>
        <v/>
      </c>
      <c r="F226" s="40" t="str">
        <f ca="1">IF(ISERROR(VLOOKUP($B226,'问财（自己导出）'!B:E,4,FALSE)),"",VLOOKUP($B226,'问财（自己导出）'!B:E,4,FALSE))</f>
        <v/>
      </c>
      <c r="G226" s="40" t="str">
        <f ca="1">IF(ISERROR(VLOOKUP($B226,'问财（自己导出）'!B:F,5,FALSE)),"",VLOOKUP($B226,'问财（自己导出）'!B:F,5,FALSE))</f>
        <v/>
      </c>
      <c r="H226" s="40" t="str">
        <f ca="1">IF(ISERROR(VLOOKUP($B226,'问财（自己导出）'!B:G,6,FALSE)),"",VLOOKUP($B226,'问财（自己导出）'!B:G,6,FALSE))</f>
        <v/>
      </c>
      <c r="I226" s="49">
        <f ca="1" t="shared" si="4"/>
        <v>0</v>
      </c>
      <c r="J226" s="50" t="str">
        <f ca="1">IF(ISERROR(VLOOKUP($B226,'小熊定理判定（不要动）'!$A:B,2,FALSE)),"",VLOOKUP($B226,'小熊定理判定（不要动）'!$A:B,2,FALSE))</f>
        <v/>
      </c>
      <c r="K226" s="50" t="str">
        <f ca="1">IF(ISERROR(VLOOKUP($B226,'小熊定理判定（不要动）'!$A:C,3,FALSE)),"",VLOOKUP($B226,'小熊定理判定（不要动）'!$A:C,3,FALSE))</f>
        <v/>
      </c>
      <c r="L226" s="50" t="str">
        <f ca="1">IF(ISERROR(VLOOKUP($B226,'小熊定理判定（不要动）'!$A:D,4,FALSE)),"",VLOOKUP($B226,'小熊定理判定（不要动）'!$A:D,4,FALSE))</f>
        <v/>
      </c>
      <c r="M226" s="51" t="str">
        <f ca="1">IF(ISERROR(VLOOKUP($B226,'分位点（自己导出） '!$C:E,3,FALSE)),"",VLOOKUP($B226,'分位点（自己导出） '!$C:E,3,FALSE))</f>
        <v/>
      </c>
      <c r="N226" s="51" t="str">
        <f ca="1">IF(ISERROR(VLOOKUP($B226,'分位点（自己导出） '!$C:F,4,FALSE)),"",VLOOKUP($B226,'分位点（自己导出） '!$C:F,4,FALSE))</f>
        <v/>
      </c>
    </row>
    <row r="227" spans="4:14">
      <c r="D227" s="39" t="str">
        <f>IF(ISERROR(VLOOKUP(C227,'周期表（不要动）'!A:B,2,FALSE)),"",VLOOKUP(C227,'周期表（不要动）'!A:B,2,FALSE))</f>
        <v/>
      </c>
      <c r="E227" s="40" t="str">
        <f ca="1">IF(ISERROR(VLOOKUP($B227,'问财（自己导出）'!B:D,3,FALSE)),"",VLOOKUP($B227,'问财（自己导出）'!B:D,3,FALSE))</f>
        <v/>
      </c>
      <c r="F227" s="40" t="str">
        <f ca="1">IF(ISERROR(VLOOKUP($B227,'问财（自己导出）'!B:E,4,FALSE)),"",VLOOKUP($B227,'问财（自己导出）'!B:E,4,FALSE))</f>
        <v/>
      </c>
      <c r="G227" s="40" t="str">
        <f ca="1">IF(ISERROR(VLOOKUP($B227,'问财（自己导出）'!B:F,5,FALSE)),"",VLOOKUP($B227,'问财（自己导出）'!B:F,5,FALSE))</f>
        <v/>
      </c>
      <c r="H227" s="40" t="str">
        <f ca="1">IF(ISERROR(VLOOKUP($B227,'问财（自己导出）'!B:G,6,FALSE)),"",VLOOKUP($B227,'问财（自己导出）'!B:G,6,FALSE))</f>
        <v/>
      </c>
      <c r="I227" s="49">
        <f ca="1" t="shared" si="4"/>
        <v>0</v>
      </c>
      <c r="J227" s="50" t="str">
        <f ca="1">IF(ISERROR(VLOOKUP($B227,'小熊定理判定（不要动）'!$A:B,2,FALSE)),"",VLOOKUP($B227,'小熊定理判定（不要动）'!$A:B,2,FALSE))</f>
        <v/>
      </c>
      <c r="K227" s="50" t="str">
        <f ca="1">IF(ISERROR(VLOOKUP($B227,'小熊定理判定（不要动）'!$A:C,3,FALSE)),"",VLOOKUP($B227,'小熊定理判定（不要动）'!$A:C,3,FALSE))</f>
        <v/>
      </c>
      <c r="L227" s="50" t="str">
        <f ca="1">IF(ISERROR(VLOOKUP($B227,'小熊定理判定（不要动）'!$A:D,4,FALSE)),"",VLOOKUP($B227,'小熊定理判定（不要动）'!$A:D,4,FALSE))</f>
        <v/>
      </c>
      <c r="M227" s="51" t="str">
        <f ca="1">IF(ISERROR(VLOOKUP($B227,'分位点（自己导出） '!$C:E,3,FALSE)),"",VLOOKUP($B227,'分位点（自己导出） '!$C:E,3,FALSE))</f>
        <v/>
      </c>
      <c r="N227" s="51" t="str">
        <f ca="1">IF(ISERROR(VLOOKUP($B227,'分位点（自己导出） '!$C:F,4,FALSE)),"",VLOOKUP($B227,'分位点（自己导出） '!$C:F,4,FALSE))</f>
        <v/>
      </c>
    </row>
    <row r="228" spans="4:14">
      <c r="D228" s="39" t="str">
        <f>IF(ISERROR(VLOOKUP(C228,'周期表（不要动）'!A:B,2,FALSE)),"",VLOOKUP(C228,'周期表（不要动）'!A:B,2,FALSE))</f>
        <v/>
      </c>
      <c r="E228" s="40" t="str">
        <f ca="1">IF(ISERROR(VLOOKUP($B228,'问财（自己导出）'!B:D,3,FALSE)),"",VLOOKUP($B228,'问财（自己导出）'!B:D,3,FALSE))</f>
        <v/>
      </c>
      <c r="F228" s="40" t="str">
        <f ca="1">IF(ISERROR(VLOOKUP($B228,'问财（自己导出）'!B:E,4,FALSE)),"",VLOOKUP($B228,'问财（自己导出）'!B:E,4,FALSE))</f>
        <v/>
      </c>
      <c r="G228" s="40" t="str">
        <f ca="1">IF(ISERROR(VLOOKUP($B228,'问财（自己导出）'!B:F,5,FALSE)),"",VLOOKUP($B228,'问财（自己导出）'!B:F,5,FALSE))</f>
        <v/>
      </c>
      <c r="H228" s="40" t="str">
        <f ca="1">IF(ISERROR(VLOOKUP($B228,'问财（自己导出）'!B:G,6,FALSE)),"",VLOOKUP($B228,'问财（自己导出）'!B:G,6,FALSE))</f>
        <v/>
      </c>
      <c r="I228" s="49">
        <f ca="1" t="shared" si="4"/>
        <v>0</v>
      </c>
      <c r="J228" s="50" t="str">
        <f ca="1">IF(ISERROR(VLOOKUP($B228,'小熊定理判定（不要动）'!$A:B,2,FALSE)),"",VLOOKUP($B228,'小熊定理判定（不要动）'!$A:B,2,FALSE))</f>
        <v/>
      </c>
      <c r="K228" s="50" t="str">
        <f ca="1">IF(ISERROR(VLOOKUP($B228,'小熊定理判定（不要动）'!$A:C,3,FALSE)),"",VLOOKUP($B228,'小熊定理判定（不要动）'!$A:C,3,FALSE))</f>
        <v/>
      </c>
      <c r="L228" s="50" t="str">
        <f ca="1">IF(ISERROR(VLOOKUP($B228,'小熊定理判定（不要动）'!$A:D,4,FALSE)),"",VLOOKUP($B228,'小熊定理判定（不要动）'!$A:D,4,FALSE))</f>
        <v/>
      </c>
      <c r="M228" s="51" t="str">
        <f ca="1">IF(ISERROR(VLOOKUP($B228,'分位点（自己导出） '!$C:E,3,FALSE)),"",VLOOKUP($B228,'分位点（自己导出） '!$C:E,3,FALSE))</f>
        <v/>
      </c>
      <c r="N228" s="51" t="str">
        <f ca="1">IF(ISERROR(VLOOKUP($B228,'分位点（自己导出） '!$C:F,4,FALSE)),"",VLOOKUP($B228,'分位点（自己导出） '!$C:F,4,FALSE))</f>
        <v/>
      </c>
    </row>
    <row r="229" spans="4:14">
      <c r="D229" s="39" t="str">
        <f>IF(ISERROR(VLOOKUP(C229,'周期表（不要动）'!A:B,2,FALSE)),"",VLOOKUP(C229,'周期表（不要动）'!A:B,2,FALSE))</f>
        <v/>
      </c>
      <c r="E229" s="40" t="str">
        <f ca="1">IF(ISERROR(VLOOKUP($B229,'问财（自己导出）'!B:D,3,FALSE)),"",VLOOKUP($B229,'问财（自己导出）'!B:D,3,FALSE))</f>
        <v/>
      </c>
      <c r="F229" s="40" t="str">
        <f ca="1">IF(ISERROR(VLOOKUP($B229,'问财（自己导出）'!B:E,4,FALSE)),"",VLOOKUP($B229,'问财（自己导出）'!B:E,4,FALSE))</f>
        <v/>
      </c>
      <c r="G229" s="40" t="str">
        <f ca="1">IF(ISERROR(VLOOKUP($B229,'问财（自己导出）'!B:F,5,FALSE)),"",VLOOKUP($B229,'问财（自己导出）'!B:F,5,FALSE))</f>
        <v/>
      </c>
      <c r="H229" s="40" t="str">
        <f ca="1">IF(ISERROR(VLOOKUP($B229,'问财（自己导出）'!B:G,6,FALSE)),"",VLOOKUP($B229,'问财（自己导出）'!B:G,6,FALSE))</f>
        <v/>
      </c>
      <c r="I229" s="49">
        <f ca="1" t="shared" ref="I229:I292" si="5">IF(E229&gt;0,IF(F229&gt;0,IF(G229&gt;0,IF(H229&gt;0,0,1),1),1),1)</f>
        <v>0</v>
      </c>
      <c r="J229" s="50" t="str">
        <f ca="1">IF(ISERROR(VLOOKUP($B229,'小熊定理判定（不要动）'!$A:B,2,FALSE)),"",VLOOKUP($B229,'小熊定理判定（不要动）'!$A:B,2,FALSE))</f>
        <v/>
      </c>
      <c r="K229" s="50" t="str">
        <f ca="1">IF(ISERROR(VLOOKUP($B229,'小熊定理判定（不要动）'!$A:C,3,FALSE)),"",VLOOKUP($B229,'小熊定理判定（不要动）'!$A:C,3,FALSE))</f>
        <v/>
      </c>
      <c r="L229" s="50" t="str">
        <f ca="1">IF(ISERROR(VLOOKUP($B229,'小熊定理判定（不要动）'!$A:D,4,FALSE)),"",VLOOKUP($B229,'小熊定理判定（不要动）'!$A:D,4,FALSE))</f>
        <v/>
      </c>
      <c r="M229" s="51" t="str">
        <f ca="1">IF(ISERROR(VLOOKUP($B229,'分位点（自己导出） '!$C:E,3,FALSE)),"",VLOOKUP($B229,'分位点（自己导出） '!$C:E,3,FALSE))</f>
        <v/>
      </c>
      <c r="N229" s="51" t="str">
        <f ca="1">IF(ISERROR(VLOOKUP($B229,'分位点（自己导出） '!$C:F,4,FALSE)),"",VLOOKUP($B229,'分位点（自己导出） '!$C:F,4,FALSE))</f>
        <v/>
      </c>
    </row>
    <row r="230" spans="4:14">
      <c r="D230" s="39" t="str">
        <f>IF(ISERROR(VLOOKUP(C230,'周期表（不要动）'!A:B,2,FALSE)),"",VLOOKUP(C230,'周期表（不要动）'!A:B,2,FALSE))</f>
        <v/>
      </c>
      <c r="E230" s="40" t="str">
        <f ca="1">IF(ISERROR(VLOOKUP($B230,'问财（自己导出）'!B:D,3,FALSE)),"",VLOOKUP($B230,'问财（自己导出）'!B:D,3,FALSE))</f>
        <v/>
      </c>
      <c r="F230" s="40" t="str">
        <f ca="1">IF(ISERROR(VLOOKUP($B230,'问财（自己导出）'!B:E,4,FALSE)),"",VLOOKUP($B230,'问财（自己导出）'!B:E,4,FALSE))</f>
        <v/>
      </c>
      <c r="G230" s="40" t="str">
        <f ca="1">IF(ISERROR(VLOOKUP($B230,'问财（自己导出）'!B:F,5,FALSE)),"",VLOOKUP($B230,'问财（自己导出）'!B:F,5,FALSE))</f>
        <v/>
      </c>
      <c r="H230" s="40" t="str">
        <f ca="1">IF(ISERROR(VLOOKUP($B230,'问财（自己导出）'!B:G,6,FALSE)),"",VLOOKUP($B230,'问财（自己导出）'!B:G,6,FALSE))</f>
        <v/>
      </c>
      <c r="I230" s="49">
        <f ca="1" t="shared" si="5"/>
        <v>0</v>
      </c>
      <c r="J230" s="50" t="str">
        <f ca="1">IF(ISERROR(VLOOKUP($B230,'小熊定理判定（不要动）'!$A:B,2,FALSE)),"",VLOOKUP($B230,'小熊定理判定（不要动）'!$A:B,2,FALSE))</f>
        <v/>
      </c>
      <c r="K230" s="50" t="str">
        <f ca="1">IF(ISERROR(VLOOKUP($B230,'小熊定理判定（不要动）'!$A:C,3,FALSE)),"",VLOOKUP($B230,'小熊定理判定（不要动）'!$A:C,3,FALSE))</f>
        <v/>
      </c>
      <c r="L230" s="50" t="str">
        <f ca="1">IF(ISERROR(VLOOKUP($B230,'小熊定理判定（不要动）'!$A:D,4,FALSE)),"",VLOOKUP($B230,'小熊定理判定（不要动）'!$A:D,4,FALSE))</f>
        <v/>
      </c>
      <c r="M230" s="51" t="str">
        <f ca="1">IF(ISERROR(VLOOKUP($B230,'分位点（自己导出） '!$C:E,3,FALSE)),"",VLOOKUP($B230,'分位点（自己导出） '!$C:E,3,FALSE))</f>
        <v/>
      </c>
      <c r="N230" s="51" t="str">
        <f ca="1">IF(ISERROR(VLOOKUP($B230,'分位点（自己导出） '!$C:F,4,FALSE)),"",VLOOKUP($B230,'分位点（自己导出） '!$C:F,4,FALSE))</f>
        <v/>
      </c>
    </row>
    <row r="231" spans="4:14">
      <c r="D231" s="39" t="str">
        <f>IF(ISERROR(VLOOKUP(C231,'周期表（不要动）'!A:B,2,FALSE)),"",VLOOKUP(C231,'周期表（不要动）'!A:B,2,FALSE))</f>
        <v/>
      </c>
      <c r="E231" s="40" t="str">
        <f ca="1">IF(ISERROR(VLOOKUP($B231,'问财（自己导出）'!B:D,3,FALSE)),"",VLOOKUP($B231,'问财（自己导出）'!B:D,3,FALSE))</f>
        <v/>
      </c>
      <c r="F231" s="40" t="str">
        <f ca="1">IF(ISERROR(VLOOKUP($B231,'问财（自己导出）'!B:E,4,FALSE)),"",VLOOKUP($B231,'问财（自己导出）'!B:E,4,FALSE))</f>
        <v/>
      </c>
      <c r="G231" s="40" t="str">
        <f ca="1">IF(ISERROR(VLOOKUP($B231,'问财（自己导出）'!B:F,5,FALSE)),"",VLOOKUP($B231,'问财（自己导出）'!B:F,5,FALSE))</f>
        <v/>
      </c>
      <c r="H231" s="40" t="str">
        <f ca="1">IF(ISERROR(VLOOKUP($B231,'问财（自己导出）'!B:G,6,FALSE)),"",VLOOKUP($B231,'问财（自己导出）'!B:G,6,FALSE))</f>
        <v/>
      </c>
      <c r="I231" s="49">
        <f ca="1" t="shared" si="5"/>
        <v>0</v>
      </c>
      <c r="J231" s="50" t="str">
        <f ca="1">IF(ISERROR(VLOOKUP($B231,'小熊定理判定（不要动）'!$A:B,2,FALSE)),"",VLOOKUP($B231,'小熊定理判定（不要动）'!$A:B,2,FALSE))</f>
        <v/>
      </c>
      <c r="K231" s="50" t="str">
        <f ca="1">IF(ISERROR(VLOOKUP($B231,'小熊定理判定（不要动）'!$A:C,3,FALSE)),"",VLOOKUP($B231,'小熊定理判定（不要动）'!$A:C,3,FALSE))</f>
        <v/>
      </c>
      <c r="L231" s="50" t="str">
        <f ca="1">IF(ISERROR(VLOOKUP($B231,'小熊定理判定（不要动）'!$A:D,4,FALSE)),"",VLOOKUP($B231,'小熊定理判定（不要动）'!$A:D,4,FALSE))</f>
        <v/>
      </c>
      <c r="M231" s="51" t="str">
        <f ca="1">IF(ISERROR(VLOOKUP($B231,'分位点（自己导出） '!$C:E,3,FALSE)),"",VLOOKUP($B231,'分位点（自己导出） '!$C:E,3,FALSE))</f>
        <v/>
      </c>
      <c r="N231" s="51" t="str">
        <f ca="1">IF(ISERROR(VLOOKUP($B231,'分位点（自己导出） '!$C:F,4,FALSE)),"",VLOOKUP($B231,'分位点（自己导出） '!$C:F,4,FALSE))</f>
        <v/>
      </c>
    </row>
    <row r="232" spans="4:14">
      <c r="D232" s="39" t="str">
        <f>IF(ISERROR(VLOOKUP(C232,'周期表（不要动）'!A:B,2,FALSE)),"",VLOOKUP(C232,'周期表（不要动）'!A:B,2,FALSE))</f>
        <v/>
      </c>
      <c r="E232" s="40" t="str">
        <f ca="1">IF(ISERROR(VLOOKUP($B232,'问财（自己导出）'!B:D,3,FALSE)),"",VLOOKUP($B232,'问财（自己导出）'!B:D,3,FALSE))</f>
        <v/>
      </c>
      <c r="F232" s="40" t="str">
        <f ca="1">IF(ISERROR(VLOOKUP($B232,'问财（自己导出）'!B:E,4,FALSE)),"",VLOOKUP($B232,'问财（自己导出）'!B:E,4,FALSE))</f>
        <v/>
      </c>
      <c r="G232" s="40" t="str">
        <f ca="1">IF(ISERROR(VLOOKUP($B232,'问财（自己导出）'!B:F,5,FALSE)),"",VLOOKUP($B232,'问财（自己导出）'!B:F,5,FALSE))</f>
        <v/>
      </c>
      <c r="H232" s="40" t="str">
        <f ca="1">IF(ISERROR(VLOOKUP($B232,'问财（自己导出）'!B:G,6,FALSE)),"",VLOOKUP($B232,'问财（自己导出）'!B:G,6,FALSE))</f>
        <v/>
      </c>
      <c r="I232" s="49">
        <f ca="1" t="shared" si="5"/>
        <v>0</v>
      </c>
      <c r="J232" s="50" t="str">
        <f ca="1">IF(ISERROR(VLOOKUP($B232,'小熊定理判定（不要动）'!$A:B,2,FALSE)),"",VLOOKUP($B232,'小熊定理判定（不要动）'!$A:B,2,FALSE))</f>
        <v/>
      </c>
      <c r="K232" s="50" t="str">
        <f ca="1">IF(ISERROR(VLOOKUP($B232,'小熊定理判定（不要动）'!$A:C,3,FALSE)),"",VLOOKUP($B232,'小熊定理判定（不要动）'!$A:C,3,FALSE))</f>
        <v/>
      </c>
      <c r="L232" s="50" t="str">
        <f ca="1">IF(ISERROR(VLOOKUP($B232,'小熊定理判定（不要动）'!$A:D,4,FALSE)),"",VLOOKUP($B232,'小熊定理判定（不要动）'!$A:D,4,FALSE))</f>
        <v/>
      </c>
      <c r="M232" s="51" t="str">
        <f ca="1">IF(ISERROR(VLOOKUP($B232,'分位点（自己导出） '!$C:E,3,FALSE)),"",VLOOKUP($B232,'分位点（自己导出） '!$C:E,3,FALSE))</f>
        <v/>
      </c>
      <c r="N232" s="51" t="str">
        <f ca="1">IF(ISERROR(VLOOKUP($B232,'分位点（自己导出） '!$C:F,4,FALSE)),"",VLOOKUP($B232,'分位点（自己导出） '!$C:F,4,FALSE))</f>
        <v/>
      </c>
    </row>
    <row r="233" spans="4:14">
      <c r="D233" s="39" t="str">
        <f>IF(ISERROR(VLOOKUP(C233,'周期表（不要动）'!A:B,2,FALSE)),"",VLOOKUP(C233,'周期表（不要动）'!A:B,2,FALSE))</f>
        <v/>
      </c>
      <c r="E233" s="40" t="str">
        <f ca="1">IF(ISERROR(VLOOKUP($B233,'问财（自己导出）'!B:D,3,FALSE)),"",VLOOKUP($B233,'问财（自己导出）'!B:D,3,FALSE))</f>
        <v/>
      </c>
      <c r="F233" s="40" t="str">
        <f ca="1">IF(ISERROR(VLOOKUP($B233,'问财（自己导出）'!B:E,4,FALSE)),"",VLOOKUP($B233,'问财（自己导出）'!B:E,4,FALSE))</f>
        <v/>
      </c>
      <c r="G233" s="40" t="str">
        <f ca="1">IF(ISERROR(VLOOKUP($B233,'问财（自己导出）'!B:F,5,FALSE)),"",VLOOKUP($B233,'问财（自己导出）'!B:F,5,FALSE))</f>
        <v/>
      </c>
      <c r="H233" s="40" t="str">
        <f ca="1">IF(ISERROR(VLOOKUP($B233,'问财（自己导出）'!B:G,6,FALSE)),"",VLOOKUP($B233,'问财（自己导出）'!B:G,6,FALSE))</f>
        <v/>
      </c>
      <c r="I233" s="49">
        <f ca="1" t="shared" si="5"/>
        <v>0</v>
      </c>
      <c r="J233" s="50" t="str">
        <f ca="1">IF(ISERROR(VLOOKUP($B233,'小熊定理判定（不要动）'!$A:B,2,FALSE)),"",VLOOKUP($B233,'小熊定理判定（不要动）'!$A:B,2,FALSE))</f>
        <v/>
      </c>
      <c r="K233" s="50" t="str">
        <f ca="1">IF(ISERROR(VLOOKUP($B233,'小熊定理判定（不要动）'!$A:C,3,FALSE)),"",VLOOKUP($B233,'小熊定理判定（不要动）'!$A:C,3,FALSE))</f>
        <v/>
      </c>
      <c r="L233" s="50" t="str">
        <f ca="1">IF(ISERROR(VLOOKUP($B233,'小熊定理判定（不要动）'!$A:D,4,FALSE)),"",VLOOKUP($B233,'小熊定理判定（不要动）'!$A:D,4,FALSE))</f>
        <v/>
      </c>
      <c r="M233" s="51" t="str">
        <f ca="1">IF(ISERROR(VLOOKUP($B233,'分位点（自己导出） '!$C:E,3,FALSE)),"",VLOOKUP($B233,'分位点（自己导出） '!$C:E,3,FALSE))</f>
        <v/>
      </c>
      <c r="N233" s="51" t="str">
        <f ca="1">IF(ISERROR(VLOOKUP($B233,'分位点（自己导出） '!$C:F,4,FALSE)),"",VLOOKUP($B233,'分位点（自己导出） '!$C:F,4,FALSE))</f>
        <v/>
      </c>
    </row>
    <row r="234" spans="4:14">
      <c r="D234" s="39" t="str">
        <f>IF(ISERROR(VLOOKUP(C234,'周期表（不要动）'!A:B,2,FALSE)),"",VLOOKUP(C234,'周期表（不要动）'!A:B,2,FALSE))</f>
        <v/>
      </c>
      <c r="E234" s="40" t="str">
        <f ca="1">IF(ISERROR(VLOOKUP($B234,'问财（自己导出）'!B:D,3,FALSE)),"",VLOOKUP($B234,'问财（自己导出）'!B:D,3,FALSE))</f>
        <v/>
      </c>
      <c r="F234" s="40" t="str">
        <f ca="1">IF(ISERROR(VLOOKUP($B234,'问财（自己导出）'!B:E,4,FALSE)),"",VLOOKUP($B234,'问财（自己导出）'!B:E,4,FALSE))</f>
        <v/>
      </c>
      <c r="G234" s="40" t="str">
        <f ca="1">IF(ISERROR(VLOOKUP($B234,'问财（自己导出）'!B:F,5,FALSE)),"",VLOOKUP($B234,'问财（自己导出）'!B:F,5,FALSE))</f>
        <v/>
      </c>
      <c r="H234" s="40" t="str">
        <f ca="1">IF(ISERROR(VLOOKUP($B234,'问财（自己导出）'!B:G,6,FALSE)),"",VLOOKUP($B234,'问财（自己导出）'!B:G,6,FALSE))</f>
        <v/>
      </c>
      <c r="I234" s="49">
        <f ca="1" t="shared" si="5"/>
        <v>0</v>
      </c>
      <c r="J234" s="50" t="str">
        <f ca="1">IF(ISERROR(VLOOKUP($B234,'小熊定理判定（不要动）'!$A:B,2,FALSE)),"",VLOOKUP($B234,'小熊定理判定（不要动）'!$A:B,2,FALSE))</f>
        <v/>
      </c>
      <c r="K234" s="50" t="str">
        <f ca="1">IF(ISERROR(VLOOKUP($B234,'小熊定理判定（不要动）'!$A:C,3,FALSE)),"",VLOOKUP($B234,'小熊定理判定（不要动）'!$A:C,3,FALSE))</f>
        <v/>
      </c>
      <c r="L234" s="50" t="str">
        <f ca="1">IF(ISERROR(VLOOKUP($B234,'小熊定理判定（不要动）'!$A:D,4,FALSE)),"",VLOOKUP($B234,'小熊定理判定（不要动）'!$A:D,4,FALSE))</f>
        <v/>
      </c>
      <c r="M234" s="51" t="str">
        <f ca="1">IF(ISERROR(VLOOKUP($B234,'分位点（自己导出） '!$C:E,3,FALSE)),"",VLOOKUP($B234,'分位点（自己导出） '!$C:E,3,FALSE))</f>
        <v/>
      </c>
      <c r="N234" s="51" t="str">
        <f ca="1">IF(ISERROR(VLOOKUP($B234,'分位点（自己导出） '!$C:F,4,FALSE)),"",VLOOKUP($B234,'分位点（自己导出） '!$C:F,4,FALSE))</f>
        <v/>
      </c>
    </row>
    <row r="235" spans="4:14">
      <c r="D235" s="39" t="str">
        <f>IF(ISERROR(VLOOKUP(C235,'周期表（不要动）'!A:B,2,FALSE)),"",VLOOKUP(C235,'周期表（不要动）'!A:B,2,FALSE))</f>
        <v/>
      </c>
      <c r="E235" s="40" t="str">
        <f ca="1">IF(ISERROR(VLOOKUP($B235,'问财（自己导出）'!B:D,3,FALSE)),"",VLOOKUP($B235,'问财（自己导出）'!B:D,3,FALSE))</f>
        <v/>
      </c>
      <c r="F235" s="40" t="str">
        <f ca="1">IF(ISERROR(VLOOKUP($B235,'问财（自己导出）'!B:E,4,FALSE)),"",VLOOKUP($B235,'问财（自己导出）'!B:E,4,FALSE))</f>
        <v/>
      </c>
      <c r="G235" s="40" t="str">
        <f ca="1">IF(ISERROR(VLOOKUP($B235,'问财（自己导出）'!B:F,5,FALSE)),"",VLOOKUP($B235,'问财（自己导出）'!B:F,5,FALSE))</f>
        <v/>
      </c>
      <c r="H235" s="40" t="str">
        <f ca="1">IF(ISERROR(VLOOKUP($B235,'问财（自己导出）'!B:G,6,FALSE)),"",VLOOKUP($B235,'问财（自己导出）'!B:G,6,FALSE))</f>
        <v/>
      </c>
      <c r="I235" s="49">
        <f ca="1" t="shared" si="5"/>
        <v>0</v>
      </c>
      <c r="J235" s="50" t="str">
        <f ca="1">IF(ISERROR(VLOOKUP($B235,'小熊定理判定（不要动）'!$A:B,2,FALSE)),"",VLOOKUP($B235,'小熊定理判定（不要动）'!$A:B,2,FALSE))</f>
        <v/>
      </c>
      <c r="K235" s="50" t="str">
        <f ca="1">IF(ISERROR(VLOOKUP($B235,'小熊定理判定（不要动）'!$A:C,3,FALSE)),"",VLOOKUP($B235,'小熊定理判定（不要动）'!$A:C,3,FALSE))</f>
        <v/>
      </c>
      <c r="L235" s="50" t="str">
        <f ca="1">IF(ISERROR(VLOOKUP($B235,'小熊定理判定（不要动）'!$A:D,4,FALSE)),"",VLOOKUP($B235,'小熊定理判定（不要动）'!$A:D,4,FALSE))</f>
        <v/>
      </c>
      <c r="M235" s="51" t="str">
        <f ca="1">IF(ISERROR(VLOOKUP($B235,'分位点（自己导出） '!$C:E,3,FALSE)),"",VLOOKUP($B235,'分位点（自己导出） '!$C:E,3,FALSE))</f>
        <v/>
      </c>
      <c r="N235" s="51" t="str">
        <f ca="1">IF(ISERROR(VLOOKUP($B235,'分位点（自己导出） '!$C:F,4,FALSE)),"",VLOOKUP($B235,'分位点（自己导出） '!$C:F,4,FALSE))</f>
        <v/>
      </c>
    </row>
    <row r="236" spans="4:14">
      <c r="D236" s="39" t="str">
        <f>IF(ISERROR(VLOOKUP(C236,'周期表（不要动）'!A:B,2,FALSE)),"",VLOOKUP(C236,'周期表（不要动）'!A:B,2,FALSE))</f>
        <v/>
      </c>
      <c r="E236" s="40" t="str">
        <f ca="1">IF(ISERROR(VLOOKUP($B236,'问财（自己导出）'!B:D,3,FALSE)),"",VLOOKUP($B236,'问财（自己导出）'!B:D,3,FALSE))</f>
        <v/>
      </c>
      <c r="F236" s="40" t="str">
        <f ca="1">IF(ISERROR(VLOOKUP($B236,'问财（自己导出）'!B:E,4,FALSE)),"",VLOOKUP($B236,'问财（自己导出）'!B:E,4,FALSE))</f>
        <v/>
      </c>
      <c r="G236" s="40" t="str">
        <f ca="1">IF(ISERROR(VLOOKUP($B236,'问财（自己导出）'!B:F,5,FALSE)),"",VLOOKUP($B236,'问财（自己导出）'!B:F,5,FALSE))</f>
        <v/>
      </c>
      <c r="H236" s="40" t="str">
        <f ca="1">IF(ISERROR(VLOOKUP($B236,'问财（自己导出）'!B:G,6,FALSE)),"",VLOOKUP($B236,'问财（自己导出）'!B:G,6,FALSE))</f>
        <v/>
      </c>
      <c r="I236" s="49">
        <f ca="1" t="shared" si="5"/>
        <v>0</v>
      </c>
      <c r="J236" s="50" t="str">
        <f ca="1">IF(ISERROR(VLOOKUP($B236,'小熊定理判定（不要动）'!$A:B,2,FALSE)),"",VLOOKUP($B236,'小熊定理判定（不要动）'!$A:B,2,FALSE))</f>
        <v/>
      </c>
      <c r="K236" s="50" t="str">
        <f ca="1">IF(ISERROR(VLOOKUP($B236,'小熊定理判定（不要动）'!$A:C,3,FALSE)),"",VLOOKUP($B236,'小熊定理判定（不要动）'!$A:C,3,FALSE))</f>
        <v/>
      </c>
      <c r="L236" s="50" t="str">
        <f ca="1">IF(ISERROR(VLOOKUP($B236,'小熊定理判定（不要动）'!$A:D,4,FALSE)),"",VLOOKUP($B236,'小熊定理判定（不要动）'!$A:D,4,FALSE))</f>
        <v/>
      </c>
      <c r="M236" s="51" t="str">
        <f ca="1">IF(ISERROR(VLOOKUP($B236,'分位点（自己导出） '!$C:E,3,FALSE)),"",VLOOKUP($B236,'分位点（自己导出） '!$C:E,3,FALSE))</f>
        <v/>
      </c>
      <c r="N236" s="51" t="str">
        <f ca="1">IF(ISERROR(VLOOKUP($B236,'分位点（自己导出） '!$C:F,4,FALSE)),"",VLOOKUP($B236,'分位点（自己导出） '!$C:F,4,FALSE))</f>
        <v/>
      </c>
    </row>
    <row r="237" spans="4:14">
      <c r="D237" s="39" t="str">
        <f>IF(ISERROR(VLOOKUP(C237,'周期表（不要动）'!A:B,2,FALSE)),"",VLOOKUP(C237,'周期表（不要动）'!A:B,2,FALSE))</f>
        <v/>
      </c>
      <c r="E237" s="40" t="str">
        <f ca="1">IF(ISERROR(VLOOKUP($B237,'问财（自己导出）'!B:D,3,FALSE)),"",VLOOKUP($B237,'问财（自己导出）'!B:D,3,FALSE))</f>
        <v/>
      </c>
      <c r="F237" s="40" t="str">
        <f ca="1">IF(ISERROR(VLOOKUP($B237,'问财（自己导出）'!B:E,4,FALSE)),"",VLOOKUP($B237,'问财（自己导出）'!B:E,4,FALSE))</f>
        <v/>
      </c>
      <c r="G237" s="40" t="str">
        <f ca="1">IF(ISERROR(VLOOKUP($B237,'问财（自己导出）'!B:F,5,FALSE)),"",VLOOKUP($B237,'问财（自己导出）'!B:F,5,FALSE))</f>
        <v/>
      </c>
      <c r="H237" s="40" t="str">
        <f ca="1">IF(ISERROR(VLOOKUP($B237,'问财（自己导出）'!B:G,6,FALSE)),"",VLOOKUP($B237,'问财（自己导出）'!B:G,6,FALSE))</f>
        <v/>
      </c>
      <c r="I237" s="49">
        <f ca="1" t="shared" si="5"/>
        <v>0</v>
      </c>
      <c r="J237" s="50" t="str">
        <f ca="1">IF(ISERROR(VLOOKUP($B237,'小熊定理判定（不要动）'!$A:B,2,FALSE)),"",VLOOKUP($B237,'小熊定理判定（不要动）'!$A:B,2,FALSE))</f>
        <v/>
      </c>
      <c r="K237" s="50" t="str">
        <f ca="1">IF(ISERROR(VLOOKUP($B237,'小熊定理判定（不要动）'!$A:C,3,FALSE)),"",VLOOKUP($B237,'小熊定理判定（不要动）'!$A:C,3,FALSE))</f>
        <v/>
      </c>
      <c r="L237" s="50" t="str">
        <f ca="1">IF(ISERROR(VLOOKUP($B237,'小熊定理判定（不要动）'!$A:D,4,FALSE)),"",VLOOKUP($B237,'小熊定理判定（不要动）'!$A:D,4,FALSE))</f>
        <v/>
      </c>
      <c r="M237" s="51" t="str">
        <f ca="1">IF(ISERROR(VLOOKUP($B237,'分位点（自己导出） '!$C:E,3,FALSE)),"",VLOOKUP($B237,'分位点（自己导出） '!$C:E,3,FALSE))</f>
        <v/>
      </c>
      <c r="N237" s="51" t="str">
        <f ca="1">IF(ISERROR(VLOOKUP($B237,'分位点（自己导出） '!$C:F,4,FALSE)),"",VLOOKUP($B237,'分位点（自己导出） '!$C:F,4,FALSE))</f>
        <v/>
      </c>
    </row>
    <row r="238" spans="4:14">
      <c r="D238" s="39" t="str">
        <f>IF(ISERROR(VLOOKUP(C238,'周期表（不要动）'!A:B,2,FALSE)),"",VLOOKUP(C238,'周期表（不要动）'!A:B,2,FALSE))</f>
        <v/>
      </c>
      <c r="E238" s="40" t="str">
        <f ca="1">IF(ISERROR(VLOOKUP($B238,'问财（自己导出）'!B:D,3,FALSE)),"",VLOOKUP($B238,'问财（自己导出）'!B:D,3,FALSE))</f>
        <v/>
      </c>
      <c r="F238" s="40" t="str">
        <f ca="1">IF(ISERROR(VLOOKUP($B238,'问财（自己导出）'!B:E,4,FALSE)),"",VLOOKUP($B238,'问财（自己导出）'!B:E,4,FALSE))</f>
        <v/>
      </c>
      <c r="G238" s="40" t="str">
        <f ca="1">IF(ISERROR(VLOOKUP($B238,'问财（自己导出）'!B:F,5,FALSE)),"",VLOOKUP($B238,'问财（自己导出）'!B:F,5,FALSE))</f>
        <v/>
      </c>
      <c r="H238" s="40" t="str">
        <f ca="1">IF(ISERROR(VLOOKUP($B238,'问财（自己导出）'!B:G,6,FALSE)),"",VLOOKUP($B238,'问财（自己导出）'!B:G,6,FALSE))</f>
        <v/>
      </c>
      <c r="I238" s="49">
        <f ca="1" t="shared" si="5"/>
        <v>0</v>
      </c>
      <c r="J238" s="50" t="str">
        <f ca="1">IF(ISERROR(VLOOKUP($B238,'小熊定理判定（不要动）'!$A:B,2,FALSE)),"",VLOOKUP($B238,'小熊定理判定（不要动）'!$A:B,2,FALSE))</f>
        <v/>
      </c>
      <c r="K238" s="50" t="str">
        <f ca="1">IF(ISERROR(VLOOKUP($B238,'小熊定理判定（不要动）'!$A:C,3,FALSE)),"",VLOOKUP($B238,'小熊定理判定（不要动）'!$A:C,3,FALSE))</f>
        <v/>
      </c>
      <c r="L238" s="50" t="str">
        <f ca="1">IF(ISERROR(VLOOKUP($B238,'小熊定理判定（不要动）'!$A:D,4,FALSE)),"",VLOOKUP($B238,'小熊定理判定（不要动）'!$A:D,4,FALSE))</f>
        <v/>
      </c>
      <c r="M238" s="51" t="str">
        <f ca="1">IF(ISERROR(VLOOKUP($B238,'分位点（自己导出） '!$C:E,3,FALSE)),"",VLOOKUP($B238,'分位点（自己导出） '!$C:E,3,FALSE))</f>
        <v/>
      </c>
      <c r="N238" s="51" t="str">
        <f ca="1">IF(ISERROR(VLOOKUP($B238,'分位点（自己导出） '!$C:F,4,FALSE)),"",VLOOKUP($B238,'分位点（自己导出） '!$C:F,4,FALSE))</f>
        <v/>
      </c>
    </row>
    <row r="239" spans="4:14">
      <c r="D239" s="39" t="str">
        <f>IF(ISERROR(VLOOKUP(C239,'周期表（不要动）'!A:B,2,FALSE)),"",VLOOKUP(C239,'周期表（不要动）'!A:B,2,FALSE))</f>
        <v/>
      </c>
      <c r="E239" s="40" t="str">
        <f ca="1">IF(ISERROR(VLOOKUP($B239,'问财（自己导出）'!B:D,3,FALSE)),"",VLOOKUP($B239,'问财（自己导出）'!B:D,3,FALSE))</f>
        <v/>
      </c>
      <c r="F239" s="40" t="str">
        <f ca="1">IF(ISERROR(VLOOKUP($B239,'问财（自己导出）'!B:E,4,FALSE)),"",VLOOKUP($B239,'问财（自己导出）'!B:E,4,FALSE))</f>
        <v/>
      </c>
      <c r="G239" s="40" t="str">
        <f ca="1">IF(ISERROR(VLOOKUP($B239,'问财（自己导出）'!B:F,5,FALSE)),"",VLOOKUP($B239,'问财（自己导出）'!B:F,5,FALSE))</f>
        <v/>
      </c>
      <c r="H239" s="40" t="str">
        <f ca="1">IF(ISERROR(VLOOKUP($B239,'问财（自己导出）'!B:G,6,FALSE)),"",VLOOKUP($B239,'问财（自己导出）'!B:G,6,FALSE))</f>
        <v/>
      </c>
      <c r="I239" s="49">
        <f ca="1" t="shared" si="5"/>
        <v>0</v>
      </c>
      <c r="J239" s="50" t="str">
        <f ca="1">IF(ISERROR(VLOOKUP($B239,'小熊定理判定（不要动）'!$A:B,2,FALSE)),"",VLOOKUP($B239,'小熊定理判定（不要动）'!$A:B,2,FALSE))</f>
        <v/>
      </c>
      <c r="K239" s="50" t="str">
        <f ca="1">IF(ISERROR(VLOOKUP($B239,'小熊定理判定（不要动）'!$A:C,3,FALSE)),"",VLOOKUP($B239,'小熊定理判定（不要动）'!$A:C,3,FALSE))</f>
        <v/>
      </c>
      <c r="L239" s="50" t="str">
        <f ca="1">IF(ISERROR(VLOOKUP($B239,'小熊定理判定（不要动）'!$A:D,4,FALSE)),"",VLOOKUP($B239,'小熊定理判定（不要动）'!$A:D,4,FALSE))</f>
        <v/>
      </c>
      <c r="M239" s="51" t="str">
        <f ca="1">IF(ISERROR(VLOOKUP($B239,'分位点（自己导出） '!$C:E,3,FALSE)),"",VLOOKUP($B239,'分位点（自己导出） '!$C:E,3,FALSE))</f>
        <v/>
      </c>
      <c r="N239" s="51" t="str">
        <f ca="1">IF(ISERROR(VLOOKUP($B239,'分位点（自己导出） '!$C:F,4,FALSE)),"",VLOOKUP($B239,'分位点（自己导出） '!$C:F,4,FALSE))</f>
        <v/>
      </c>
    </row>
    <row r="240" spans="4:14">
      <c r="D240" s="39" t="str">
        <f>IF(ISERROR(VLOOKUP(C240,'周期表（不要动）'!A:B,2,FALSE)),"",VLOOKUP(C240,'周期表（不要动）'!A:B,2,FALSE))</f>
        <v/>
      </c>
      <c r="E240" s="40" t="str">
        <f ca="1">IF(ISERROR(VLOOKUP($B240,'问财（自己导出）'!B:D,3,FALSE)),"",VLOOKUP($B240,'问财（自己导出）'!B:D,3,FALSE))</f>
        <v/>
      </c>
      <c r="F240" s="40" t="str">
        <f ca="1">IF(ISERROR(VLOOKUP($B240,'问财（自己导出）'!B:E,4,FALSE)),"",VLOOKUP($B240,'问财（自己导出）'!B:E,4,FALSE))</f>
        <v/>
      </c>
      <c r="G240" s="40" t="str">
        <f ca="1">IF(ISERROR(VLOOKUP($B240,'问财（自己导出）'!B:F,5,FALSE)),"",VLOOKUP($B240,'问财（自己导出）'!B:F,5,FALSE))</f>
        <v/>
      </c>
      <c r="H240" s="40" t="str">
        <f ca="1">IF(ISERROR(VLOOKUP($B240,'问财（自己导出）'!B:G,6,FALSE)),"",VLOOKUP($B240,'问财（自己导出）'!B:G,6,FALSE))</f>
        <v/>
      </c>
      <c r="I240" s="49">
        <f ca="1" t="shared" si="5"/>
        <v>0</v>
      </c>
      <c r="J240" s="50" t="str">
        <f ca="1">IF(ISERROR(VLOOKUP($B240,'小熊定理判定（不要动）'!$A:B,2,FALSE)),"",VLOOKUP($B240,'小熊定理判定（不要动）'!$A:B,2,FALSE))</f>
        <v/>
      </c>
      <c r="K240" s="50" t="str">
        <f ca="1">IF(ISERROR(VLOOKUP($B240,'小熊定理判定（不要动）'!$A:C,3,FALSE)),"",VLOOKUP($B240,'小熊定理判定（不要动）'!$A:C,3,FALSE))</f>
        <v/>
      </c>
      <c r="L240" s="50" t="str">
        <f ca="1">IF(ISERROR(VLOOKUP($B240,'小熊定理判定（不要动）'!$A:D,4,FALSE)),"",VLOOKUP($B240,'小熊定理判定（不要动）'!$A:D,4,FALSE))</f>
        <v/>
      </c>
      <c r="M240" s="51" t="str">
        <f ca="1">IF(ISERROR(VLOOKUP($B240,'分位点（自己导出） '!$C:E,3,FALSE)),"",VLOOKUP($B240,'分位点（自己导出） '!$C:E,3,FALSE))</f>
        <v/>
      </c>
      <c r="N240" s="51" t="str">
        <f ca="1">IF(ISERROR(VLOOKUP($B240,'分位点（自己导出） '!$C:F,4,FALSE)),"",VLOOKUP($B240,'分位点（自己导出） '!$C:F,4,FALSE))</f>
        <v/>
      </c>
    </row>
    <row r="241" spans="4:14">
      <c r="D241" s="39" t="str">
        <f>IF(ISERROR(VLOOKUP(C241,'周期表（不要动）'!A:B,2,FALSE)),"",VLOOKUP(C241,'周期表（不要动）'!A:B,2,FALSE))</f>
        <v/>
      </c>
      <c r="E241" s="40" t="str">
        <f ca="1">IF(ISERROR(VLOOKUP($B241,'问财（自己导出）'!B:D,3,FALSE)),"",VLOOKUP($B241,'问财（自己导出）'!B:D,3,FALSE))</f>
        <v/>
      </c>
      <c r="F241" s="40" t="str">
        <f ca="1">IF(ISERROR(VLOOKUP($B241,'问财（自己导出）'!B:E,4,FALSE)),"",VLOOKUP($B241,'问财（自己导出）'!B:E,4,FALSE))</f>
        <v/>
      </c>
      <c r="G241" s="40" t="str">
        <f ca="1">IF(ISERROR(VLOOKUP($B241,'问财（自己导出）'!B:F,5,FALSE)),"",VLOOKUP($B241,'问财（自己导出）'!B:F,5,FALSE))</f>
        <v/>
      </c>
      <c r="H241" s="40" t="str">
        <f ca="1">IF(ISERROR(VLOOKUP($B241,'问财（自己导出）'!B:G,6,FALSE)),"",VLOOKUP($B241,'问财（自己导出）'!B:G,6,FALSE))</f>
        <v/>
      </c>
      <c r="I241" s="49">
        <f ca="1" t="shared" si="5"/>
        <v>0</v>
      </c>
      <c r="J241" s="50" t="str">
        <f ca="1">IF(ISERROR(VLOOKUP($B241,'小熊定理判定（不要动）'!$A:B,2,FALSE)),"",VLOOKUP($B241,'小熊定理判定（不要动）'!$A:B,2,FALSE))</f>
        <v/>
      </c>
      <c r="K241" s="50" t="str">
        <f ca="1">IF(ISERROR(VLOOKUP($B241,'小熊定理判定（不要动）'!$A:C,3,FALSE)),"",VLOOKUP($B241,'小熊定理判定（不要动）'!$A:C,3,FALSE))</f>
        <v/>
      </c>
      <c r="L241" s="50" t="str">
        <f ca="1">IF(ISERROR(VLOOKUP($B241,'小熊定理判定（不要动）'!$A:D,4,FALSE)),"",VLOOKUP($B241,'小熊定理判定（不要动）'!$A:D,4,FALSE))</f>
        <v/>
      </c>
      <c r="M241" s="51" t="str">
        <f ca="1">IF(ISERROR(VLOOKUP($B241,'分位点（自己导出） '!$C:E,3,FALSE)),"",VLOOKUP($B241,'分位点（自己导出） '!$C:E,3,FALSE))</f>
        <v/>
      </c>
      <c r="N241" s="51" t="str">
        <f ca="1">IF(ISERROR(VLOOKUP($B241,'分位点（自己导出） '!$C:F,4,FALSE)),"",VLOOKUP($B241,'分位点（自己导出） '!$C:F,4,FALSE))</f>
        <v/>
      </c>
    </row>
    <row r="242" spans="4:14">
      <c r="D242" s="39" t="str">
        <f>IF(ISERROR(VLOOKUP(C242,'周期表（不要动）'!A:B,2,FALSE)),"",VLOOKUP(C242,'周期表（不要动）'!A:B,2,FALSE))</f>
        <v/>
      </c>
      <c r="E242" s="40" t="str">
        <f ca="1">IF(ISERROR(VLOOKUP($B242,'问财（自己导出）'!B:D,3,FALSE)),"",VLOOKUP($B242,'问财（自己导出）'!B:D,3,FALSE))</f>
        <v/>
      </c>
      <c r="F242" s="40" t="str">
        <f ca="1">IF(ISERROR(VLOOKUP($B242,'问财（自己导出）'!B:E,4,FALSE)),"",VLOOKUP($B242,'问财（自己导出）'!B:E,4,FALSE))</f>
        <v/>
      </c>
      <c r="G242" s="40" t="str">
        <f ca="1">IF(ISERROR(VLOOKUP($B242,'问财（自己导出）'!B:F,5,FALSE)),"",VLOOKUP($B242,'问财（自己导出）'!B:F,5,FALSE))</f>
        <v/>
      </c>
      <c r="H242" s="40" t="str">
        <f ca="1">IF(ISERROR(VLOOKUP($B242,'问财（自己导出）'!B:G,6,FALSE)),"",VLOOKUP($B242,'问财（自己导出）'!B:G,6,FALSE))</f>
        <v/>
      </c>
      <c r="I242" s="49">
        <f ca="1" t="shared" si="5"/>
        <v>0</v>
      </c>
      <c r="J242" s="50" t="str">
        <f ca="1">IF(ISERROR(VLOOKUP($B242,'小熊定理判定（不要动）'!$A:B,2,FALSE)),"",VLOOKUP($B242,'小熊定理判定（不要动）'!$A:B,2,FALSE))</f>
        <v/>
      </c>
      <c r="K242" s="50" t="str">
        <f ca="1">IF(ISERROR(VLOOKUP($B242,'小熊定理判定（不要动）'!$A:C,3,FALSE)),"",VLOOKUP($B242,'小熊定理判定（不要动）'!$A:C,3,FALSE))</f>
        <v/>
      </c>
      <c r="L242" s="50" t="str">
        <f ca="1">IF(ISERROR(VLOOKUP($B242,'小熊定理判定（不要动）'!$A:D,4,FALSE)),"",VLOOKUP($B242,'小熊定理判定（不要动）'!$A:D,4,FALSE))</f>
        <v/>
      </c>
      <c r="M242" s="51" t="str">
        <f ca="1">IF(ISERROR(VLOOKUP($B242,'分位点（自己导出） '!$C:E,3,FALSE)),"",VLOOKUP($B242,'分位点（自己导出） '!$C:E,3,FALSE))</f>
        <v/>
      </c>
      <c r="N242" s="51" t="str">
        <f ca="1">IF(ISERROR(VLOOKUP($B242,'分位点（自己导出） '!$C:F,4,FALSE)),"",VLOOKUP($B242,'分位点（自己导出） '!$C:F,4,FALSE))</f>
        <v/>
      </c>
    </row>
    <row r="243" spans="4:14">
      <c r="D243" s="39" t="str">
        <f>IF(ISERROR(VLOOKUP(C243,'周期表（不要动）'!A:B,2,FALSE)),"",VLOOKUP(C243,'周期表（不要动）'!A:B,2,FALSE))</f>
        <v/>
      </c>
      <c r="E243" s="40" t="str">
        <f ca="1">IF(ISERROR(VLOOKUP($B243,'问财（自己导出）'!B:D,3,FALSE)),"",VLOOKUP($B243,'问财（自己导出）'!B:D,3,FALSE))</f>
        <v/>
      </c>
      <c r="F243" s="40" t="str">
        <f ca="1">IF(ISERROR(VLOOKUP($B243,'问财（自己导出）'!B:E,4,FALSE)),"",VLOOKUP($B243,'问财（自己导出）'!B:E,4,FALSE))</f>
        <v/>
      </c>
      <c r="G243" s="40" t="str">
        <f ca="1">IF(ISERROR(VLOOKUP($B243,'问财（自己导出）'!B:F,5,FALSE)),"",VLOOKUP($B243,'问财（自己导出）'!B:F,5,FALSE))</f>
        <v/>
      </c>
      <c r="H243" s="40" t="str">
        <f ca="1">IF(ISERROR(VLOOKUP($B243,'问财（自己导出）'!B:G,6,FALSE)),"",VLOOKUP($B243,'问财（自己导出）'!B:G,6,FALSE))</f>
        <v/>
      </c>
      <c r="I243" s="49">
        <f ca="1" t="shared" si="5"/>
        <v>0</v>
      </c>
      <c r="J243" s="50" t="str">
        <f ca="1">IF(ISERROR(VLOOKUP($B243,'小熊定理判定（不要动）'!$A:B,2,FALSE)),"",VLOOKUP($B243,'小熊定理判定（不要动）'!$A:B,2,FALSE))</f>
        <v/>
      </c>
      <c r="K243" s="50" t="str">
        <f ca="1">IF(ISERROR(VLOOKUP($B243,'小熊定理判定（不要动）'!$A:C,3,FALSE)),"",VLOOKUP($B243,'小熊定理判定（不要动）'!$A:C,3,FALSE))</f>
        <v/>
      </c>
      <c r="L243" s="50" t="str">
        <f ca="1">IF(ISERROR(VLOOKUP($B243,'小熊定理判定（不要动）'!$A:D,4,FALSE)),"",VLOOKUP($B243,'小熊定理判定（不要动）'!$A:D,4,FALSE))</f>
        <v/>
      </c>
      <c r="M243" s="51" t="str">
        <f ca="1">IF(ISERROR(VLOOKUP($B243,'分位点（自己导出） '!$C:E,3,FALSE)),"",VLOOKUP($B243,'分位点（自己导出） '!$C:E,3,FALSE))</f>
        <v/>
      </c>
      <c r="N243" s="51" t="str">
        <f ca="1">IF(ISERROR(VLOOKUP($B243,'分位点（自己导出） '!$C:F,4,FALSE)),"",VLOOKUP($B243,'分位点（自己导出） '!$C:F,4,FALSE))</f>
        <v/>
      </c>
    </row>
    <row r="244" spans="4:14">
      <c r="D244" s="39" t="str">
        <f>IF(ISERROR(VLOOKUP(C244,'周期表（不要动）'!A:B,2,FALSE)),"",VLOOKUP(C244,'周期表（不要动）'!A:B,2,FALSE))</f>
        <v/>
      </c>
      <c r="E244" s="40" t="str">
        <f ca="1">IF(ISERROR(VLOOKUP($B244,'问财（自己导出）'!B:D,3,FALSE)),"",VLOOKUP($B244,'问财（自己导出）'!B:D,3,FALSE))</f>
        <v/>
      </c>
      <c r="F244" s="40" t="str">
        <f ca="1">IF(ISERROR(VLOOKUP($B244,'问财（自己导出）'!B:E,4,FALSE)),"",VLOOKUP($B244,'问财（自己导出）'!B:E,4,FALSE))</f>
        <v/>
      </c>
      <c r="G244" s="40" t="str">
        <f ca="1">IF(ISERROR(VLOOKUP($B244,'问财（自己导出）'!B:F,5,FALSE)),"",VLOOKUP($B244,'问财（自己导出）'!B:F,5,FALSE))</f>
        <v/>
      </c>
      <c r="H244" s="40" t="str">
        <f ca="1">IF(ISERROR(VLOOKUP($B244,'问财（自己导出）'!B:G,6,FALSE)),"",VLOOKUP($B244,'问财（自己导出）'!B:G,6,FALSE))</f>
        <v/>
      </c>
      <c r="I244" s="49">
        <f ca="1" t="shared" si="5"/>
        <v>0</v>
      </c>
      <c r="J244" s="50" t="str">
        <f ca="1">IF(ISERROR(VLOOKUP($B244,'小熊定理判定（不要动）'!$A:B,2,FALSE)),"",VLOOKUP($B244,'小熊定理判定（不要动）'!$A:B,2,FALSE))</f>
        <v/>
      </c>
      <c r="K244" s="50" t="str">
        <f ca="1">IF(ISERROR(VLOOKUP($B244,'小熊定理判定（不要动）'!$A:C,3,FALSE)),"",VLOOKUP($B244,'小熊定理判定（不要动）'!$A:C,3,FALSE))</f>
        <v/>
      </c>
      <c r="L244" s="50" t="str">
        <f ca="1">IF(ISERROR(VLOOKUP($B244,'小熊定理判定（不要动）'!$A:D,4,FALSE)),"",VLOOKUP($B244,'小熊定理判定（不要动）'!$A:D,4,FALSE))</f>
        <v/>
      </c>
      <c r="M244" s="51" t="str">
        <f ca="1">IF(ISERROR(VLOOKUP($B244,'分位点（自己导出） '!$C:E,3,FALSE)),"",VLOOKUP($B244,'分位点（自己导出） '!$C:E,3,FALSE))</f>
        <v/>
      </c>
      <c r="N244" s="51" t="str">
        <f ca="1">IF(ISERROR(VLOOKUP($B244,'分位点（自己导出） '!$C:F,4,FALSE)),"",VLOOKUP($B244,'分位点（自己导出） '!$C:F,4,FALSE))</f>
        <v/>
      </c>
    </row>
    <row r="245" spans="4:14">
      <c r="D245" s="39" t="str">
        <f>IF(ISERROR(VLOOKUP(C245,'周期表（不要动）'!A:B,2,FALSE)),"",VLOOKUP(C245,'周期表（不要动）'!A:B,2,FALSE))</f>
        <v/>
      </c>
      <c r="E245" s="40" t="str">
        <f ca="1">IF(ISERROR(VLOOKUP($B245,'问财（自己导出）'!B:D,3,FALSE)),"",VLOOKUP($B245,'问财（自己导出）'!B:D,3,FALSE))</f>
        <v/>
      </c>
      <c r="F245" s="40" t="str">
        <f ca="1">IF(ISERROR(VLOOKUP($B245,'问财（自己导出）'!B:E,4,FALSE)),"",VLOOKUP($B245,'问财（自己导出）'!B:E,4,FALSE))</f>
        <v/>
      </c>
      <c r="G245" s="40" t="str">
        <f ca="1">IF(ISERROR(VLOOKUP($B245,'问财（自己导出）'!B:F,5,FALSE)),"",VLOOKUP($B245,'问财（自己导出）'!B:F,5,FALSE))</f>
        <v/>
      </c>
      <c r="H245" s="40" t="str">
        <f ca="1">IF(ISERROR(VLOOKUP($B245,'问财（自己导出）'!B:G,6,FALSE)),"",VLOOKUP($B245,'问财（自己导出）'!B:G,6,FALSE))</f>
        <v/>
      </c>
      <c r="I245" s="49">
        <f ca="1" t="shared" si="5"/>
        <v>0</v>
      </c>
      <c r="J245" s="50" t="str">
        <f ca="1">IF(ISERROR(VLOOKUP($B245,'小熊定理判定（不要动）'!$A:B,2,FALSE)),"",VLOOKUP($B245,'小熊定理判定（不要动）'!$A:B,2,FALSE))</f>
        <v/>
      </c>
      <c r="K245" s="50" t="str">
        <f ca="1">IF(ISERROR(VLOOKUP($B245,'小熊定理判定（不要动）'!$A:C,3,FALSE)),"",VLOOKUP($B245,'小熊定理判定（不要动）'!$A:C,3,FALSE))</f>
        <v/>
      </c>
      <c r="L245" s="50" t="str">
        <f ca="1">IF(ISERROR(VLOOKUP($B245,'小熊定理判定（不要动）'!$A:D,4,FALSE)),"",VLOOKUP($B245,'小熊定理判定（不要动）'!$A:D,4,FALSE))</f>
        <v/>
      </c>
      <c r="M245" s="51" t="str">
        <f ca="1">IF(ISERROR(VLOOKUP($B245,'分位点（自己导出） '!$C:E,3,FALSE)),"",VLOOKUP($B245,'分位点（自己导出） '!$C:E,3,FALSE))</f>
        <v/>
      </c>
      <c r="N245" s="51" t="str">
        <f ca="1">IF(ISERROR(VLOOKUP($B245,'分位点（自己导出） '!$C:F,4,FALSE)),"",VLOOKUP($B245,'分位点（自己导出） '!$C:F,4,FALSE))</f>
        <v/>
      </c>
    </row>
    <row r="246" spans="4:14">
      <c r="D246" s="39" t="str">
        <f>IF(ISERROR(VLOOKUP(C246,'周期表（不要动）'!A:B,2,FALSE)),"",VLOOKUP(C246,'周期表（不要动）'!A:B,2,FALSE))</f>
        <v/>
      </c>
      <c r="E246" s="40" t="str">
        <f ca="1">IF(ISERROR(VLOOKUP($B246,'问财（自己导出）'!B:D,3,FALSE)),"",VLOOKUP($B246,'问财（自己导出）'!B:D,3,FALSE))</f>
        <v/>
      </c>
      <c r="F246" s="40" t="str">
        <f ca="1">IF(ISERROR(VLOOKUP($B246,'问财（自己导出）'!B:E,4,FALSE)),"",VLOOKUP($B246,'问财（自己导出）'!B:E,4,FALSE))</f>
        <v/>
      </c>
      <c r="G246" s="40" t="str">
        <f ca="1">IF(ISERROR(VLOOKUP($B246,'问财（自己导出）'!B:F,5,FALSE)),"",VLOOKUP($B246,'问财（自己导出）'!B:F,5,FALSE))</f>
        <v/>
      </c>
      <c r="H246" s="40" t="str">
        <f ca="1">IF(ISERROR(VLOOKUP($B246,'问财（自己导出）'!B:G,6,FALSE)),"",VLOOKUP($B246,'问财（自己导出）'!B:G,6,FALSE))</f>
        <v/>
      </c>
      <c r="I246" s="49">
        <f ca="1" t="shared" si="5"/>
        <v>0</v>
      </c>
      <c r="J246" s="50" t="str">
        <f ca="1">IF(ISERROR(VLOOKUP($B246,'小熊定理判定（不要动）'!$A:B,2,FALSE)),"",VLOOKUP($B246,'小熊定理判定（不要动）'!$A:B,2,FALSE))</f>
        <v/>
      </c>
      <c r="K246" s="50" t="str">
        <f ca="1">IF(ISERROR(VLOOKUP($B246,'小熊定理判定（不要动）'!$A:C,3,FALSE)),"",VLOOKUP($B246,'小熊定理判定（不要动）'!$A:C,3,FALSE))</f>
        <v/>
      </c>
      <c r="L246" s="50" t="str">
        <f ca="1">IF(ISERROR(VLOOKUP($B246,'小熊定理判定（不要动）'!$A:D,4,FALSE)),"",VLOOKUP($B246,'小熊定理判定（不要动）'!$A:D,4,FALSE))</f>
        <v/>
      </c>
      <c r="M246" s="51" t="str">
        <f ca="1">IF(ISERROR(VLOOKUP($B246,'分位点（自己导出） '!$C:E,3,FALSE)),"",VLOOKUP($B246,'分位点（自己导出） '!$C:E,3,FALSE))</f>
        <v/>
      </c>
      <c r="N246" s="51" t="str">
        <f ca="1">IF(ISERROR(VLOOKUP($B246,'分位点（自己导出） '!$C:F,4,FALSE)),"",VLOOKUP($B246,'分位点（自己导出） '!$C:F,4,FALSE))</f>
        <v/>
      </c>
    </row>
    <row r="247" spans="4:14">
      <c r="D247" s="39" t="str">
        <f>IF(ISERROR(VLOOKUP(C247,'周期表（不要动）'!A:B,2,FALSE)),"",VLOOKUP(C247,'周期表（不要动）'!A:B,2,FALSE))</f>
        <v/>
      </c>
      <c r="E247" s="40" t="str">
        <f ca="1">IF(ISERROR(VLOOKUP($B247,'问财（自己导出）'!B:D,3,FALSE)),"",VLOOKUP($B247,'问财（自己导出）'!B:D,3,FALSE))</f>
        <v/>
      </c>
      <c r="F247" s="40" t="str">
        <f ca="1">IF(ISERROR(VLOOKUP($B247,'问财（自己导出）'!B:E,4,FALSE)),"",VLOOKUP($B247,'问财（自己导出）'!B:E,4,FALSE))</f>
        <v/>
      </c>
      <c r="G247" s="40" t="str">
        <f ca="1">IF(ISERROR(VLOOKUP($B247,'问财（自己导出）'!B:F,5,FALSE)),"",VLOOKUP($B247,'问财（自己导出）'!B:F,5,FALSE))</f>
        <v/>
      </c>
      <c r="H247" s="40" t="str">
        <f ca="1">IF(ISERROR(VLOOKUP($B247,'问财（自己导出）'!B:G,6,FALSE)),"",VLOOKUP($B247,'问财（自己导出）'!B:G,6,FALSE))</f>
        <v/>
      </c>
      <c r="I247" s="49">
        <f ca="1" t="shared" si="5"/>
        <v>0</v>
      </c>
      <c r="J247" s="50" t="str">
        <f ca="1">IF(ISERROR(VLOOKUP($B247,'小熊定理判定（不要动）'!$A:B,2,FALSE)),"",VLOOKUP($B247,'小熊定理判定（不要动）'!$A:B,2,FALSE))</f>
        <v/>
      </c>
      <c r="K247" s="50" t="str">
        <f ca="1">IF(ISERROR(VLOOKUP($B247,'小熊定理判定（不要动）'!$A:C,3,FALSE)),"",VLOOKUP($B247,'小熊定理判定（不要动）'!$A:C,3,FALSE))</f>
        <v/>
      </c>
      <c r="L247" s="50" t="str">
        <f ca="1">IF(ISERROR(VLOOKUP($B247,'小熊定理判定（不要动）'!$A:D,4,FALSE)),"",VLOOKUP($B247,'小熊定理判定（不要动）'!$A:D,4,FALSE))</f>
        <v/>
      </c>
      <c r="M247" s="51" t="str">
        <f ca="1">IF(ISERROR(VLOOKUP($B247,'分位点（自己导出） '!$C:E,3,FALSE)),"",VLOOKUP($B247,'分位点（自己导出） '!$C:E,3,FALSE))</f>
        <v/>
      </c>
      <c r="N247" s="51" t="str">
        <f ca="1">IF(ISERROR(VLOOKUP($B247,'分位点（自己导出） '!$C:F,4,FALSE)),"",VLOOKUP($B247,'分位点（自己导出） '!$C:F,4,FALSE))</f>
        <v/>
      </c>
    </row>
    <row r="248" spans="4:14">
      <c r="D248" s="39" t="str">
        <f>IF(ISERROR(VLOOKUP(C248,'周期表（不要动）'!A:B,2,FALSE)),"",VLOOKUP(C248,'周期表（不要动）'!A:B,2,FALSE))</f>
        <v/>
      </c>
      <c r="E248" s="40" t="str">
        <f ca="1">IF(ISERROR(VLOOKUP($B248,'问财（自己导出）'!B:D,3,FALSE)),"",VLOOKUP($B248,'问财（自己导出）'!B:D,3,FALSE))</f>
        <v/>
      </c>
      <c r="F248" s="40" t="str">
        <f ca="1">IF(ISERROR(VLOOKUP($B248,'问财（自己导出）'!B:E,4,FALSE)),"",VLOOKUP($B248,'问财（自己导出）'!B:E,4,FALSE))</f>
        <v/>
      </c>
      <c r="G248" s="40" t="str">
        <f ca="1">IF(ISERROR(VLOOKUP($B248,'问财（自己导出）'!B:F,5,FALSE)),"",VLOOKUP($B248,'问财（自己导出）'!B:F,5,FALSE))</f>
        <v/>
      </c>
      <c r="H248" s="40" t="str">
        <f ca="1">IF(ISERROR(VLOOKUP($B248,'问财（自己导出）'!B:G,6,FALSE)),"",VLOOKUP($B248,'问财（自己导出）'!B:G,6,FALSE))</f>
        <v/>
      </c>
      <c r="I248" s="49">
        <f ca="1" t="shared" si="5"/>
        <v>0</v>
      </c>
      <c r="J248" s="50" t="str">
        <f ca="1">IF(ISERROR(VLOOKUP($B248,'小熊定理判定（不要动）'!$A:B,2,FALSE)),"",VLOOKUP($B248,'小熊定理判定（不要动）'!$A:B,2,FALSE))</f>
        <v/>
      </c>
      <c r="K248" s="50" t="str">
        <f ca="1">IF(ISERROR(VLOOKUP($B248,'小熊定理判定（不要动）'!$A:C,3,FALSE)),"",VLOOKUP($B248,'小熊定理判定（不要动）'!$A:C,3,FALSE))</f>
        <v/>
      </c>
      <c r="L248" s="50" t="str">
        <f ca="1">IF(ISERROR(VLOOKUP($B248,'小熊定理判定（不要动）'!$A:D,4,FALSE)),"",VLOOKUP($B248,'小熊定理判定（不要动）'!$A:D,4,FALSE))</f>
        <v/>
      </c>
      <c r="M248" s="51" t="str">
        <f ca="1">IF(ISERROR(VLOOKUP($B248,'分位点（自己导出） '!$C:E,3,FALSE)),"",VLOOKUP($B248,'分位点（自己导出） '!$C:E,3,FALSE))</f>
        <v/>
      </c>
      <c r="N248" s="51" t="str">
        <f ca="1">IF(ISERROR(VLOOKUP($B248,'分位点（自己导出） '!$C:F,4,FALSE)),"",VLOOKUP($B248,'分位点（自己导出） '!$C:F,4,FALSE))</f>
        <v/>
      </c>
    </row>
    <row r="249" spans="4:14">
      <c r="D249" s="39" t="str">
        <f>IF(ISERROR(VLOOKUP(C249,'周期表（不要动）'!A:B,2,FALSE)),"",VLOOKUP(C249,'周期表（不要动）'!A:B,2,FALSE))</f>
        <v/>
      </c>
      <c r="E249" s="40" t="str">
        <f ca="1">IF(ISERROR(VLOOKUP($B249,'问财（自己导出）'!B:D,3,FALSE)),"",VLOOKUP($B249,'问财（自己导出）'!B:D,3,FALSE))</f>
        <v/>
      </c>
      <c r="F249" s="40" t="str">
        <f ca="1">IF(ISERROR(VLOOKUP($B249,'问财（自己导出）'!B:E,4,FALSE)),"",VLOOKUP($B249,'问财（自己导出）'!B:E,4,FALSE))</f>
        <v/>
      </c>
      <c r="G249" s="40" t="str">
        <f ca="1">IF(ISERROR(VLOOKUP($B249,'问财（自己导出）'!B:F,5,FALSE)),"",VLOOKUP($B249,'问财（自己导出）'!B:F,5,FALSE))</f>
        <v/>
      </c>
      <c r="H249" s="40" t="str">
        <f ca="1">IF(ISERROR(VLOOKUP($B249,'问财（自己导出）'!B:G,6,FALSE)),"",VLOOKUP($B249,'问财（自己导出）'!B:G,6,FALSE))</f>
        <v/>
      </c>
      <c r="I249" s="49">
        <f ca="1" t="shared" si="5"/>
        <v>0</v>
      </c>
      <c r="J249" s="50" t="str">
        <f ca="1">IF(ISERROR(VLOOKUP($B249,'小熊定理判定（不要动）'!$A:B,2,FALSE)),"",VLOOKUP($B249,'小熊定理判定（不要动）'!$A:B,2,FALSE))</f>
        <v/>
      </c>
      <c r="K249" s="50" t="str">
        <f ca="1">IF(ISERROR(VLOOKUP($B249,'小熊定理判定（不要动）'!$A:C,3,FALSE)),"",VLOOKUP($B249,'小熊定理判定（不要动）'!$A:C,3,FALSE))</f>
        <v/>
      </c>
      <c r="L249" s="50" t="str">
        <f ca="1">IF(ISERROR(VLOOKUP($B249,'小熊定理判定（不要动）'!$A:D,4,FALSE)),"",VLOOKUP($B249,'小熊定理判定（不要动）'!$A:D,4,FALSE))</f>
        <v/>
      </c>
      <c r="M249" s="51" t="str">
        <f ca="1">IF(ISERROR(VLOOKUP($B249,'分位点（自己导出） '!$C:E,3,FALSE)),"",VLOOKUP($B249,'分位点（自己导出） '!$C:E,3,FALSE))</f>
        <v/>
      </c>
      <c r="N249" s="51" t="str">
        <f ca="1">IF(ISERROR(VLOOKUP($B249,'分位点（自己导出） '!$C:F,4,FALSE)),"",VLOOKUP($B249,'分位点（自己导出） '!$C:F,4,FALSE))</f>
        <v/>
      </c>
    </row>
    <row r="250" spans="4:14">
      <c r="D250" s="39" t="str">
        <f>IF(ISERROR(VLOOKUP(C250,'周期表（不要动）'!A:B,2,FALSE)),"",VLOOKUP(C250,'周期表（不要动）'!A:B,2,FALSE))</f>
        <v/>
      </c>
      <c r="E250" s="40" t="str">
        <f ca="1">IF(ISERROR(VLOOKUP($B250,'问财（自己导出）'!B:D,3,FALSE)),"",VLOOKUP($B250,'问财（自己导出）'!B:D,3,FALSE))</f>
        <v/>
      </c>
      <c r="F250" s="40" t="str">
        <f ca="1">IF(ISERROR(VLOOKUP($B250,'问财（自己导出）'!B:E,4,FALSE)),"",VLOOKUP($B250,'问财（自己导出）'!B:E,4,FALSE))</f>
        <v/>
      </c>
      <c r="G250" s="40" t="str">
        <f ca="1">IF(ISERROR(VLOOKUP($B250,'问财（自己导出）'!B:F,5,FALSE)),"",VLOOKUP($B250,'问财（自己导出）'!B:F,5,FALSE))</f>
        <v/>
      </c>
      <c r="H250" s="40" t="str">
        <f ca="1">IF(ISERROR(VLOOKUP($B250,'问财（自己导出）'!B:G,6,FALSE)),"",VLOOKUP($B250,'问财（自己导出）'!B:G,6,FALSE))</f>
        <v/>
      </c>
      <c r="I250" s="49">
        <f ca="1" t="shared" si="5"/>
        <v>0</v>
      </c>
      <c r="J250" s="50" t="str">
        <f ca="1">IF(ISERROR(VLOOKUP($B250,'小熊定理判定（不要动）'!$A:B,2,FALSE)),"",VLOOKUP($B250,'小熊定理判定（不要动）'!$A:B,2,FALSE))</f>
        <v/>
      </c>
      <c r="K250" s="50" t="str">
        <f ca="1">IF(ISERROR(VLOOKUP($B250,'小熊定理判定（不要动）'!$A:C,3,FALSE)),"",VLOOKUP($B250,'小熊定理判定（不要动）'!$A:C,3,FALSE))</f>
        <v/>
      </c>
      <c r="L250" s="50" t="str">
        <f ca="1">IF(ISERROR(VLOOKUP($B250,'小熊定理判定（不要动）'!$A:D,4,FALSE)),"",VLOOKUP($B250,'小熊定理判定（不要动）'!$A:D,4,FALSE))</f>
        <v/>
      </c>
      <c r="M250" s="51" t="str">
        <f ca="1">IF(ISERROR(VLOOKUP($B250,'分位点（自己导出） '!$C:E,3,FALSE)),"",VLOOKUP($B250,'分位点（自己导出） '!$C:E,3,FALSE))</f>
        <v/>
      </c>
      <c r="N250" s="51" t="str">
        <f ca="1">IF(ISERROR(VLOOKUP($B250,'分位点（自己导出） '!$C:F,4,FALSE)),"",VLOOKUP($B250,'分位点（自己导出） '!$C:F,4,FALSE))</f>
        <v/>
      </c>
    </row>
    <row r="251" spans="4:14">
      <c r="D251" s="39" t="str">
        <f>IF(ISERROR(VLOOKUP(C251,'周期表（不要动）'!A:B,2,FALSE)),"",VLOOKUP(C251,'周期表（不要动）'!A:B,2,FALSE))</f>
        <v/>
      </c>
      <c r="E251" s="40" t="str">
        <f ca="1">IF(ISERROR(VLOOKUP($B251,'问财（自己导出）'!B:D,3,FALSE)),"",VLOOKUP($B251,'问财（自己导出）'!B:D,3,FALSE))</f>
        <v/>
      </c>
      <c r="F251" s="40" t="str">
        <f ca="1">IF(ISERROR(VLOOKUP($B251,'问财（自己导出）'!B:E,4,FALSE)),"",VLOOKUP($B251,'问财（自己导出）'!B:E,4,FALSE))</f>
        <v/>
      </c>
      <c r="G251" s="40" t="str">
        <f ca="1">IF(ISERROR(VLOOKUP($B251,'问财（自己导出）'!B:F,5,FALSE)),"",VLOOKUP($B251,'问财（自己导出）'!B:F,5,FALSE))</f>
        <v/>
      </c>
      <c r="H251" s="40" t="str">
        <f ca="1">IF(ISERROR(VLOOKUP($B251,'问财（自己导出）'!B:G,6,FALSE)),"",VLOOKUP($B251,'问财（自己导出）'!B:G,6,FALSE))</f>
        <v/>
      </c>
      <c r="I251" s="49">
        <f ca="1" t="shared" si="5"/>
        <v>0</v>
      </c>
      <c r="J251" s="50" t="str">
        <f ca="1">IF(ISERROR(VLOOKUP($B251,'小熊定理判定（不要动）'!$A:B,2,FALSE)),"",VLOOKUP($B251,'小熊定理判定（不要动）'!$A:B,2,FALSE))</f>
        <v/>
      </c>
      <c r="K251" s="50" t="str">
        <f ca="1">IF(ISERROR(VLOOKUP($B251,'小熊定理判定（不要动）'!$A:C,3,FALSE)),"",VLOOKUP($B251,'小熊定理判定（不要动）'!$A:C,3,FALSE))</f>
        <v/>
      </c>
      <c r="L251" s="50" t="str">
        <f ca="1">IF(ISERROR(VLOOKUP($B251,'小熊定理判定（不要动）'!$A:D,4,FALSE)),"",VLOOKUP($B251,'小熊定理判定（不要动）'!$A:D,4,FALSE))</f>
        <v/>
      </c>
      <c r="M251" s="51" t="str">
        <f ca="1">IF(ISERROR(VLOOKUP($B251,'分位点（自己导出） '!$C:E,3,FALSE)),"",VLOOKUP($B251,'分位点（自己导出） '!$C:E,3,FALSE))</f>
        <v/>
      </c>
      <c r="N251" s="51" t="str">
        <f ca="1">IF(ISERROR(VLOOKUP($B251,'分位点（自己导出） '!$C:F,4,FALSE)),"",VLOOKUP($B251,'分位点（自己导出） '!$C:F,4,FALSE))</f>
        <v/>
      </c>
    </row>
    <row r="252" spans="4:14">
      <c r="D252" s="39" t="str">
        <f>IF(ISERROR(VLOOKUP(C252,'周期表（不要动）'!A:B,2,FALSE)),"",VLOOKUP(C252,'周期表（不要动）'!A:B,2,FALSE))</f>
        <v/>
      </c>
      <c r="E252" s="40" t="str">
        <f ca="1">IF(ISERROR(VLOOKUP($B252,'问财（自己导出）'!B:D,3,FALSE)),"",VLOOKUP($B252,'问财（自己导出）'!B:D,3,FALSE))</f>
        <v/>
      </c>
      <c r="F252" s="40" t="str">
        <f ca="1">IF(ISERROR(VLOOKUP($B252,'问财（自己导出）'!B:E,4,FALSE)),"",VLOOKUP($B252,'问财（自己导出）'!B:E,4,FALSE))</f>
        <v/>
      </c>
      <c r="G252" s="40" t="str">
        <f ca="1">IF(ISERROR(VLOOKUP($B252,'问财（自己导出）'!B:F,5,FALSE)),"",VLOOKUP($B252,'问财（自己导出）'!B:F,5,FALSE))</f>
        <v/>
      </c>
      <c r="H252" s="40" t="str">
        <f ca="1">IF(ISERROR(VLOOKUP($B252,'问财（自己导出）'!B:G,6,FALSE)),"",VLOOKUP($B252,'问财（自己导出）'!B:G,6,FALSE))</f>
        <v/>
      </c>
      <c r="I252" s="49">
        <f ca="1" t="shared" si="5"/>
        <v>0</v>
      </c>
      <c r="J252" s="50" t="str">
        <f ca="1">IF(ISERROR(VLOOKUP($B252,'小熊定理判定（不要动）'!$A:B,2,FALSE)),"",VLOOKUP($B252,'小熊定理判定（不要动）'!$A:B,2,FALSE))</f>
        <v/>
      </c>
      <c r="K252" s="50" t="str">
        <f ca="1">IF(ISERROR(VLOOKUP($B252,'小熊定理判定（不要动）'!$A:C,3,FALSE)),"",VLOOKUP($B252,'小熊定理判定（不要动）'!$A:C,3,FALSE))</f>
        <v/>
      </c>
      <c r="L252" s="50" t="str">
        <f ca="1">IF(ISERROR(VLOOKUP($B252,'小熊定理判定（不要动）'!$A:D,4,FALSE)),"",VLOOKUP($B252,'小熊定理判定（不要动）'!$A:D,4,FALSE))</f>
        <v/>
      </c>
      <c r="M252" s="51" t="str">
        <f ca="1">IF(ISERROR(VLOOKUP($B252,'分位点（自己导出） '!$C:E,3,FALSE)),"",VLOOKUP($B252,'分位点（自己导出） '!$C:E,3,FALSE))</f>
        <v/>
      </c>
      <c r="N252" s="51" t="str">
        <f ca="1">IF(ISERROR(VLOOKUP($B252,'分位点（自己导出） '!$C:F,4,FALSE)),"",VLOOKUP($B252,'分位点（自己导出） '!$C:F,4,FALSE))</f>
        <v/>
      </c>
    </row>
    <row r="253" spans="4:14">
      <c r="D253" s="39" t="str">
        <f>IF(ISERROR(VLOOKUP(C253,'周期表（不要动）'!A:B,2,FALSE)),"",VLOOKUP(C253,'周期表（不要动）'!A:B,2,FALSE))</f>
        <v/>
      </c>
      <c r="E253" s="40" t="str">
        <f ca="1">IF(ISERROR(VLOOKUP($B253,'问财（自己导出）'!B:D,3,FALSE)),"",VLOOKUP($B253,'问财（自己导出）'!B:D,3,FALSE))</f>
        <v/>
      </c>
      <c r="F253" s="40" t="str">
        <f ca="1">IF(ISERROR(VLOOKUP($B253,'问财（自己导出）'!B:E,4,FALSE)),"",VLOOKUP($B253,'问财（自己导出）'!B:E,4,FALSE))</f>
        <v/>
      </c>
      <c r="G253" s="40" t="str">
        <f ca="1">IF(ISERROR(VLOOKUP($B253,'问财（自己导出）'!B:F,5,FALSE)),"",VLOOKUP($B253,'问财（自己导出）'!B:F,5,FALSE))</f>
        <v/>
      </c>
      <c r="H253" s="40" t="str">
        <f ca="1">IF(ISERROR(VLOOKUP($B253,'问财（自己导出）'!B:G,6,FALSE)),"",VLOOKUP($B253,'问财（自己导出）'!B:G,6,FALSE))</f>
        <v/>
      </c>
      <c r="I253" s="49">
        <f ca="1" t="shared" si="5"/>
        <v>0</v>
      </c>
      <c r="J253" s="50" t="str">
        <f ca="1">IF(ISERROR(VLOOKUP($B253,'小熊定理判定（不要动）'!$A:B,2,FALSE)),"",VLOOKUP($B253,'小熊定理判定（不要动）'!$A:B,2,FALSE))</f>
        <v/>
      </c>
      <c r="K253" s="50" t="str">
        <f ca="1">IF(ISERROR(VLOOKUP($B253,'小熊定理判定（不要动）'!$A:C,3,FALSE)),"",VLOOKUP($B253,'小熊定理判定（不要动）'!$A:C,3,FALSE))</f>
        <v/>
      </c>
      <c r="L253" s="50" t="str">
        <f ca="1">IF(ISERROR(VLOOKUP($B253,'小熊定理判定（不要动）'!$A:D,4,FALSE)),"",VLOOKUP($B253,'小熊定理判定（不要动）'!$A:D,4,FALSE))</f>
        <v/>
      </c>
      <c r="M253" s="51" t="str">
        <f ca="1">IF(ISERROR(VLOOKUP($B253,'分位点（自己导出） '!$C:E,3,FALSE)),"",VLOOKUP($B253,'分位点（自己导出） '!$C:E,3,FALSE))</f>
        <v/>
      </c>
      <c r="N253" s="51" t="str">
        <f ca="1">IF(ISERROR(VLOOKUP($B253,'分位点（自己导出） '!$C:F,4,FALSE)),"",VLOOKUP($B253,'分位点（自己导出） '!$C:F,4,FALSE))</f>
        <v/>
      </c>
    </row>
    <row r="254" spans="4:14">
      <c r="D254" s="39" t="str">
        <f>IF(ISERROR(VLOOKUP(C254,'周期表（不要动）'!A:B,2,FALSE)),"",VLOOKUP(C254,'周期表（不要动）'!A:B,2,FALSE))</f>
        <v/>
      </c>
      <c r="E254" s="40" t="str">
        <f ca="1">IF(ISERROR(VLOOKUP($B254,'问财（自己导出）'!B:D,3,FALSE)),"",VLOOKUP($B254,'问财（自己导出）'!B:D,3,FALSE))</f>
        <v/>
      </c>
      <c r="F254" s="40" t="str">
        <f ca="1">IF(ISERROR(VLOOKUP($B254,'问财（自己导出）'!B:E,4,FALSE)),"",VLOOKUP($B254,'问财（自己导出）'!B:E,4,FALSE))</f>
        <v/>
      </c>
      <c r="G254" s="40" t="str">
        <f ca="1">IF(ISERROR(VLOOKUP($B254,'问财（自己导出）'!B:F,5,FALSE)),"",VLOOKUP($B254,'问财（自己导出）'!B:F,5,FALSE))</f>
        <v/>
      </c>
      <c r="H254" s="40" t="str">
        <f ca="1">IF(ISERROR(VLOOKUP($B254,'问财（自己导出）'!B:G,6,FALSE)),"",VLOOKUP($B254,'问财（自己导出）'!B:G,6,FALSE))</f>
        <v/>
      </c>
      <c r="I254" s="49">
        <f ca="1" t="shared" si="5"/>
        <v>0</v>
      </c>
      <c r="J254" s="50" t="str">
        <f ca="1">IF(ISERROR(VLOOKUP($B254,'小熊定理判定（不要动）'!$A:B,2,FALSE)),"",VLOOKUP($B254,'小熊定理判定（不要动）'!$A:B,2,FALSE))</f>
        <v/>
      </c>
      <c r="K254" s="50" t="str">
        <f ca="1">IF(ISERROR(VLOOKUP($B254,'小熊定理判定（不要动）'!$A:C,3,FALSE)),"",VLOOKUP($B254,'小熊定理判定（不要动）'!$A:C,3,FALSE))</f>
        <v/>
      </c>
      <c r="L254" s="50" t="str">
        <f ca="1">IF(ISERROR(VLOOKUP($B254,'小熊定理判定（不要动）'!$A:D,4,FALSE)),"",VLOOKUP($B254,'小熊定理判定（不要动）'!$A:D,4,FALSE))</f>
        <v/>
      </c>
      <c r="M254" s="51" t="str">
        <f ca="1">IF(ISERROR(VLOOKUP($B254,'分位点（自己导出） '!$C:E,3,FALSE)),"",VLOOKUP($B254,'分位点（自己导出） '!$C:E,3,FALSE))</f>
        <v/>
      </c>
      <c r="N254" s="51" t="str">
        <f ca="1">IF(ISERROR(VLOOKUP($B254,'分位点（自己导出） '!$C:F,4,FALSE)),"",VLOOKUP($B254,'分位点（自己导出） '!$C:F,4,FALSE))</f>
        <v/>
      </c>
    </row>
    <row r="255" spans="4:14">
      <c r="D255" s="39" t="str">
        <f>IF(ISERROR(VLOOKUP(C255,'周期表（不要动）'!A:B,2,FALSE)),"",VLOOKUP(C255,'周期表（不要动）'!A:B,2,FALSE))</f>
        <v/>
      </c>
      <c r="E255" s="40" t="str">
        <f ca="1">IF(ISERROR(VLOOKUP($B255,'问财（自己导出）'!B:D,3,FALSE)),"",VLOOKUP($B255,'问财（自己导出）'!B:D,3,FALSE))</f>
        <v/>
      </c>
      <c r="F255" s="40" t="str">
        <f ca="1">IF(ISERROR(VLOOKUP($B255,'问财（自己导出）'!B:E,4,FALSE)),"",VLOOKUP($B255,'问财（自己导出）'!B:E,4,FALSE))</f>
        <v/>
      </c>
      <c r="G255" s="40" t="str">
        <f ca="1">IF(ISERROR(VLOOKUP($B255,'问财（自己导出）'!B:F,5,FALSE)),"",VLOOKUP($B255,'问财（自己导出）'!B:F,5,FALSE))</f>
        <v/>
      </c>
      <c r="H255" s="40" t="str">
        <f ca="1">IF(ISERROR(VLOOKUP($B255,'问财（自己导出）'!B:G,6,FALSE)),"",VLOOKUP($B255,'问财（自己导出）'!B:G,6,FALSE))</f>
        <v/>
      </c>
      <c r="I255" s="49">
        <f ca="1" t="shared" si="5"/>
        <v>0</v>
      </c>
      <c r="J255" s="50" t="str">
        <f ca="1">IF(ISERROR(VLOOKUP($B255,'小熊定理判定（不要动）'!$A:B,2,FALSE)),"",VLOOKUP($B255,'小熊定理判定（不要动）'!$A:B,2,FALSE))</f>
        <v/>
      </c>
      <c r="K255" s="50" t="str">
        <f ca="1">IF(ISERROR(VLOOKUP($B255,'小熊定理判定（不要动）'!$A:C,3,FALSE)),"",VLOOKUP($B255,'小熊定理判定（不要动）'!$A:C,3,FALSE))</f>
        <v/>
      </c>
      <c r="L255" s="50" t="str">
        <f ca="1">IF(ISERROR(VLOOKUP($B255,'小熊定理判定（不要动）'!$A:D,4,FALSE)),"",VLOOKUP($B255,'小熊定理判定（不要动）'!$A:D,4,FALSE))</f>
        <v/>
      </c>
      <c r="M255" s="51" t="str">
        <f ca="1">IF(ISERROR(VLOOKUP($B255,'分位点（自己导出） '!$C:E,3,FALSE)),"",VLOOKUP($B255,'分位点（自己导出） '!$C:E,3,FALSE))</f>
        <v/>
      </c>
      <c r="N255" s="51" t="str">
        <f ca="1">IF(ISERROR(VLOOKUP($B255,'分位点（自己导出） '!$C:F,4,FALSE)),"",VLOOKUP($B255,'分位点（自己导出） '!$C:F,4,FALSE))</f>
        <v/>
      </c>
    </row>
    <row r="256" spans="4:14">
      <c r="D256" s="39" t="str">
        <f>IF(ISERROR(VLOOKUP(C256,'周期表（不要动）'!A:B,2,FALSE)),"",VLOOKUP(C256,'周期表（不要动）'!A:B,2,FALSE))</f>
        <v/>
      </c>
      <c r="E256" s="40" t="str">
        <f ca="1">IF(ISERROR(VLOOKUP($B256,'问财（自己导出）'!B:D,3,FALSE)),"",VLOOKUP($B256,'问财（自己导出）'!B:D,3,FALSE))</f>
        <v/>
      </c>
      <c r="F256" s="40" t="str">
        <f ca="1">IF(ISERROR(VLOOKUP($B256,'问财（自己导出）'!B:E,4,FALSE)),"",VLOOKUP($B256,'问财（自己导出）'!B:E,4,FALSE))</f>
        <v/>
      </c>
      <c r="G256" s="40" t="str">
        <f ca="1">IF(ISERROR(VLOOKUP($B256,'问财（自己导出）'!B:F,5,FALSE)),"",VLOOKUP($B256,'问财（自己导出）'!B:F,5,FALSE))</f>
        <v/>
      </c>
      <c r="H256" s="40" t="str">
        <f ca="1">IF(ISERROR(VLOOKUP($B256,'问财（自己导出）'!B:G,6,FALSE)),"",VLOOKUP($B256,'问财（自己导出）'!B:G,6,FALSE))</f>
        <v/>
      </c>
      <c r="I256" s="49">
        <f ca="1" t="shared" si="5"/>
        <v>0</v>
      </c>
      <c r="J256" s="50" t="str">
        <f ca="1">IF(ISERROR(VLOOKUP($B256,'小熊定理判定（不要动）'!$A:B,2,FALSE)),"",VLOOKUP($B256,'小熊定理判定（不要动）'!$A:B,2,FALSE))</f>
        <v/>
      </c>
      <c r="K256" s="50" t="str">
        <f ca="1">IF(ISERROR(VLOOKUP($B256,'小熊定理判定（不要动）'!$A:C,3,FALSE)),"",VLOOKUP($B256,'小熊定理判定（不要动）'!$A:C,3,FALSE))</f>
        <v/>
      </c>
      <c r="L256" s="50" t="str">
        <f ca="1">IF(ISERROR(VLOOKUP($B256,'小熊定理判定（不要动）'!$A:D,4,FALSE)),"",VLOOKUP($B256,'小熊定理判定（不要动）'!$A:D,4,FALSE))</f>
        <v/>
      </c>
      <c r="M256" s="51" t="str">
        <f ca="1">IF(ISERROR(VLOOKUP($B256,'分位点（自己导出） '!$C:E,3,FALSE)),"",VLOOKUP($B256,'分位点（自己导出） '!$C:E,3,FALSE))</f>
        <v/>
      </c>
      <c r="N256" s="51" t="str">
        <f ca="1">IF(ISERROR(VLOOKUP($B256,'分位点（自己导出） '!$C:F,4,FALSE)),"",VLOOKUP($B256,'分位点（自己导出） '!$C:F,4,FALSE))</f>
        <v/>
      </c>
    </row>
    <row r="257" spans="4:14">
      <c r="D257" s="39" t="str">
        <f>IF(ISERROR(VLOOKUP(C257,'周期表（不要动）'!A:B,2,FALSE)),"",VLOOKUP(C257,'周期表（不要动）'!A:B,2,FALSE))</f>
        <v/>
      </c>
      <c r="E257" s="40" t="str">
        <f ca="1">IF(ISERROR(VLOOKUP($B257,'问财（自己导出）'!B:D,3,FALSE)),"",VLOOKUP($B257,'问财（自己导出）'!B:D,3,FALSE))</f>
        <v/>
      </c>
      <c r="F257" s="40" t="str">
        <f ca="1">IF(ISERROR(VLOOKUP($B257,'问财（自己导出）'!B:E,4,FALSE)),"",VLOOKUP($B257,'问财（自己导出）'!B:E,4,FALSE))</f>
        <v/>
      </c>
      <c r="G257" s="40" t="str">
        <f ca="1">IF(ISERROR(VLOOKUP($B257,'问财（自己导出）'!B:F,5,FALSE)),"",VLOOKUP($B257,'问财（自己导出）'!B:F,5,FALSE))</f>
        <v/>
      </c>
      <c r="H257" s="40" t="str">
        <f ca="1">IF(ISERROR(VLOOKUP($B257,'问财（自己导出）'!B:G,6,FALSE)),"",VLOOKUP($B257,'问财（自己导出）'!B:G,6,FALSE))</f>
        <v/>
      </c>
      <c r="I257" s="49">
        <f ca="1" t="shared" si="5"/>
        <v>0</v>
      </c>
      <c r="J257" s="50" t="str">
        <f ca="1">IF(ISERROR(VLOOKUP($B257,'小熊定理判定（不要动）'!$A:B,2,FALSE)),"",VLOOKUP($B257,'小熊定理判定（不要动）'!$A:B,2,FALSE))</f>
        <v/>
      </c>
      <c r="K257" s="50" t="str">
        <f ca="1">IF(ISERROR(VLOOKUP($B257,'小熊定理判定（不要动）'!$A:C,3,FALSE)),"",VLOOKUP($B257,'小熊定理判定（不要动）'!$A:C,3,FALSE))</f>
        <v/>
      </c>
      <c r="L257" s="50" t="str">
        <f ca="1">IF(ISERROR(VLOOKUP($B257,'小熊定理判定（不要动）'!$A:D,4,FALSE)),"",VLOOKUP($B257,'小熊定理判定（不要动）'!$A:D,4,FALSE))</f>
        <v/>
      </c>
      <c r="M257" s="51" t="str">
        <f ca="1">IF(ISERROR(VLOOKUP($B257,'分位点（自己导出） '!$C:E,3,FALSE)),"",VLOOKUP($B257,'分位点（自己导出） '!$C:E,3,FALSE))</f>
        <v/>
      </c>
      <c r="N257" s="51" t="str">
        <f ca="1">IF(ISERROR(VLOOKUP($B257,'分位点（自己导出） '!$C:F,4,FALSE)),"",VLOOKUP($B257,'分位点（自己导出） '!$C:F,4,FALSE))</f>
        <v/>
      </c>
    </row>
    <row r="258" spans="4:14">
      <c r="D258" s="39" t="str">
        <f>IF(ISERROR(VLOOKUP(C258,'周期表（不要动）'!A:B,2,FALSE)),"",VLOOKUP(C258,'周期表（不要动）'!A:B,2,FALSE))</f>
        <v/>
      </c>
      <c r="E258" s="40" t="str">
        <f ca="1">IF(ISERROR(VLOOKUP($B258,'问财（自己导出）'!B:D,3,FALSE)),"",VLOOKUP($B258,'问财（自己导出）'!B:D,3,FALSE))</f>
        <v/>
      </c>
      <c r="F258" s="40" t="str">
        <f ca="1">IF(ISERROR(VLOOKUP($B258,'问财（自己导出）'!B:E,4,FALSE)),"",VLOOKUP($B258,'问财（自己导出）'!B:E,4,FALSE))</f>
        <v/>
      </c>
      <c r="G258" s="40" t="str">
        <f ca="1">IF(ISERROR(VLOOKUP($B258,'问财（自己导出）'!B:F,5,FALSE)),"",VLOOKUP($B258,'问财（自己导出）'!B:F,5,FALSE))</f>
        <v/>
      </c>
      <c r="H258" s="40" t="str">
        <f ca="1">IF(ISERROR(VLOOKUP($B258,'问财（自己导出）'!B:G,6,FALSE)),"",VLOOKUP($B258,'问财（自己导出）'!B:G,6,FALSE))</f>
        <v/>
      </c>
      <c r="I258" s="49">
        <f ca="1" t="shared" si="5"/>
        <v>0</v>
      </c>
      <c r="J258" s="50" t="str">
        <f ca="1">IF(ISERROR(VLOOKUP($B258,'小熊定理判定（不要动）'!$A:B,2,FALSE)),"",VLOOKUP($B258,'小熊定理判定（不要动）'!$A:B,2,FALSE))</f>
        <v/>
      </c>
      <c r="K258" s="50" t="str">
        <f ca="1">IF(ISERROR(VLOOKUP($B258,'小熊定理判定（不要动）'!$A:C,3,FALSE)),"",VLOOKUP($B258,'小熊定理判定（不要动）'!$A:C,3,FALSE))</f>
        <v/>
      </c>
      <c r="L258" s="50" t="str">
        <f ca="1">IF(ISERROR(VLOOKUP($B258,'小熊定理判定（不要动）'!$A:D,4,FALSE)),"",VLOOKUP($B258,'小熊定理判定（不要动）'!$A:D,4,FALSE))</f>
        <v/>
      </c>
      <c r="M258" s="51" t="str">
        <f ca="1">IF(ISERROR(VLOOKUP($B258,'分位点（自己导出） '!$C:E,3,FALSE)),"",VLOOKUP($B258,'分位点（自己导出） '!$C:E,3,FALSE))</f>
        <v/>
      </c>
      <c r="N258" s="51" t="str">
        <f ca="1">IF(ISERROR(VLOOKUP($B258,'分位点（自己导出） '!$C:F,4,FALSE)),"",VLOOKUP($B258,'分位点（自己导出） '!$C:F,4,FALSE))</f>
        <v/>
      </c>
    </row>
    <row r="259" spans="4:14">
      <c r="D259" s="39" t="str">
        <f>IF(ISERROR(VLOOKUP(C259,'周期表（不要动）'!A:B,2,FALSE)),"",VLOOKUP(C259,'周期表（不要动）'!A:B,2,FALSE))</f>
        <v/>
      </c>
      <c r="E259" s="40" t="str">
        <f ca="1">IF(ISERROR(VLOOKUP($B259,'问财（自己导出）'!B:D,3,FALSE)),"",VLOOKUP($B259,'问财（自己导出）'!B:D,3,FALSE))</f>
        <v/>
      </c>
      <c r="F259" s="40" t="str">
        <f ca="1">IF(ISERROR(VLOOKUP($B259,'问财（自己导出）'!B:E,4,FALSE)),"",VLOOKUP($B259,'问财（自己导出）'!B:E,4,FALSE))</f>
        <v/>
      </c>
      <c r="G259" s="40" t="str">
        <f ca="1">IF(ISERROR(VLOOKUP($B259,'问财（自己导出）'!B:F,5,FALSE)),"",VLOOKUP($B259,'问财（自己导出）'!B:F,5,FALSE))</f>
        <v/>
      </c>
      <c r="H259" s="40" t="str">
        <f ca="1">IF(ISERROR(VLOOKUP($B259,'问财（自己导出）'!B:G,6,FALSE)),"",VLOOKUP($B259,'问财（自己导出）'!B:G,6,FALSE))</f>
        <v/>
      </c>
      <c r="I259" s="49">
        <f ca="1" t="shared" si="5"/>
        <v>0</v>
      </c>
      <c r="J259" s="50" t="str">
        <f ca="1">IF(ISERROR(VLOOKUP($B259,'小熊定理判定（不要动）'!$A:B,2,FALSE)),"",VLOOKUP($B259,'小熊定理判定（不要动）'!$A:B,2,FALSE))</f>
        <v/>
      </c>
      <c r="K259" s="50" t="str">
        <f ca="1">IF(ISERROR(VLOOKUP($B259,'小熊定理判定（不要动）'!$A:C,3,FALSE)),"",VLOOKUP($B259,'小熊定理判定（不要动）'!$A:C,3,FALSE))</f>
        <v/>
      </c>
      <c r="L259" s="50" t="str">
        <f ca="1">IF(ISERROR(VLOOKUP($B259,'小熊定理判定（不要动）'!$A:D,4,FALSE)),"",VLOOKUP($B259,'小熊定理判定（不要动）'!$A:D,4,FALSE))</f>
        <v/>
      </c>
      <c r="M259" s="51" t="str">
        <f ca="1">IF(ISERROR(VLOOKUP($B259,'分位点（自己导出） '!$C:E,3,FALSE)),"",VLOOKUP($B259,'分位点（自己导出） '!$C:E,3,FALSE))</f>
        <v/>
      </c>
      <c r="N259" s="51" t="str">
        <f ca="1">IF(ISERROR(VLOOKUP($B259,'分位点（自己导出） '!$C:F,4,FALSE)),"",VLOOKUP($B259,'分位点（自己导出） '!$C:F,4,FALSE))</f>
        <v/>
      </c>
    </row>
    <row r="260" spans="4:14">
      <c r="D260" s="39" t="str">
        <f>IF(ISERROR(VLOOKUP(C260,'周期表（不要动）'!A:B,2,FALSE)),"",VLOOKUP(C260,'周期表（不要动）'!A:B,2,FALSE))</f>
        <v/>
      </c>
      <c r="E260" s="40" t="str">
        <f ca="1">IF(ISERROR(VLOOKUP($B260,'问财（自己导出）'!B:D,3,FALSE)),"",VLOOKUP($B260,'问财（自己导出）'!B:D,3,FALSE))</f>
        <v/>
      </c>
      <c r="F260" s="40" t="str">
        <f ca="1">IF(ISERROR(VLOOKUP($B260,'问财（自己导出）'!B:E,4,FALSE)),"",VLOOKUP($B260,'问财（自己导出）'!B:E,4,FALSE))</f>
        <v/>
      </c>
      <c r="G260" s="40" t="str">
        <f ca="1">IF(ISERROR(VLOOKUP($B260,'问财（自己导出）'!B:F,5,FALSE)),"",VLOOKUP($B260,'问财（自己导出）'!B:F,5,FALSE))</f>
        <v/>
      </c>
      <c r="H260" s="40" t="str">
        <f ca="1">IF(ISERROR(VLOOKUP($B260,'问财（自己导出）'!B:G,6,FALSE)),"",VLOOKUP($B260,'问财（自己导出）'!B:G,6,FALSE))</f>
        <v/>
      </c>
      <c r="I260" s="49">
        <f ca="1" t="shared" si="5"/>
        <v>0</v>
      </c>
      <c r="J260" s="50" t="str">
        <f ca="1">IF(ISERROR(VLOOKUP($B260,'小熊定理判定（不要动）'!$A:B,2,FALSE)),"",VLOOKUP($B260,'小熊定理判定（不要动）'!$A:B,2,FALSE))</f>
        <v/>
      </c>
      <c r="K260" s="50" t="str">
        <f ca="1">IF(ISERROR(VLOOKUP($B260,'小熊定理判定（不要动）'!$A:C,3,FALSE)),"",VLOOKUP($B260,'小熊定理判定（不要动）'!$A:C,3,FALSE))</f>
        <v/>
      </c>
      <c r="L260" s="50" t="str">
        <f ca="1">IF(ISERROR(VLOOKUP($B260,'小熊定理判定（不要动）'!$A:D,4,FALSE)),"",VLOOKUP($B260,'小熊定理判定（不要动）'!$A:D,4,FALSE))</f>
        <v/>
      </c>
      <c r="M260" s="51" t="str">
        <f ca="1">IF(ISERROR(VLOOKUP($B260,'分位点（自己导出） '!$C:E,3,FALSE)),"",VLOOKUP($B260,'分位点（自己导出） '!$C:E,3,FALSE))</f>
        <v/>
      </c>
      <c r="N260" s="51" t="str">
        <f ca="1">IF(ISERROR(VLOOKUP($B260,'分位点（自己导出） '!$C:F,4,FALSE)),"",VLOOKUP($B260,'分位点（自己导出） '!$C:F,4,FALSE))</f>
        <v/>
      </c>
    </row>
    <row r="261" spans="4:14">
      <c r="D261" s="39" t="str">
        <f>IF(ISERROR(VLOOKUP(C261,'周期表（不要动）'!A:B,2,FALSE)),"",VLOOKUP(C261,'周期表（不要动）'!A:B,2,FALSE))</f>
        <v/>
      </c>
      <c r="E261" s="40" t="str">
        <f ca="1">IF(ISERROR(VLOOKUP($B261,'问财（自己导出）'!B:D,3,FALSE)),"",VLOOKUP($B261,'问财（自己导出）'!B:D,3,FALSE))</f>
        <v/>
      </c>
      <c r="F261" s="40" t="str">
        <f ca="1">IF(ISERROR(VLOOKUP($B261,'问财（自己导出）'!B:E,4,FALSE)),"",VLOOKUP($B261,'问财（自己导出）'!B:E,4,FALSE))</f>
        <v/>
      </c>
      <c r="G261" s="40" t="str">
        <f ca="1">IF(ISERROR(VLOOKUP($B261,'问财（自己导出）'!B:F,5,FALSE)),"",VLOOKUP($B261,'问财（自己导出）'!B:F,5,FALSE))</f>
        <v/>
      </c>
      <c r="H261" s="40" t="str">
        <f ca="1">IF(ISERROR(VLOOKUP($B261,'问财（自己导出）'!B:G,6,FALSE)),"",VLOOKUP($B261,'问财（自己导出）'!B:G,6,FALSE))</f>
        <v/>
      </c>
      <c r="I261" s="49">
        <f ca="1" t="shared" si="5"/>
        <v>0</v>
      </c>
      <c r="J261" s="50" t="str">
        <f ca="1">IF(ISERROR(VLOOKUP($B261,'小熊定理判定（不要动）'!$A:B,2,FALSE)),"",VLOOKUP($B261,'小熊定理判定（不要动）'!$A:B,2,FALSE))</f>
        <v/>
      </c>
      <c r="K261" s="50" t="str">
        <f ca="1">IF(ISERROR(VLOOKUP($B261,'小熊定理判定（不要动）'!$A:C,3,FALSE)),"",VLOOKUP($B261,'小熊定理判定（不要动）'!$A:C,3,FALSE))</f>
        <v/>
      </c>
      <c r="L261" s="50" t="str">
        <f ca="1">IF(ISERROR(VLOOKUP($B261,'小熊定理判定（不要动）'!$A:D,4,FALSE)),"",VLOOKUP($B261,'小熊定理判定（不要动）'!$A:D,4,FALSE))</f>
        <v/>
      </c>
      <c r="M261" s="51" t="str">
        <f ca="1">IF(ISERROR(VLOOKUP($B261,'分位点（自己导出） '!$C:E,3,FALSE)),"",VLOOKUP($B261,'分位点（自己导出） '!$C:E,3,FALSE))</f>
        <v/>
      </c>
      <c r="N261" s="51" t="str">
        <f ca="1">IF(ISERROR(VLOOKUP($B261,'分位点（自己导出） '!$C:F,4,FALSE)),"",VLOOKUP($B261,'分位点（自己导出） '!$C:F,4,FALSE))</f>
        <v/>
      </c>
    </row>
    <row r="262" spans="4:14">
      <c r="D262" s="39" t="str">
        <f>IF(ISERROR(VLOOKUP(C262,'周期表（不要动）'!A:B,2,FALSE)),"",VLOOKUP(C262,'周期表（不要动）'!A:B,2,FALSE))</f>
        <v/>
      </c>
      <c r="E262" s="40" t="str">
        <f ca="1">IF(ISERROR(VLOOKUP($B262,'问财（自己导出）'!B:D,3,FALSE)),"",VLOOKUP($B262,'问财（自己导出）'!B:D,3,FALSE))</f>
        <v/>
      </c>
      <c r="F262" s="40" t="str">
        <f ca="1">IF(ISERROR(VLOOKUP($B262,'问财（自己导出）'!B:E,4,FALSE)),"",VLOOKUP($B262,'问财（自己导出）'!B:E,4,FALSE))</f>
        <v/>
      </c>
      <c r="G262" s="40" t="str">
        <f ca="1">IF(ISERROR(VLOOKUP($B262,'问财（自己导出）'!B:F,5,FALSE)),"",VLOOKUP($B262,'问财（自己导出）'!B:F,5,FALSE))</f>
        <v/>
      </c>
      <c r="H262" s="40" t="str">
        <f ca="1">IF(ISERROR(VLOOKUP($B262,'问财（自己导出）'!B:G,6,FALSE)),"",VLOOKUP($B262,'问财（自己导出）'!B:G,6,FALSE))</f>
        <v/>
      </c>
      <c r="I262" s="49">
        <f ca="1" t="shared" si="5"/>
        <v>0</v>
      </c>
      <c r="J262" s="50" t="str">
        <f ca="1">IF(ISERROR(VLOOKUP($B262,'小熊定理判定（不要动）'!$A:B,2,FALSE)),"",VLOOKUP($B262,'小熊定理判定（不要动）'!$A:B,2,FALSE))</f>
        <v/>
      </c>
      <c r="K262" s="50" t="str">
        <f ca="1">IF(ISERROR(VLOOKUP($B262,'小熊定理判定（不要动）'!$A:C,3,FALSE)),"",VLOOKUP($B262,'小熊定理判定（不要动）'!$A:C,3,FALSE))</f>
        <v/>
      </c>
      <c r="L262" s="50" t="str">
        <f ca="1">IF(ISERROR(VLOOKUP($B262,'小熊定理判定（不要动）'!$A:D,4,FALSE)),"",VLOOKUP($B262,'小熊定理判定（不要动）'!$A:D,4,FALSE))</f>
        <v/>
      </c>
      <c r="M262" s="51" t="str">
        <f ca="1">IF(ISERROR(VLOOKUP($B262,'分位点（自己导出） '!$C:E,3,FALSE)),"",VLOOKUP($B262,'分位点（自己导出） '!$C:E,3,FALSE))</f>
        <v/>
      </c>
      <c r="N262" s="51" t="str">
        <f ca="1">IF(ISERROR(VLOOKUP($B262,'分位点（自己导出） '!$C:F,4,FALSE)),"",VLOOKUP($B262,'分位点（自己导出） '!$C:F,4,FALSE))</f>
        <v/>
      </c>
    </row>
    <row r="263" spans="4:14">
      <c r="D263" s="39" t="str">
        <f>IF(ISERROR(VLOOKUP(C263,'周期表（不要动）'!A:B,2,FALSE)),"",VLOOKUP(C263,'周期表（不要动）'!A:B,2,FALSE))</f>
        <v/>
      </c>
      <c r="E263" s="40" t="str">
        <f ca="1">IF(ISERROR(VLOOKUP($B263,'问财（自己导出）'!B:D,3,FALSE)),"",VLOOKUP($B263,'问财（自己导出）'!B:D,3,FALSE))</f>
        <v/>
      </c>
      <c r="F263" s="40" t="str">
        <f ca="1">IF(ISERROR(VLOOKUP($B263,'问财（自己导出）'!B:E,4,FALSE)),"",VLOOKUP($B263,'问财（自己导出）'!B:E,4,FALSE))</f>
        <v/>
      </c>
      <c r="G263" s="40" t="str">
        <f ca="1">IF(ISERROR(VLOOKUP($B263,'问财（自己导出）'!B:F,5,FALSE)),"",VLOOKUP($B263,'问财（自己导出）'!B:F,5,FALSE))</f>
        <v/>
      </c>
      <c r="H263" s="40" t="str">
        <f ca="1">IF(ISERROR(VLOOKUP($B263,'问财（自己导出）'!B:G,6,FALSE)),"",VLOOKUP($B263,'问财（自己导出）'!B:G,6,FALSE))</f>
        <v/>
      </c>
      <c r="I263" s="49">
        <f ca="1" t="shared" si="5"/>
        <v>0</v>
      </c>
      <c r="J263" s="50" t="str">
        <f ca="1">IF(ISERROR(VLOOKUP($B263,'小熊定理判定（不要动）'!$A:B,2,FALSE)),"",VLOOKUP($B263,'小熊定理判定（不要动）'!$A:B,2,FALSE))</f>
        <v/>
      </c>
      <c r="K263" s="50" t="str">
        <f ca="1">IF(ISERROR(VLOOKUP($B263,'小熊定理判定（不要动）'!$A:C,3,FALSE)),"",VLOOKUP($B263,'小熊定理判定（不要动）'!$A:C,3,FALSE))</f>
        <v/>
      </c>
      <c r="L263" s="50" t="str">
        <f ca="1">IF(ISERROR(VLOOKUP($B263,'小熊定理判定（不要动）'!$A:D,4,FALSE)),"",VLOOKUP($B263,'小熊定理判定（不要动）'!$A:D,4,FALSE))</f>
        <v/>
      </c>
      <c r="M263" s="51" t="str">
        <f ca="1">IF(ISERROR(VLOOKUP($B263,'分位点（自己导出） '!$C:E,3,FALSE)),"",VLOOKUP($B263,'分位点（自己导出） '!$C:E,3,FALSE))</f>
        <v/>
      </c>
      <c r="N263" s="51" t="str">
        <f ca="1">IF(ISERROR(VLOOKUP($B263,'分位点（自己导出） '!$C:F,4,FALSE)),"",VLOOKUP($B263,'分位点（自己导出） '!$C:F,4,FALSE))</f>
        <v/>
      </c>
    </row>
    <row r="264" spans="4:14">
      <c r="D264" s="39" t="str">
        <f>IF(ISERROR(VLOOKUP(C264,'周期表（不要动）'!A:B,2,FALSE)),"",VLOOKUP(C264,'周期表（不要动）'!A:B,2,FALSE))</f>
        <v/>
      </c>
      <c r="E264" s="40" t="str">
        <f ca="1">IF(ISERROR(VLOOKUP($B264,'问财（自己导出）'!B:D,3,FALSE)),"",VLOOKUP($B264,'问财（自己导出）'!B:D,3,FALSE))</f>
        <v/>
      </c>
      <c r="F264" s="40" t="str">
        <f ca="1">IF(ISERROR(VLOOKUP($B264,'问财（自己导出）'!B:E,4,FALSE)),"",VLOOKUP($B264,'问财（自己导出）'!B:E,4,FALSE))</f>
        <v/>
      </c>
      <c r="G264" s="40" t="str">
        <f ca="1">IF(ISERROR(VLOOKUP($B264,'问财（自己导出）'!B:F,5,FALSE)),"",VLOOKUP($B264,'问财（自己导出）'!B:F,5,FALSE))</f>
        <v/>
      </c>
      <c r="H264" s="40" t="str">
        <f ca="1">IF(ISERROR(VLOOKUP($B264,'问财（自己导出）'!B:G,6,FALSE)),"",VLOOKUP($B264,'问财（自己导出）'!B:G,6,FALSE))</f>
        <v/>
      </c>
      <c r="I264" s="49">
        <f ca="1" t="shared" si="5"/>
        <v>0</v>
      </c>
      <c r="J264" s="50" t="str">
        <f ca="1">IF(ISERROR(VLOOKUP($B264,'小熊定理判定（不要动）'!$A:B,2,FALSE)),"",VLOOKUP($B264,'小熊定理判定（不要动）'!$A:B,2,FALSE))</f>
        <v/>
      </c>
      <c r="K264" s="50" t="str">
        <f ca="1">IF(ISERROR(VLOOKUP($B264,'小熊定理判定（不要动）'!$A:C,3,FALSE)),"",VLOOKUP($B264,'小熊定理判定（不要动）'!$A:C,3,FALSE))</f>
        <v/>
      </c>
      <c r="L264" s="50" t="str">
        <f ca="1">IF(ISERROR(VLOOKUP($B264,'小熊定理判定（不要动）'!$A:D,4,FALSE)),"",VLOOKUP($B264,'小熊定理判定（不要动）'!$A:D,4,FALSE))</f>
        <v/>
      </c>
      <c r="M264" s="51" t="str">
        <f ca="1">IF(ISERROR(VLOOKUP($B264,'分位点（自己导出） '!$C:E,3,FALSE)),"",VLOOKUP($B264,'分位点（自己导出） '!$C:E,3,FALSE))</f>
        <v/>
      </c>
      <c r="N264" s="51" t="str">
        <f ca="1">IF(ISERROR(VLOOKUP($B264,'分位点（自己导出） '!$C:F,4,FALSE)),"",VLOOKUP($B264,'分位点（自己导出） '!$C:F,4,FALSE))</f>
        <v/>
      </c>
    </row>
    <row r="265" spans="4:14">
      <c r="D265" s="39" t="str">
        <f>IF(ISERROR(VLOOKUP(C265,'周期表（不要动）'!A:B,2,FALSE)),"",VLOOKUP(C265,'周期表（不要动）'!A:B,2,FALSE))</f>
        <v/>
      </c>
      <c r="E265" s="40" t="str">
        <f ca="1">IF(ISERROR(VLOOKUP($B265,'问财（自己导出）'!B:D,3,FALSE)),"",VLOOKUP($B265,'问财（自己导出）'!B:D,3,FALSE))</f>
        <v/>
      </c>
      <c r="F265" s="40" t="str">
        <f ca="1">IF(ISERROR(VLOOKUP($B265,'问财（自己导出）'!B:E,4,FALSE)),"",VLOOKUP($B265,'问财（自己导出）'!B:E,4,FALSE))</f>
        <v/>
      </c>
      <c r="G265" s="40" t="str">
        <f ca="1">IF(ISERROR(VLOOKUP($B265,'问财（自己导出）'!B:F,5,FALSE)),"",VLOOKUP($B265,'问财（自己导出）'!B:F,5,FALSE))</f>
        <v/>
      </c>
      <c r="H265" s="40" t="str">
        <f ca="1">IF(ISERROR(VLOOKUP($B265,'问财（自己导出）'!B:G,6,FALSE)),"",VLOOKUP($B265,'问财（自己导出）'!B:G,6,FALSE))</f>
        <v/>
      </c>
      <c r="I265" s="49">
        <f ca="1" t="shared" si="5"/>
        <v>0</v>
      </c>
      <c r="J265" s="50" t="str">
        <f ca="1">IF(ISERROR(VLOOKUP($B265,'小熊定理判定（不要动）'!$A:B,2,FALSE)),"",VLOOKUP($B265,'小熊定理判定（不要动）'!$A:B,2,FALSE))</f>
        <v/>
      </c>
      <c r="K265" s="50" t="str">
        <f ca="1">IF(ISERROR(VLOOKUP($B265,'小熊定理判定（不要动）'!$A:C,3,FALSE)),"",VLOOKUP($B265,'小熊定理判定（不要动）'!$A:C,3,FALSE))</f>
        <v/>
      </c>
      <c r="L265" s="50" t="str">
        <f ca="1">IF(ISERROR(VLOOKUP($B265,'小熊定理判定（不要动）'!$A:D,4,FALSE)),"",VLOOKUP($B265,'小熊定理判定（不要动）'!$A:D,4,FALSE))</f>
        <v/>
      </c>
      <c r="M265" s="51" t="str">
        <f ca="1">IF(ISERROR(VLOOKUP($B265,'分位点（自己导出） '!$C:E,3,FALSE)),"",VLOOKUP($B265,'分位点（自己导出） '!$C:E,3,FALSE))</f>
        <v/>
      </c>
      <c r="N265" s="51" t="str">
        <f ca="1">IF(ISERROR(VLOOKUP($B265,'分位点（自己导出） '!$C:F,4,FALSE)),"",VLOOKUP($B265,'分位点（自己导出） '!$C:F,4,FALSE))</f>
        <v/>
      </c>
    </row>
    <row r="266" spans="4:14">
      <c r="D266" s="39" t="str">
        <f>IF(ISERROR(VLOOKUP(C266,'周期表（不要动）'!A:B,2,FALSE)),"",VLOOKUP(C266,'周期表（不要动）'!A:B,2,FALSE))</f>
        <v/>
      </c>
      <c r="E266" s="40" t="str">
        <f ca="1">IF(ISERROR(VLOOKUP($B266,'问财（自己导出）'!B:D,3,FALSE)),"",VLOOKUP($B266,'问财（自己导出）'!B:D,3,FALSE))</f>
        <v/>
      </c>
      <c r="F266" s="40" t="str">
        <f ca="1">IF(ISERROR(VLOOKUP($B266,'问财（自己导出）'!B:E,4,FALSE)),"",VLOOKUP($B266,'问财（自己导出）'!B:E,4,FALSE))</f>
        <v/>
      </c>
      <c r="G266" s="40" t="str">
        <f ca="1">IF(ISERROR(VLOOKUP($B266,'问财（自己导出）'!B:F,5,FALSE)),"",VLOOKUP($B266,'问财（自己导出）'!B:F,5,FALSE))</f>
        <v/>
      </c>
      <c r="H266" s="40" t="str">
        <f ca="1">IF(ISERROR(VLOOKUP($B266,'问财（自己导出）'!B:G,6,FALSE)),"",VLOOKUP($B266,'问财（自己导出）'!B:G,6,FALSE))</f>
        <v/>
      </c>
      <c r="I266" s="49">
        <f ca="1" t="shared" si="5"/>
        <v>0</v>
      </c>
      <c r="J266" s="50" t="str">
        <f ca="1">IF(ISERROR(VLOOKUP($B266,'小熊定理判定（不要动）'!$A:B,2,FALSE)),"",VLOOKUP($B266,'小熊定理判定（不要动）'!$A:B,2,FALSE))</f>
        <v/>
      </c>
      <c r="K266" s="50" t="str">
        <f ca="1">IF(ISERROR(VLOOKUP($B266,'小熊定理判定（不要动）'!$A:C,3,FALSE)),"",VLOOKUP($B266,'小熊定理判定（不要动）'!$A:C,3,FALSE))</f>
        <v/>
      </c>
      <c r="L266" s="50" t="str">
        <f ca="1">IF(ISERROR(VLOOKUP($B266,'小熊定理判定（不要动）'!$A:D,4,FALSE)),"",VLOOKUP($B266,'小熊定理判定（不要动）'!$A:D,4,FALSE))</f>
        <v/>
      </c>
      <c r="M266" s="51" t="str">
        <f ca="1">IF(ISERROR(VLOOKUP($B266,'分位点（自己导出） '!$C:E,3,FALSE)),"",VLOOKUP($B266,'分位点（自己导出） '!$C:E,3,FALSE))</f>
        <v/>
      </c>
      <c r="N266" s="51" t="str">
        <f ca="1">IF(ISERROR(VLOOKUP($B266,'分位点（自己导出） '!$C:F,4,FALSE)),"",VLOOKUP($B266,'分位点（自己导出） '!$C:F,4,FALSE))</f>
        <v/>
      </c>
    </row>
    <row r="267" spans="4:14">
      <c r="D267" s="39" t="str">
        <f>IF(ISERROR(VLOOKUP(C267,'周期表（不要动）'!A:B,2,FALSE)),"",VLOOKUP(C267,'周期表（不要动）'!A:B,2,FALSE))</f>
        <v/>
      </c>
      <c r="E267" s="40" t="str">
        <f ca="1">IF(ISERROR(VLOOKUP($B267,'问财（自己导出）'!B:D,3,FALSE)),"",VLOOKUP($B267,'问财（自己导出）'!B:D,3,FALSE))</f>
        <v/>
      </c>
      <c r="F267" s="40" t="str">
        <f ca="1">IF(ISERROR(VLOOKUP($B267,'问财（自己导出）'!B:E,4,FALSE)),"",VLOOKUP($B267,'问财（自己导出）'!B:E,4,FALSE))</f>
        <v/>
      </c>
      <c r="G267" s="40" t="str">
        <f ca="1">IF(ISERROR(VLOOKUP($B267,'问财（自己导出）'!B:F,5,FALSE)),"",VLOOKUP($B267,'问财（自己导出）'!B:F,5,FALSE))</f>
        <v/>
      </c>
      <c r="H267" s="40" t="str">
        <f ca="1">IF(ISERROR(VLOOKUP($B267,'问财（自己导出）'!B:G,6,FALSE)),"",VLOOKUP($B267,'问财（自己导出）'!B:G,6,FALSE))</f>
        <v/>
      </c>
      <c r="I267" s="49">
        <f ca="1" t="shared" si="5"/>
        <v>0</v>
      </c>
      <c r="J267" s="50" t="str">
        <f ca="1">IF(ISERROR(VLOOKUP($B267,'小熊定理判定（不要动）'!$A:B,2,FALSE)),"",VLOOKUP($B267,'小熊定理判定（不要动）'!$A:B,2,FALSE))</f>
        <v/>
      </c>
      <c r="K267" s="50" t="str">
        <f ca="1">IF(ISERROR(VLOOKUP($B267,'小熊定理判定（不要动）'!$A:C,3,FALSE)),"",VLOOKUP($B267,'小熊定理判定（不要动）'!$A:C,3,FALSE))</f>
        <v/>
      </c>
      <c r="L267" s="50" t="str">
        <f ca="1">IF(ISERROR(VLOOKUP($B267,'小熊定理判定（不要动）'!$A:D,4,FALSE)),"",VLOOKUP($B267,'小熊定理判定（不要动）'!$A:D,4,FALSE))</f>
        <v/>
      </c>
      <c r="M267" s="51" t="str">
        <f ca="1">IF(ISERROR(VLOOKUP($B267,'分位点（自己导出） '!$C:E,3,FALSE)),"",VLOOKUP($B267,'分位点（自己导出） '!$C:E,3,FALSE))</f>
        <v/>
      </c>
      <c r="N267" s="51" t="str">
        <f ca="1">IF(ISERROR(VLOOKUP($B267,'分位点（自己导出） '!$C:F,4,FALSE)),"",VLOOKUP($B267,'分位点（自己导出） '!$C:F,4,FALSE))</f>
        <v/>
      </c>
    </row>
    <row r="268" spans="4:14">
      <c r="D268" s="39" t="str">
        <f>IF(ISERROR(VLOOKUP(C268,'周期表（不要动）'!A:B,2,FALSE)),"",VLOOKUP(C268,'周期表（不要动）'!A:B,2,FALSE))</f>
        <v/>
      </c>
      <c r="E268" s="40" t="str">
        <f ca="1">IF(ISERROR(VLOOKUP($B268,'问财（自己导出）'!B:D,3,FALSE)),"",VLOOKUP($B268,'问财（自己导出）'!B:D,3,FALSE))</f>
        <v/>
      </c>
      <c r="F268" s="40" t="str">
        <f ca="1">IF(ISERROR(VLOOKUP($B268,'问财（自己导出）'!B:E,4,FALSE)),"",VLOOKUP($B268,'问财（自己导出）'!B:E,4,FALSE))</f>
        <v/>
      </c>
      <c r="G268" s="40" t="str">
        <f ca="1">IF(ISERROR(VLOOKUP($B268,'问财（自己导出）'!B:F,5,FALSE)),"",VLOOKUP($B268,'问财（自己导出）'!B:F,5,FALSE))</f>
        <v/>
      </c>
      <c r="H268" s="40" t="str">
        <f ca="1">IF(ISERROR(VLOOKUP($B268,'问财（自己导出）'!B:G,6,FALSE)),"",VLOOKUP($B268,'问财（自己导出）'!B:G,6,FALSE))</f>
        <v/>
      </c>
      <c r="I268" s="49">
        <f ca="1" t="shared" si="5"/>
        <v>0</v>
      </c>
      <c r="J268" s="50" t="str">
        <f ca="1">IF(ISERROR(VLOOKUP($B268,'小熊定理判定（不要动）'!$A:B,2,FALSE)),"",VLOOKUP($B268,'小熊定理判定（不要动）'!$A:B,2,FALSE))</f>
        <v/>
      </c>
      <c r="K268" s="50" t="str">
        <f ca="1">IF(ISERROR(VLOOKUP($B268,'小熊定理判定（不要动）'!$A:C,3,FALSE)),"",VLOOKUP($B268,'小熊定理判定（不要动）'!$A:C,3,FALSE))</f>
        <v/>
      </c>
      <c r="L268" s="50" t="str">
        <f ca="1">IF(ISERROR(VLOOKUP($B268,'小熊定理判定（不要动）'!$A:D,4,FALSE)),"",VLOOKUP($B268,'小熊定理判定（不要动）'!$A:D,4,FALSE))</f>
        <v/>
      </c>
      <c r="M268" s="51" t="str">
        <f ca="1">IF(ISERROR(VLOOKUP($B268,'分位点（自己导出） '!$C:E,3,FALSE)),"",VLOOKUP($B268,'分位点（自己导出） '!$C:E,3,FALSE))</f>
        <v/>
      </c>
      <c r="N268" s="51" t="str">
        <f ca="1">IF(ISERROR(VLOOKUP($B268,'分位点（自己导出） '!$C:F,4,FALSE)),"",VLOOKUP($B268,'分位点（自己导出） '!$C:F,4,FALSE))</f>
        <v/>
      </c>
    </row>
    <row r="269" spans="4:14">
      <c r="D269" s="39" t="str">
        <f>IF(ISERROR(VLOOKUP(C269,'周期表（不要动）'!A:B,2,FALSE)),"",VLOOKUP(C269,'周期表（不要动）'!A:B,2,FALSE))</f>
        <v/>
      </c>
      <c r="E269" s="40" t="str">
        <f ca="1">IF(ISERROR(VLOOKUP($B269,'问财（自己导出）'!B:D,3,FALSE)),"",VLOOKUP($B269,'问财（自己导出）'!B:D,3,FALSE))</f>
        <v/>
      </c>
      <c r="F269" s="40" t="str">
        <f ca="1">IF(ISERROR(VLOOKUP($B269,'问财（自己导出）'!B:E,4,FALSE)),"",VLOOKUP($B269,'问财（自己导出）'!B:E,4,FALSE))</f>
        <v/>
      </c>
      <c r="G269" s="40" t="str">
        <f ca="1">IF(ISERROR(VLOOKUP($B269,'问财（自己导出）'!B:F,5,FALSE)),"",VLOOKUP($B269,'问财（自己导出）'!B:F,5,FALSE))</f>
        <v/>
      </c>
      <c r="H269" s="40" t="str">
        <f ca="1">IF(ISERROR(VLOOKUP($B269,'问财（自己导出）'!B:G,6,FALSE)),"",VLOOKUP($B269,'问财（自己导出）'!B:G,6,FALSE))</f>
        <v/>
      </c>
      <c r="I269" s="49">
        <f ca="1" t="shared" si="5"/>
        <v>0</v>
      </c>
      <c r="J269" s="50" t="str">
        <f ca="1">IF(ISERROR(VLOOKUP($B269,'小熊定理判定（不要动）'!$A:B,2,FALSE)),"",VLOOKUP($B269,'小熊定理判定（不要动）'!$A:B,2,FALSE))</f>
        <v/>
      </c>
      <c r="K269" s="50" t="str">
        <f ca="1">IF(ISERROR(VLOOKUP($B269,'小熊定理判定（不要动）'!$A:C,3,FALSE)),"",VLOOKUP($B269,'小熊定理判定（不要动）'!$A:C,3,FALSE))</f>
        <v/>
      </c>
      <c r="L269" s="50" t="str">
        <f ca="1">IF(ISERROR(VLOOKUP($B269,'小熊定理判定（不要动）'!$A:D,4,FALSE)),"",VLOOKUP($B269,'小熊定理判定（不要动）'!$A:D,4,FALSE))</f>
        <v/>
      </c>
      <c r="M269" s="51" t="str">
        <f ca="1">IF(ISERROR(VLOOKUP($B269,'分位点（自己导出） '!$C:E,3,FALSE)),"",VLOOKUP($B269,'分位点（自己导出） '!$C:E,3,FALSE))</f>
        <v/>
      </c>
      <c r="N269" s="51" t="str">
        <f ca="1">IF(ISERROR(VLOOKUP($B269,'分位点（自己导出） '!$C:F,4,FALSE)),"",VLOOKUP($B269,'分位点（自己导出） '!$C:F,4,FALSE))</f>
        <v/>
      </c>
    </row>
    <row r="270" spans="4:14">
      <c r="D270" s="39" t="str">
        <f>IF(ISERROR(VLOOKUP(C270,'周期表（不要动）'!A:B,2,FALSE)),"",VLOOKUP(C270,'周期表（不要动）'!A:B,2,FALSE))</f>
        <v/>
      </c>
      <c r="E270" s="40" t="str">
        <f ca="1">IF(ISERROR(VLOOKUP($B270,'问财（自己导出）'!B:D,3,FALSE)),"",VLOOKUP($B270,'问财（自己导出）'!B:D,3,FALSE))</f>
        <v/>
      </c>
      <c r="F270" s="40" t="str">
        <f ca="1">IF(ISERROR(VLOOKUP($B270,'问财（自己导出）'!B:E,4,FALSE)),"",VLOOKUP($B270,'问财（自己导出）'!B:E,4,FALSE))</f>
        <v/>
      </c>
      <c r="G270" s="40" t="str">
        <f ca="1">IF(ISERROR(VLOOKUP($B270,'问财（自己导出）'!B:F,5,FALSE)),"",VLOOKUP($B270,'问财（自己导出）'!B:F,5,FALSE))</f>
        <v/>
      </c>
      <c r="H270" s="40" t="str">
        <f ca="1">IF(ISERROR(VLOOKUP($B270,'问财（自己导出）'!B:G,6,FALSE)),"",VLOOKUP($B270,'问财（自己导出）'!B:G,6,FALSE))</f>
        <v/>
      </c>
      <c r="I270" s="49">
        <f ca="1" t="shared" si="5"/>
        <v>0</v>
      </c>
      <c r="J270" s="50" t="str">
        <f ca="1">IF(ISERROR(VLOOKUP($B270,'小熊定理判定（不要动）'!$A:B,2,FALSE)),"",VLOOKUP($B270,'小熊定理判定（不要动）'!$A:B,2,FALSE))</f>
        <v/>
      </c>
      <c r="K270" s="50" t="str">
        <f ca="1">IF(ISERROR(VLOOKUP($B270,'小熊定理判定（不要动）'!$A:C,3,FALSE)),"",VLOOKUP($B270,'小熊定理判定（不要动）'!$A:C,3,FALSE))</f>
        <v/>
      </c>
      <c r="L270" s="50" t="str">
        <f ca="1">IF(ISERROR(VLOOKUP($B270,'小熊定理判定（不要动）'!$A:D,4,FALSE)),"",VLOOKUP($B270,'小熊定理判定（不要动）'!$A:D,4,FALSE))</f>
        <v/>
      </c>
      <c r="M270" s="51" t="str">
        <f ca="1">IF(ISERROR(VLOOKUP($B270,'分位点（自己导出） '!$C:E,3,FALSE)),"",VLOOKUP($B270,'分位点（自己导出） '!$C:E,3,FALSE))</f>
        <v/>
      </c>
      <c r="N270" s="51" t="str">
        <f ca="1">IF(ISERROR(VLOOKUP($B270,'分位点（自己导出） '!$C:F,4,FALSE)),"",VLOOKUP($B270,'分位点（自己导出） '!$C:F,4,FALSE))</f>
        <v/>
      </c>
    </row>
    <row r="271" spans="4:14">
      <c r="D271" s="39" t="str">
        <f>IF(ISERROR(VLOOKUP(C271,'周期表（不要动）'!A:B,2,FALSE)),"",VLOOKUP(C271,'周期表（不要动）'!A:B,2,FALSE))</f>
        <v/>
      </c>
      <c r="E271" s="40" t="str">
        <f ca="1">IF(ISERROR(VLOOKUP($B271,'问财（自己导出）'!B:D,3,FALSE)),"",VLOOKUP($B271,'问财（自己导出）'!B:D,3,FALSE))</f>
        <v/>
      </c>
      <c r="F271" s="40" t="str">
        <f ca="1">IF(ISERROR(VLOOKUP($B271,'问财（自己导出）'!B:E,4,FALSE)),"",VLOOKUP($B271,'问财（自己导出）'!B:E,4,FALSE))</f>
        <v/>
      </c>
      <c r="G271" s="40" t="str">
        <f ca="1">IF(ISERROR(VLOOKUP($B271,'问财（自己导出）'!B:F,5,FALSE)),"",VLOOKUP($B271,'问财（自己导出）'!B:F,5,FALSE))</f>
        <v/>
      </c>
      <c r="H271" s="40" t="str">
        <f ca="1">IF(ISERROR(VLOOKUP($B271,'问财（自己导出）'!B:G,6,FALSE)),"",VLOOKUP($B271,'问财（自己导出）'!B:G,6,FALSE))</f>
        <v/>
      </c>
      <c r="I271" s="49">
        <f ca="1" t="shared" si="5"/>
        <v>0</v>
      </c>
      <c r="J271" s="50" t="str">
        <f ca="1">IF(ISERROR(VLOOKUP($B271,'小熊定理判定（不要动）'!$A:B,2,FALSE)),"",VLOOKUP($B271,'小熊定理判定（不要动）'!$A:B,2,FALSE))</f>
        <v/>
      </c>
      <c r="K271" s="50" t="str">
        <f ca="1">IF(ISERROR(VLOOKUP($B271,'小熊定理判定（不要动）'!$A:C,3,FALSE)),"",VLOOKUP($B271,'小熊定理判定（不要动）'!$A:C,3,FALSE))</f>
        <v/>
      </c>
      <c r="L271" s="50" t="str">
        <f ca="1">IF(ISERROR(VLOOKUP($B271,'小熊定理判定（不要动）'!$A:D,4,FALSE)),"",VLOOKUP($B271,'小熊定理判定（不要动）'!$A:D,4,FALSE))</f>
        <v/>
      </c>
      <c r="M271" s="51" t="str">
        <f ca="1">IF(ISERROR(VLOOKUP($B271,'分位点（自己导出） '!$C:E,3,FALSE)),"",VLOOKUP($B271,'分位点（自己导出） '!$C:E,3,FALSE))</f>
        <v/>
      </c>
      <c r="N271" s="51" t="str">
        <f ca="1">IF(ISERROR(VLOOKUP($B271,'分位点（自己导出） '!$C:F,4,FALSE)),"",VLOOKUP($B271,'分位点（自己导出） '!$C:F,4,FALSE))</f>
        <v/>
      </c>
    </row>
    <row r="272" spans="4:14">
      <c r="D272" s="39" t="str">
        <f>IF(ISERROR(VLOOKUP(C272,'周期表（不要动）'!A:B,2,FALSE)),"",VLOOKUP(C272,'周期表（不要动）'!A:B,2,FALSE))</f>
        <v/>
      </c>
      <c r="E272" s="40" t="str">
        <f ca="1">IF(ISERROR(VLOOKUP($B272,'问财（自己导出）'!B:D,3,FALSE)),"",VLOOKUP($B272,'问财（自己导出）'!B:D,3,FALSE))</f>
        <v/>
      </c>
      <c r="F272" s="40" t="str">
        <f ca="1">IF(ISERROR(VLOOKUP($B272,'问财（自己导出）'!B:E,4,FALSE)),"",VLOOKUP($B272,'问财（自己导出）'!B:E,4,FALSE))</f>
        <v/>
      </c>
      <c r="G272" s="40" t="str">
        <f ca="1">IF(ISERROR(VLOOKUP($B272,'问财（自己导出）'!B:F,5,FALSE)),"",VLOOKUP($B272,'问财（自己导出）'!B:F,5,FALSE))</f>
        <v/>
      </c>
      <c r="H272" s="40" t="str">
        <f ca="1">IF(ISERROR(VLOOKUP($B272,'问财（自己导出）'!B:G,6,FALSE)),"",VLOOKUP($B272,'问财（自己导出）'!B:G,6,FALSE))</f>
        <v/>
      </c>
      <c r="I272" s="49">
        <f ca="1" t="shared" si="5"/>
        <v>0</v>
      </c>
      <c r="J272" s="50" t="str">
        <f ca="1">IF(ISERROR(VLOOKUP($B272,'小熊定理判定（不要动）'!$A:B,2,FALSE)),"",VLOOKUP($B272,'小熊定理判定（不要动）'!$A:B,2,FALSE))</f>
        <v/>
      </c>
      <c r="K272" s="50" t="str">
        <f ca="1">IF(ISERROR(VLOOKUP($B272,'小熊定理判定（不要动）'!$A:C,3,FALSE)),"",VLOOKUP($B272,'小熊定理判定（不要动）'!$A:C,3,FALSE))</f>
        <v/>
      </c>
      <c r="L272" s="50" t="str">
        <f ca="1">IF(ISERROR(VLOOKUP($B272,'小熊定理判定（不要动）'!$A:D,4,FALSE)),"",VLOOKUP($B272,'小熊定理判定（不要动）'!$A:D,4,FALSE))</f>
        <v/>
      </c>
      <c r="M272" s="51" t="str">
        <f ca="1">IF(ISERROR(VLOOKUP($B272,'分位点（自己导出） '!$C:E,3,FALSE)),"",VLOOKUP($B272,'分位点（自己导出） '!$C:E,3,FALSE))</f>
        <v/>
      </c>
      <c r="N272" s="51" t="str">
        <f ca="1">IF(ISERROR(VLOOKUP($B272,'分位点（自己导出） '!$C:F,4,FALSE)),"",VLOOKUP($B272,'分位点（自己导出） '!$C:F,4,FALSE))</f>
        <v/>
      </c>
    </row>
    <row r="273" spans="4:14">
      <c r="D273" s="39" t="str">
        <f>IF(ISERROR(VLOOKUP(C273,'周期表（不要动）'!A:B,2,FALSE)),"",VLOOKUP(C273,'周期表（不要动）'!A:B,2,FALSE))</f>
        <v/>
      </c>
      <c r="E273" s="40" t="str">
        <f ca="1">IF(ISERROR(VLOOKUP($B273,'问财（自己导出）'!B:D,3,FALSE)),"",VLOOKUP($B273,'问财（自己导出）'!B:D,3,FALSE))</f>
        <v/>
      </c>
      <c r="F273" s="40" t="str">
        <f ca="1">IF(ISERROR(VLOOKUP($B273,'问财（自己导出）'!B:E,4,FALSE)),"",VLOOKUP($B273,'问财（自己导出）'!B:E,4,FALSE))</f>
        <v/>
      </c>
      <c r="G273" s="40" t="str">
        <f ca="1">IF(ISERROR(VLOOKUP($B273,'问财（自己导出）'!B:F,5,FALSE)),"",VLOOKUP($B273,'问财（自己导出）'!B:F,5,FALSE))</f>
        <v/>
      </c>
      <c r="H273" s="40" t="str">
        <f ca="1">IF(ISERROR(VLOOKUP($B273,'问财（自己导出）'!B:G,6,FALSE)),"",VLOOKUP($B273,'问财（自己导出）'!B:G,6,FALSE))</f>
        <v/>
      </c>
      <c r="I273" s="49">
        <f ca="1" t="shared" si="5"/>
        <v>0</v>
      </c>
      <c r="J273" s="50" t="str">
        <f ca="1">IF(ISERROR(VLOOKUP($B273,'小熊定理判定（不要动）'!$A:B,2,FALSE)),"",VLOOKUP($B273,'小熊定理判定（不要动）'!$A:B,2,FALSE))</f>
        <v/>
      </c>
      <c r="K273" s="50" t="str">
        <f ca="1">IF(ISERROR(VLOOKUP($B273,'小熊定理判定（不要动）'!$A:C,3,FALSE)),"",VLOOKUP($B273,'小熊定理判定（不要动）'!$A:C,3,FALSE))</f>
        <v/>
      </c>
      <c r="L273" s="50" t="str">
        <f ca="1">IF(ISERROR(VLOOKUP($B273,'小熊定理判定（不要动）'!$A:D,4,FALSE)),"",VLOOKUP($B273,'小熊定理判定（不要动）'!$A:D,4,FALSE))</f>
        <v/>
      </c>
      <c r="M273" s="51" t="str">
        <f ca="1">IF(ISERROR(VLOOKUP($B273,'分位点（自己导出） '!$C:E,3,FALSE)),"",VLOOKUP($B273,'分位点（自己导出） '!$C:E,3,FALSE))</f>
        <v/>
      </c>
      <c r="N273" s="51" t="str">
        <f ca="1">IF(ISERROR(VLOOKUP($B273,'分位点（自己导出） '!$C:F,4,FALSE)),"",VLOOKUP($B273,'分位点（自己导出） '!$C:F,4,FALSE))</f>
        <v/>
      </c>
    </row>
    <row r="274" spans="4:14">
      <c r="D274" s="39" t="str">
        <f>IF(ISERROR(VLOOKUP(C274,'周期表（不要动）'!A:B,2,FALSE)),"",VLOOKUP(C274,'周期表（不要动）'!A:B,2,FALSE))</f>
        <v/>
      </c>
      <c r="E274" s="40" t="str">
        <f ca="1">IF(ISERROR(VLOOKUP($B274,'问财（自己导出）'!B:D,3,FALSE)),"",VLOOKUP($B274,'问财（自己导出）'!B:D,3,FALSE))</f>
        <v/>
      </c>
      <c r="F274" s="40" t="str">
        <f ca="1">IF(ISERROR(VLOOKUP($B274,'问财（自己导出）'!B:E,4,FALSE)),"",VLOOKUP($B274,'问财（自己导出）'!B:E,4,FALSE))</f>
        <v/>
      </c>
      <c r="G274" s="40" t="str">
        <f ca="1">IF(ISERROR(VLOOKUP($B274,'问财（自己导出）'!B:F,5,FALSE)),"",VLOOKUP($B274,'问财（自己导出）'!B:F,5,FALSE))</f>
        <v/>
      </c>
      <c r="H274" s="40" t="str">
        <f ca="1">IF(ISERROR(VLOOKUP($B274,'问财（自己导出）'!B:G,6,FALSE)),"",VLOOKUP($B274,'问财（自己导出）'!B:G,6,FALSE))</f>
        <v/>
      </c>
      <c r="I274" s="49">
        <f ca="1" t="shared" si="5"/>
        <v>0</v>
      </c>
      <c r="J274" s="50" t="str">
        <f ca="1">IF(ISERROR(VLOOKUP($B274,'小熊定理判定（不要动）'!$A:B,2,FALSE)),"",VLOOKUP($B274,'小熊定理判定（不要动）'!$A:B,2,FALSE))</f>
        <v/>
      </c>
      <c r="K274" s="50" t="str">
        <f ca="1">IF(ISERROR(VLOOKUP($B274,'小熊定理判定（不要动）'!$A:C,3,FALSE)),"",VLOOKUP($B274,'小熊定理判定（不要动）'!$A:C,3,FALSE))</f>
        <v/>
      </c>
      <c r="L274" s="50" t="str">
        <f ca="1">IF(ISERROR(VLOOKUP($B274,'小熊定理判定（不要动）'!$A:D,4,FALSE)),"",VLOOKUP($B274,'小熊定理判定（不要动）'!$A:D,4,FALSE))</f>
        <v/>
      </c>
      <c r="M274" s="51" t="str">
        <f ca="1">IF(ISERROR(VLOOKUP($B274,'分位点（自己导出） '!$C:E,3,FALSE)),"",VLOOKUP($B274,'分位点（自己导出） '!$C:E,3,FALSE))</f>
        <v/>
      </c>
      <c r="N274" s="51" t="str">
        <f ca="1">IF(ISERROR(VLOOKUP($B274,'分位点（自己导出） '!$C:F,4,FALSE)),"",VLOOKUP($B274,'分位点（自己导出） '!$C:F,4,FALSE))</f>
        <v/>
      </c>
    </row>
    <row r="275" spans="4:14">
      <c r="D275" s="39" t="str">
        <f>IF(ISERROR(VLOOKUP(C275,'周期表（不要动）'!A:B,2,FALSE)),"",VLOOKUP(C275,'周期表（不要动）'!A:B,2,FALSE))</f>
        <v/>
      </c>
      <c r="E275" s="40" t="str">
        <f ca="1">IF(ISERROR(VLOOKUP($B275,'问财（自己导出）'!B:D,3,FALSE)),"",VLOOKUP($B275,'问财（自己导出）'!B:D,3,FALSE))</f>
        <v/>
      </c>
      <c r="F275" s="40" t="str">
        <f ca="1">IF(ISERROR(VLOOKUP($B275,'问财（自己导出）'!B:E,4,FALSE)),"",VLOOKUP($B275,'问财（自己导出）'!B:E,4,FALSE))</f>
        <v/>
      </c>
      <c r="G275" s="40" t="str">
        <f ca="1">IF(ISERROR(VLOOKUP($B275,'问财（自己导出）'!B:F,5,FALSE)),"",VLOOKUP($B275,'问财（自己导出）'!B:F,5,FALSE))</f>
        <v/>
      </c>
      <c r="H275" s="40" t="str">
        <f ca="1">IF(ISERROR(VLOOKUP($B275,'问财（自己导出）'!B:G,6,FALSE)),"",VLOOKUP($B275,'问财（自己导出）'!B:G,6,FALSE))</f>
        <v/>
      </c>
      <c r="I275" s="49">
        <f ca="1" t="shared" si="5"/>
        <v>0</v>
      </c>
      <c r="J275" s="50" t="str">
        <f ca="1">IF(ISERROR(VLOOKUP($B275,'小熊定理判定（不要动）'!$A:B,2,FALSE)),"",VLOOKUP($B275,'小熊定理判定（不要动）'!$A:B,2,FALSE))</f>
        <v/>
      </c>
      <c r="K275" s="50" t="str">
        <f ca="1">IF(ISERROR(VLOOKUP($B275,'小熊定理判定（不要动）'!$A:C,3,FALSE)),"",VLOOKUP($B275,'小熊定理判定（不要动）'!$A:C,3,FALSE))</f>
        <v/>
      </c>
      <c r="L275" s="50" t="str">
        <f ca="1">IF(ISERROR(VLOOKUP($B275,'小熊定理判定（不要动）'!$A:D,4,FALSE)),"",VLOOKUP($B275,'小熊定理判定（不要动）'!$A:D,4,FALSE))</f>
        <v/>
      </c>
      <c r="M275" s="51" t="str">
        <f ca="1">IF(ISERROR(VLOOKUP($B275,'分位点（自己导出） '!$C:E,3,FALSE)),"",VLOOKUP($B275,'分位点（自己导出） '!$C:E,3,FALSE))</f>
        <v/>
      </c>
      <c r="N275" s="51" t="str">
        <f ca="1">IF(ISERROR(VLOOKUP($B275,'分位点（自己导出） '!$C:F,4,FALSE)),"",VLOOKUP($B275,'分位点（自己导出） '!$C:F,4,FALSE))</f>
        <v/>
      </c>
    </row>
    <row r="276" spans="4:14">
      <c r="D276" s="39" t="str">
        <f>IF(ISERROR(VLOOKUP(C276,'周期表（不要动）'!A:B,2,FALSE)),"",VLOOKUP(C276,'周期表（不要动）'!A:B,2,FALSE))</f>
        <v/>
      </c>
      <c r="E276" s="40" t="str">
        <f ca="1">IF(ISERROR(VLOOKUP($B276,'问财（自己导出）'!B:D,3,FALSE)),"",VLOOKUP($B276,'问财（自己导出）'!B:D,3,FALSE))</f>
        <v/>
      </c>
      <c r="F276" s="40" t="str">
        <f ca="1">IF(ISERROR(VLOOKUP($B276,'问财（自己导出）'!B:E,4,FALSE)),"",VLOOKUP($B276,'问财（自己导出）'!B:E,4,FALSE))</f>
        <v/>
      </c>
      <c r="G276" s="40" t="str">
        <f ca="1">IF(ISERROR(VLOOKUP($B276,'问财（自己导出）'!B:F,5,FALSE)),"",VLOOKUP($B276,'问财（自己导出）'!B:F,5,FALSE))</f>
        <v/>
      </c>
      <c r="H276" s="40" t="str">
        <f ca="1">IF(ISERROR(VLOOKUP($B276,'问财（自己导出）'!B:G,6,FALSE)),"",VLOOKUP($B276,'问财（自己导出）'!B:G,6,FALSE))</f>
        <v/>
      </c>
      <c r="I276" s="49">
        <f ca="1" t="shared" si="5"/>
        <v>0</v>
      </c>
      <c r="J276" s="50" t="str">
        <f ca="1">IF(ISERROR(VLOOKUP($B276,'小熊定理判定（不要动）'!$A:B,2,FALSE)),"",VLOOKUP($B276,'小熊定理判定（不要动）'!$A:B,2,FALSE))</f>
        <v/>
      </c>
      <c r="K276" s="50" t="str">
        <f ca="1">IF(ISERROR(VLOOKUP($B276,'小熊定理判定（不要动）'!$A:C,3,FALSE)),"",VLOOKUP($B276,'小熊定理判定（不要动）'!$A:C,3,FALSE))</f>
        <v/>
      </c>
      <c r="L276" s="50" t="str">
        <f ca="1">IF(ISERROR(VLOOKUP($B276,'小熊定理判定（不要动）'!$A:D,4,FALSE)),"",VLOOKUP($B276,'小熊定理判定（不要动）'!$A:D,4,FALSE))</f>
        <v/>
      </c>
      <c r="M276" s="51" t="str">
        <f ca="1">IF(ISERROR(VLOOKUP($B276,'分位点（自己导出） '!$C:E,3,FALSE)),"",VLOOKUP($B276,'分位点（自己导出） '!$C:E,3,FALSE))</f>
        <v/>
      </c>
      <c r="N276" s="51" t="str">
        <f ca="1">IF(ISERROR(VLOOKUP($B276,'分位点（自己导出） '!$C:F,4,FALSE)),"",VLOOKUP($B276,'分位点（自己导出） '!$C:F,4,FALSE))</f>
        <v/>
      </c>
    </row>
    <row r="277" spans="4:14">
      <c r="D277" s="39" t="str">
        <f>IF(ISERROR(VLOOKUP(C277,'周期表（不要动）'!A:B,2,FALSE)),"",VLOOKUP(C277,'周期表（不要动）'!A:B,2,FALSE))</f>
        <v/>
      </c>
      <c r="E277" s="40" t="str">
        <f ca="1">IF(ISERROR(VLOOKUP($B277,'问财（自己导出）'!B:D,3,FALSE)),"",VLOOKUP($B277,'问财（自己导出）'!B:D,3,FALSE))</f>
        <v/>
      </c>
      <c r="F277" s="40" t="str">
        <f ca="1">IF(ISERROR(VLOOKUP($B277,'问财（自己导出）'!B:E,4,FALSE)),"",VLOOKUP($B277,'问财（自己导出）'!B:E,4,FALSE))</f>
        <v/>
      </c>
      <c r="G277" s="40" t="str">
        <f ca="1">IF(ISERROR(VLOOKUP($B277,'问财（自己导出）'!B:F,5,FALSE)),"",VLOOKUP($B277,'问财（自己导出）'!B:F,5,FALSE))</f>
        <v/>
      </c>
      <c r="H277" s="40" t="str">
        <f ca="1">IF(ISERROR(VLOOKUP($B277,'问财（自己导出）'!B:G,6,FALSE)),"",VLOOKUP($B277,'问财（自己导出）'!B:G,6,FALSE))</f>
        <v/>
      </c>
      <c r="I277" s="49">
        <f ca="1" t="shared" si="5"/>
        <v>0</v>
      </c>
      <c r="J277" s="50" t="str">
        <f ca="1">IF(ISERROR(VLOOKUP($B277,'小熊定理判定（不要动）'!$A:B,2,FALSE)),"",VLOOKUP($B277,'小熊定理判定（不要动）'!$A:B,2,FALSE))</f>
        <v/>
      </c>
      <c r="K277" s="50" t="str">
        <f ca="1">IF(ISERROR(VLOOKUP($B277,'小熊定理判定（不要动）'!$A:C,3,FALSE)),"",VLOOKUP($B277,'小熊定理判定（不要动）'!$A:C,3,FALSE))</f>
        <v/>
      </c>
      <c r="L277" s="50" t="str">
        <f ca="1">IF(ISERROR(VLOOKUP($B277,'小熊定理判定（不要动）'!$A:D,4,FALSE)),"",VLOOKUP($B277,'小熊定理判定（不要动）'!$A:D,4,FALSE))</f>
        <v/>
      </c>
      <c r="M277" s="51" t="str">
        <f ca="1">IF(ISERROR(VLOOKUP($B277,'分位点（自己导出） '!$C:E,3,FALSE)),"",VLOOKUP($B277,'分位点（自己导出） '!$C:E,3,FALSE))</f>
        <v/>
      </c>
      <c r="N277" s="51" t="str">
        <f ca="1">IF(ISERROR(VLOOKUP($B277,'分位点（自己导出） '!$C:F,4,FALSE)),"",VLOOKUP($B277,'分位点（自己导出） '!$C:F,4,FALSE))</f>
        <v/>
      </c>
    </row>
    <row r="278" spans="4:14">
      <c r="D278" s="39" t="str">
        <f>IF(ISERROR(VLOOKUP(C278,'周期表（不要动）'!A:B,2,FALSE)),"",VLOOKUP(C278,'周期表（不要动）'!A:B,2,FALSE))</f>
        <v/>
      </c>
      <c r="E278" s="40" t="str">
        <f ca="1">IF(ISERROR(VLOOKUP($B278,'问财（自己导出）'!B:D,3,FALSE)),"",VLOOKUP($B278,'问财（自己导出）'!B:D,3,FALSE))</f>
        <v/>
      </c>
      <c r="F278" s="40" t="str">
        <f ca="1">IF(ISERROR(VLOOKUP($B278,'问财（自己导出）'!B:E,4,FALSE)),"",VLOOKUP($B278,'问财（自己导出）'!B:E,4,FALSE))</f>
        <v/>
      </c>
      <c r="G278" s="40" t="str">
        <f ca="1">IF(ISERROR(VLOOKUP($B278,'问财（自己导出）'!B:F,5,FALSE)),"",VLOOKUP($B278,'问财（自己导出）'!B:F,5,FALSE))</f>
        <v/>
      </c>
      <c r="H278" s="40" t="str">
        <f ca="1">IF(ISERROR(VLOOKUP($B278,'问财（自己导出）'!B:G,6,FALSE)),"",VLOOKUP($B278,'问财（自己导出）'!B:G,6,FALSE))</f>
        <v/>
      </c>
      <c r="I278" s="49">
        <f ca="1" t="shared" si="5"/>
        <v>0</v>
      </c>
      <c r="J278" s="50" t="str">
        <f ca="1">IF(ISERROR(VLOOKUP($B278,'小熊定理判定（不要动）'!$A:B,2,FALSE)),"",VLOOKUP($B278,'小熊定理判定（不要动）'!$A:B,2,FALSE))</f>
        <v/>
      </c>
      <c r="K278" s="50" t="str">
        <f ca="1">IF(ISERROR(VLOOKUP($B278,'小熊定理判定（不要动）'!$A:C,3,FALSE)),"",VLOOKUP($B278,'小熊定理判定（不要动）'!$A:C,3,FALSE))</f>
        <v/>
      </c>
      <c r="L278" s="50" t="str">
        <f ca="1">IF(ISERROR(VLOOKUP($B278,'小熊定理判定（不要动）'!$A:D,4,FALSE)),"",VLOOKUP($B278,'小熊定理判定（不要动）'!$A:D,4,FALSE))</f>
        <v/>
      </c>
      <c r="M278" s="51" t="str">
        <f ca="1">IF(ISERROR(VLOOKUP($B278,'分位点（自己导出） '!$C:E,3,FALSE)),"",VLOOKUP($B278,'分位点（自己导出） '!$C:E,3,FALSE))</f>
        <v/>
      </c>
      <c r="N278" s="51" t="str">
        <f ca="1">IF(ISERROR(VLOOKUP($B278,'分位点（自己导出） '!$C:F,4,FALSE)),"",VLOOKUP($B278,'分位点（自己导出） '!$C:F,4,FALSE))</f>
        <v/>
      </c>
    </row>
    <row r="279" spans="4:14">
      <c r="D279" s="39" t="str">
        <f>IF(ISERROR(VLOOKUP(C279,'周期表（不要动）'!A:B,2,FALSE)),"",VLOOKUP(C279,'周期表（不要动）'!A:B,2,FALSE))</f>
        <v/>
      </c>
      <c r="E279" s="40" t="str">
        <f ca="1">IF(ISERROR(VLOOKUP($B279,'问财（自己导出）'!B:D,3,FALSE)),"",VLOOKUP($B279,'问财（自己导出）'!B:D,3,FALSE))</f>
        <v/>
      </c>
      <c r="F279" s="40" t="str">
        <f ca="1">IF(ISERROR(VLOOKUP($B279,'问财（自己导出）'!B:E,4,FALSE)),"",VLOOKUP($B279,'问财（自己导出）'!B:E,4,FALSE))</f>
        <v/>
      </c>
      <c r="G279" s="40" t="str">
        <f ca="1">IF(ISERROR(VLOOKUP($B279,'问财（自己导出）'!B:F,5,FALSE)),"",VLOOKUP($B279,'问财（自己导出）'!B:F,5,FALSE))</f>
        <v/>
      </c>
      <c r="H279" s="40" t="str">
        <f ca="1">IF(ISERROR(VLOOKUP($B279,'问财（自己导出）'!B:G,6,FALSE)),"",VLOOKUP($B279,'问财（自己导出）'!B:G,6,FALSE))</f>
        <v/>
      </c>
      <c r="I279" s="49">
        <f ca="1" t="shared" si="5"/>
        <v>0</v>
      </c>
      <c r="J279" s="50" t="str">
        <f ca="1">IF(ISERROR(VLOOKUP($B279,'小熊定理判定（不要动）'!$A:B,2,FALSE)),"",VLOOKUP($B279,'小熊定理判定（不要动）'!$A:B,2,FALSE))</f>
        <v/>
      </c>
      <c r="K279" s="50" t="str">
        <f ca="1">IF(ISERROR(VLOOKUP($B279,'小熊定理判定（不要动）'!$A:C,3,FALSE)),"",VLOOKUP($B279,'小熊定理判定（不要动）'!$A:C,3,FALSE))</f>
        <v/>
      </c>
      <c r="L279" s="50" t="str">
        <f ca="1">IF(ISERROR(VLOOKUP($B279,'小熊定理判定（不要动）'!$A:D,4,FALSE)),"",VLOOKUP($B279,'小熊定理判定（不要动）'!$A:D,4,FALSE))</f>
        <v/>
      </c>
      <c r="M279" s="51" t="str">
        <f ca="1">IF(ISERROR(VLOOKUP($B279,'分位点（自己导出） '!$C:E,3,FALSE)),"",VLOOKUP($B279,'分位点（自己导出） '!$C:E,3,FALSE))</f>
        <v/>
      </c>
      <c r="N279" s="51" t="str">
        <f ca="1">IF(ISERROR(VLOOKUP($B279,'分位点（自己导出） '!$C:F,4,FALSE)),"",VLOOKUP($B279,'分位点（自己导出） '!$C:F,4,FALSE))</f>
        <v/>
      </c>
    </row>
    <row r="280" spans="4:14">
      <c r="D280" s="39" t="str">
        <f>IF(ISERROR(VLOOKUP(C280,'周期表（不要动）'!A:B,2,FALSE)),"",VLOOKUP(C280,'周期表（不要动）'!A:B,2,FALSE))</f>
        <v/>
      </c>
      <c r="E280" s="40" t="str">
        <f ca="1">IF(ISERROR(VLOOKUP($B280,'问财（自己导出）'!B:D,3,FALSE)),"",VLOOKUP($B280,'问财（自己导出）'!B:D,3,FALSE))</f>
        <v/>
      </c>
      <c r="F280" s="40" t="str">
        <f ca="1">IF(ISERROR(VLOOKUP($B280,'问财（自己导出）'!B:E,4,FALSE)),"",VLOOKUP($B280,'问财（自己导出）'!B:E,4,FALSE))</f>
        <v/>
      </c>
      <c r="G280" s="40" t="str">
        <f ca="1">IF(ISERROR(VLOOKUP($B280,'问财（自己导出）'!B:F,5,FALSE)),"",VLOOKUP($B280,'问财（自己导出）'!B:F,5,FALSE))</f>
        <v/>
      </c>
      <c r="H280" s="40" t="str">
        <f ca="1">IF(ISERROR(VLOOKUP($B280,'问财（自己导出）'!B:G,6,FALSE)),"",VLOOKUP($B280,'问财（自己导出）'!B:G,6,FALSE))</f>
        <v/>
      </c>
      <c r="I280" s="49">
        <f ca="1" t="shared" si="5"/>
        <v>0</v>
      </c>
      <c r="J280" s="50" t="str">
        <f ca="1">IF(ISERROR(VLOOKUP($B280,'小熊定理判定（不要动）'!$A:B,2,FALSE)),"",VLOOKUP($B280,'小熊定理判定（不要动）'!$A:B,2,FALSE))</f>
        <v/>
      </c>
      <c r="K280" s="50" t="str">
        <f ca="1">IF(ISERROR(VLOOKUP($B280,'小熊定理判定（不要动）'!$A:C,3,FALSE)),"",VLOOKUP($B280,'小熊定理判定（不要动）'!$A:C,3,FALSE))</f>
        <v/>
      </c>
      <c r="L280" s="50" t="str">
        <f ca="1">IF(ISERROR(VLOOKUP($B280,'小熊定理判定（不要动）'!$A:D,4,FALSE)),"",VLOOKUP($B280,'小熊定理判定（不要动）'!$A:D,4,FALSE))</f>
        <v/>
      </c>
      <c r="M280" s="51" t="str">
        <f ca="1">IF(ISERROR(VLOOKUP($B280,'分位点（自己导出） '!$C:E,3,FALSE)),"",VLOOKUP($B280,'分位点（自己导出） '!$C:E,3,FALSE))</f>
        <v/>
      </c>
      <c r="N280" s="51" t="str">
        <f ca="1">IF(ISERROR(VLOOKUP($B280,'分位点（自己导出） '!$C:F,4,FALSE)),"",VLOOKUP($B280,'分位点（自己导出） '!$C:F,4,FALSE))</f>
        <v/>
      </c>
    </row>
    <row r="281" spans="4:14">
      <c r="D281" s="39" t="str">
        <f>IF(ISERROR(VLOOKUP(C281,'周期表（不要动）'!A:B,2,FALSE)),"",VLOOKUP(C281,'周期表（不要动）'!A:B,2,FALSE))</f>
        <v/>
      </c>
      <c r="E281" s="40" t="str">
        <f ca="1">IF(ISERROR(VLOOKUP($B281,'问财（自己导出）'!B:D,3,FALSE)),"",VLOOKUP($B281,'问财（自己导出）'!B:D,3,FALSE))</f>
        <v/>
      </c>
      <c r="F281" s="40" t="str">
        <f ca="1">IF(ISERROR(VLOOKUP($B281,'问财（自己导出）'!B:E,4,FALSE)),"",VLOOKUP($B281,'问财（自己导出）'!B:E,4,FALSE))</f>
        <v/>
      </c>
      <c r="G281" s="40" t="str">
        <f ca="1">IF(ISERROR(VLOOKUP($B281,'问财（自己导出）'!B:F,5,FALSE)),"",VLOOKUP($B281,'问财（自己导出）'!B:F,5,FALSE))</f>
        <v/>
      </c>
      <c r="H281" s="40" t="str">
        <f ca="1">IF(ISERROR(VLOOKUP($B281,'问财（自己导出）'!B:G,6,FALSE)),"",VLOOKUP($B281,'问财（自己导出）'!B:G,6,FALSE))</f>
        <v/>
      </c>
      <c r="I281" s="49">
        <f ca="1" t="shared" si="5"/>
        <v>0</v>
      </c>
      <c r="J281" s="50" t="str">
        <f ca="1">IF(ISERROR(VLOOKUP($B281,'小熊定理判定（不要动）'!$A:B,2,FALSE)),"",VLOOKUP($B281,'小熊定理判定（不要动）'!$A:B,2,FALSE))</f>
        <v/>
      </c>
      <c r="K281" s="50" t="str">
        <f ca="1">IF(ISERROR(VLOOKUP($B281,'小熊定理判定（不要动）'!$A:C,3,FALSE)),"",VLOOKUP($B281,'小熊定理判定（不要动）'!$A:C,3,FALSE))</f>
        <v/>
      </c>
      <c r="L281" s="50" t="str">
        <f ca="1">IF(ISERROR(VLOOKUP($B281,'小熊定理判定（不要动）'!$A:D,4,FALSE)),"",VLOOKUP($B281,'小熊定理判定（不要动）'!$A:D,4,FALSE))</f>
        <v/>
      </c>
      <c r="M281" s="51" t="str">
        <f ca="1">IF(ISERROR(VLOOKUP($B281,'分位点（自己导出） '!$C:E,3,FALSE)),"",VLOOKUP($B281,'分位点（自己导出） '!$C:E,3,FALSE))</f>
        <v/>
      </c>
      <c r="N281" s="51" t="str">
        <f ca="1">IF(ISERROR(VLOOKUP($B281,'分位点（自己导出） '!$C:F,4,FALSE)),"",VLOOKUP($B281,'分位点（自己导出） '!$C:F,4,FALSE))</f>
        <v/>
      </c>
    </row>
    <row r="282" spans="4:14">
      <c r="D282" s="39" t="str">
        <f>IF(ISERROR(VLOOKUP(C282,'周期表（不要动）'!A:B,2,FALSE)),"",VLOOKUP(C282,'周期表（不要动）'!A:B,2,FALSE))</f>
        <v/>
      </c>
      <c r="E282" s="40" t="str">
        <f ca="1">IF(ISERROR(VLOOKUP($B282,'问财（自己导出）'!B:D,3,FALSE)),"",VLOOKUP($B282,'问财（自己导出）'!B:D,3,FALSE))</f>
        <v/>
      </c>
      <c r="F282" s="40" t="str">
        <f ca="1">IF(ISERROR(VLOOKUP($B282,'问财（自己导出）'!B:E,4,FALSE)),"",VLOOKUP($B282,'问财（自己导出）'!B:E,4,FALSE))</f>
        <v/>
      </c>
      <c r="G282" s="40" t="str">
        <f ca="1">IF(ISERROR(VLOOKUP($B282,'问财（自己导出）'!B:F,5,FALSE)),"",VLOOKUP($B282,'问财（自己导出）'!B:F,5,FALSE))</f>
        <v/>
      </c>
      <c r="H282" s="40" t="str">
        <f ca="1">IF(ISERROR(VLOOKUP($B282,'问财（自己导出）'!B:G,6,FALSE)),"",VLOOKUP($B282,'问财（自己导出）'!B:G,6,FALSE))</f>
        <v/>
      </c>
      <c r="I282" s="49">
        <f ca="1" t="shared" si="5"/>
        <v>0</v>
      </c>
      <c r="J282" s="50" t="str">
        <f ca="1">IF(ISERROR(VLOOKUP($B282,'小熊定理判定（不要动）'!$A:B,2,FALSE)),"",VLOOKUP($B282,'小熊定理判定（不要动）'!$A:B,2,FALSE))</f>
        <v/>
      </c>
      <c r="K282" s="50" t="str">
        <f ca="1">IF(ISERROR(VLOOKUP($B282,'小熊定理判定（不要动）'!$A:C,3,FALSE)),"",VLOOKUP($B282,'小熊定理判定（不要动）'!$A:C,3,FALSE))</f>
        <v/>
      </c>
      <c r="L282" s="50" t="str">
        <f ca="1">IF(ISERROR(VLOOKUP($B282,'小熊定理判定（不要动）'!$A:D,4,FALSE)),"",VLOOKUP($B282,'小熊定理判定（不要动）'!$A:D,4,FALSE))</f>
        <v/>
      </c>
      <c r="M282" s="51" t="str">
        <f ca="1">IF(ISERROR(VLOOKUP($B282,'分位点（自己导出） '!$C:E,3,FALSE)),"",VLOOKUP($B282,'分位点（自己导出） '!$C:E,3,FALSE))</f>
        <v/>
      </c>
      <c r="N282" s="51" t="str">
        <f ca="1">IF(ISERROR(VLOOKUP($B282,'分位点（自己导出） '!$C:F,4,FALSE)),"",VLOOKUP($B282,'分位点（自己导出） '!$C:F,4,FALSE))</f>
        <v/>
      </c>
    </row>
    <row r="283" spans="4:14">
      <c r="D283" s="39" t="str">
        <f>IF(ISERROR(VLOOKUP(C283,'周期表（不要动）'!A:B,2,FALSE)),"",VLOOKUP(C283,'周期表（不要动）'!A:B,2,FALSE))</f>
        <v/>
      </c>
      <c r="E283" s="40" t="str">
        <f ca="1">IF(ISERROR(VLOOKUP($B283,'问财（自己导出）'!B:D,3,FALSE)),"",VLOOKUP($B283,'问财（自己导出）'!B:D,3,FALSE))</f>
        <v/>
      </c>
      <c r="F283" s="40" t="str">
        <f ca="1">IF(ISERROR(VLOOKUP($B283,'问财（自己导出）'!B:E,4,FALSE)),"",VLOOKUP($B283,'问财（自己导出）'!B:E,4,FALSE))</f>
        <v/>
      </c>
      <c r="G283" s="40" t="str">
        <f ca="1">IF(ISERROR(VLOOKUP($B283,'问财（自己导出）'!B:F,5,FALSE)),"",VLOOKUP($B283,'问财（自己导出）'!B:F,5,FALSE))</f>
        <v/>
      </c>
      <c r="H283" s="40" t="str">
        <f ca="1">IF(ISERROR(VLOOKUP($B283,'问财（自己导出）'!B:G,6,FALSE)),"",VLOOKUP($B283,'问财（自己导出）'!B:G,6,FALSE))</f>
        <v/>
      </c>
      <c r="I283" s="49">
        <f ca="1" t="shared" si="5"/>
        <v>0</v>
      </c>
      <c r="J283" s="50" t="str">
        <f ca="1">IF(ISERROR(VLOOKUP($B283,'小熊定理判定（不要动）'!$A:B,2,FALSE)),"",VLOOKUP($B283,'小熊定理判定（不要动）'!$A:B,2,FALSE))</f>
        <v/>
      </c>
      <c r="K283" s="50" t="str">
        <f ca="1">IF(ISERROR(VLOOKUP($B283,'小熊定理判定（不要动）'!$A:C,3,FALSE)),"",VLOOKUP($B283,'小熊定理判定（不要动）'!$A:C,3,FALSE))</f>
        <v/>
      </c>
      <c r="L283" s="50" t="str">
        <f ca="1">IF(ISERROR(VLOOKUP($B283,'小熊定理判定（不要动）'!$A:D,4,FALSE)),"",VLOOKUP($B283,'小熊定理判定（不要动）'!$A:D,4,FALSE))</f>
        <v/>
      </c>
      <c r="M283" s="51" t="str">
        <f ca="1">IF(ISERROR(VLOOKUP($B283,'分位点（自己导出） '!$C:E,3,FALSE)),"",VLOOKUP($B283,'分位点（自己导出） '!$C:E,3,FALSE))</f>
        <v/>
      </c>
      <c r="N283" s="51" t="str">
        <f ca="1">IF(ISERROR(VLOOKUP($B283,'分位点（自己导出） '!$C:F,4,FALSE)),"",VLOOKUP($B283,'分位点（自己导出） '!$C:F,4,FALSE))</f>
        <v/>
      </c>
    </row>
    <row r="284" spans="4:14">
      <c r="D284" s="39" t="str">
        <f>IF(ISERROR(VLOOKUP(C284,'周期表（不要动）'!A:B,2,FALSE)),"",VLOOKUP(C284,'周期表（不要动）'!A:B,2,FALSE))</f>
        <v/>
      </c>
      <c r="E284" s="40" t="str">
        <f ca="1">IF(ISERROR(VLOOKUP($B284,'问财（自己导出）'!B:D,3,FALSE)),"",VLOOKUP($B284,'问财（自己导出）'!B:D,3,FALSE))</f>
        <v/>
      </c>
      <c r="F284" s="40" t="str">
        <f ca="1">IF(ISERROR(VLOOKUP($B284,'问财（自己导出）'!B:E,4,FALSE)),"",VLOOKUP($B284,'问财（自己导出）'!B:E,4,FALSE))</f>
        <v/>
      </c>
      <c r="G284" s="40" t="str">
        <f ca="1">IF(ISERROR(VLOOKUP($B284,'问财（自己导出）'!B:F,5,FALSE)),"",VLOOKUP($B284,'问财（自己导出）'!B:F,5,FALSE))</f>
        <v/>
      </c>
      <c r="H284" s="40" t="str">
        <f ca="1">IF(ISERROR(VLOOKUP($B284,'问财（自己导出）'!B:G,6,FALSE)),"",VLOOKUP($B284,'问财（自己导出）'!B:G,6,FALSE))</f>
        <v/>
      </c>
      <c r="I284" s="49">
        <f ca="1" t="shared" si="5"/>
        <v>0</v>
      </c>
      <c r="J284" s="50" t="str">
        <f ca="1">IF(ISERROR(VLOOKUP($B284,'小熊定理判定（不要动）'!$A:B,2,FALSE)),"",VLOOKUP($B284,'小熊定理判定（不要动）'!$A:B,2,FALSE))</f>
        <v/>
      </c>
      <c r="K284" s="50" t="str">
        <f ca="1">IF(ISERROR(VLOOKUP($B284,'小熊定理判定（不要动）'!$A:C,3,FALSE)),"",VLOOKUP($B284,'小熊定理判定（不要动）'!$A:C,3,FALSE))</f>
        <v/>
      </c>
      <c r="L284" s="50" t="str">
        <f ca="1">IF(ISERROR(VLOOKUP($B284,'小熊定理判定（不要动）'!$A:D,4,FALSE)),"",VLOOKUP($B284,'小熊定理判定（不要动）'!$A:D,4,FALSE))</f>
        <v/>
      </c>
      <c r="M284" s="51" t="str">
        <f ca="1">IF(ISERROR(VLOOKUP($B284,'分位点（自己导出） '!$C:E,3,FALSE)),"",VLOOKUP($B284,'分位点（自己导出） '!$C:E,3,FALSE))</f>
        <v/>
      </c>
      <c r="N284" s="51" t="str">
        <f ca="1">IF(ISERROR(VLOOKUP($B284,'分位点（自己导出） '!$C:F,4,FALSE)),"",VLOOKUP($B284,'分位点（自己导出） '!$C:F,4,FALSE))</f>
        <v/>
      </c>
    </row>
    <row r="285" spans="4:14">
      <c r="D285" s="39" t="str">
        <f>IF(ISERROR(VLOOKUP(C285,'周期表（不要动）'!A:B,2,FALSE)),"",VLOOKUP(C285,'周期表（不要动）'!A:B,2,FALSE))</f>
        <v/>
      </c>
      <c r="E285" s="40" t="str">
        <f ca="1">IF(ISERROR(VLOOKUP($B285,'问财（自己导出）'!B:D,3,FALSE)),"",VLOOKUP($B285,'问财（自己导出）'!B:D,3,FALSE))</f>
        <v/>
      </c>
      <c r="F285" s="40" t="str">
        <f ca="1">IF(ISERROR(VLOOKUP($B285,'问财（自己导出）'!B:E,4,FALSE)),"",VLOOKUP($B285,'问财（自己导出）'!B:E,4,FALSE))</f>
        <v/>
      </c>
      <c r="G285" s="40" t="str">
        <f ca="1">IF(ISERROR(VLOOKUP($B285,'问财（自己导出）'!B:F,5,FALSE)),"",VLOOKUP($B285,'问财（自己导出）'!B:F,5,FALSE))</f>
        <v/>
      </c>
      <c r="H285" s="40" t="str">
        <f ca="1">IF(ISERROR(VLOOKUP($B285,'问财（自己导出）'!B:G,6,FALSE)),"",VLOOKUP($B285,'问财（自己导出）'!B:G,6,FALSE))</f>
        <v/>
      </c>
      <c r="I285" s="49">
        <f ca="1" t="shared" si="5"/>
        <v>0</v>
      </c>
      <c r="J285" s="50" t="str">
        <f ca="1">IF(ISERROR(VLOOKUP($B285,'小熊定理判定（不要动）'!$A:B,2,FALSE)),"",VLOOKUP($B285,'小熊定理判定（不要动）'!$A:B,2,FALSE))</f>
        <v/>
      </c>
      <c r="K285" s="50" t="str">
        <f ca="1">IF(ISERROR(VLOOKUP($B285,'小熊定理判定（不要动）'!$A:C,3,FALSE)),"",VLOOKUP($B285,'小熊定理判定（不要动）'!$A:C,3,FALSE))</f>
        <v/>
      </c>
      <c r="L285" s="50" t="str">
        <f ca="1">IF(ISERROR(VLOOKUP($B285,'小熊定理判定（不要动）'!$A:D,4,FALSE)),"",VLOOKUP($B285,'小熊定理判定（不要动）'!$A:D,4,FALSE))</f>
        <v/>
      </c>
      <c r="M285" s="51" t="str">
        <f ca="1">IF(ISERROR(VLOOKUP($B285,'分位点（自己导出） '!$C:E,3,FALSE)),"",VLOOKUP($B285,'分位点（自己导出） '!$C:E,3,FALSE))</f>
        <v/>
      </c>
      <c r="N285" s="51" t="str">
        <f ca="1">IF(ISERROR(VLOOKUP($B285,'分位点（自己导出） '!$C:F,4,FALSE)),"",VLOOKUP($B285,'分位点（自己导出） '!$C:F,4,FALSE))</f>
        <v/>
      </c>
    </row>
    <row r="286" spans="4:14">
      <c r="D286" s="39" t="str">
        <f>IF(ISERROR(VLOOKUP(C286,'周期表（不要动）'!A:B,2,FALSE)),"",VLOOKUP(C286,'周期表（不要动）'!A:B,2,FALSE))</f>
        <v/>
      </c>
      <c r="E286" s="40" t="str">
        <f ca="1">IF(ISERROR(VLOOKUP($B286,'问财（自己导出）'!B:D,3,FALSE)),"",VLOOKUP($B286,'问财（自己导出）'!B:D,3,FALSE))</f>
        <v/>
      </c>
      <c r="F286" s="40" t="str">
        <f ca="1">IF(ISERROR(VLOOKUP($B286,'问财（自己导出）'!B:E,4,FALSE)),"",VLOOKUP($B286,'问财（自己导出）'!B:E,4,FALSE))</f>
        <v/>
      </c>
      <c r="G286" s="40" t="str">
        <f ca="1">IF(ISERROR(VLOOKUP($B286,'问财（自己导出）'!B:F,5,FALSE)),"",VLOOKUP($B286,'问财（自己导出）'!B:F,5,FALSE))</f>
        <v/>
      </c>
      <c r="H286" s="40" t="str">
        <f ca="1">IF(ISERROR(VLOOKUP($B286,'问财（自己导出）'!B:G,6,FALSE)),"",VLOOKUP($B286,'问财（自己导出）'!B:G,6,FALSE))</f>
        <v/>
      </c>
      <c r="I286" s="49">
        <f ca="1" t="shared" si="5"/>
        <v>0</v>
      </c>
      <c r="J286" s="50" t="str">
        <f ca="1">IF(ISERROR(VLOOKUP($B286,'小熊定理判定（不要动）'!$A:B,2,FALSE)),"",VLOOKUP($B286,'小熊定理判定（不要动）'!$A:B,2,FALSE))</f>
        <v/>
      </c>
      <c r="K286" s="50" t="str">
        <f ca="1">IF(ISERROR(VLOOKUP($B286,'小熊定理判定（不要动）'!$A:C,3,FALSE)),"",VLOOKUP($B286,'小熊定理判定（不要动）'!$A:C,3,FALSE))</f>
        <v/>
      </c>
      <c r="L286" s="50" t="str">
        <f ca="1">IF(ISERROR(VLOOKUP($B286,'小熊定理判定（不要动）'!$A:D,4,FALSE)),"",VLOOKUP($B286,'小熊定理判定（不要动）'!$A:D,4,FALSE))</f>
        <v/>
      </c>
      <c r="M286" s="51" t="str">
        <f ca="1">IF(ISERROR(VLOOKUP($B286,'分位点（自己导出） '!$C:E,3,FALSE)),"",VLOOKUP($B286,'分位点（自己导出） '!$C:E,3,FALSE))</f>
        <v/>
      </c>
      <c r="N286" s="51" t="str">
        <f ca="1">IF(ISERROR(VLOOKUP($B286,'分位点（自己导出） '!$C:F,4,FALSE)),"",VLOOKUP($B286,'分位点（自己导出） '!$C:F,4,FALSE))</f>
        <v/>
      </c>
    </row>
    <row r="287" spans="4:14">
      <c r="D287" s="39" t="str">
        <f>IF(ISERROR(VLOOKUP(C287,'周期表（不要动）'!A:B,2,FALSE)),"",VLOOKUP(C287,'周期表（不要动）'!A:B,2,FALSE))</f>
        <v/>
      </c>
      <c r="E287" s="40" t="str">
        <f ca="1">IF(ISERROR(VLOOKUP($B287,'问财（自己导出）'!B:D,3,FALSE)),"",VLOOKUP($B287,'问财（自己导出）'!B:D,3,FALSE))</f>
        <v/>
      </c>
      <c r="F287" s="40" t="str">
        <f ca="1">IF(ISERROR(VLOOKUP($B287,'问财（自己导出）'!B:E,4,FALSE)),"",VLOOKUP($B287,'问财（自己导出）'!B:E,4,FALSE))</f>
        <v/>
      </c>
      <c r="G287" s="40" t="str">
        <f ca="1">IF(ISERROR(VLOOKUP($B287,'问财（自己导出）'!B:F,5,FALSE)),"",VLOOKUP($B287,'问财（自己导出）'!B:F,5,FALSE))</f>
        <v/>
      </c>
      <c r="H287" s="40" t="str">
        <f ca="1">IF(ISERROR(VLOOKUP($B287,'问财（自己导出）'!B:G,6,FALSE)),"",VLOOKUP($B287,'问财（自己导出）'!B:G,6,FALSE))</f>
        <v/>
      </c>
      <c r="I287" s="49">
        <f ca="1" t="shared" si="5"/>
        <v>0</v>
      </c>
      <c r="J287" s="50" t="str">
        <f ca="1">IF(ISERROR(VLOOKUP($B287,'小熊定理判定（不要动）'!$A:B,2,FALSE)),"",VLOOKUP($B287,'小熊定理判定（不要动）'!$A:B,2,FALSE))</f>
        <v/>
      </c>
      <c r="K287" s="50" t="str">
        <f ca="1">IF(ISERROR(VLOOKUP($B287,'小熊定理判定（不要动）'!$A:C,3,FALSE)),"",VLOOKUP($B287,'小熊定理判定（不要动）'!$A:C,3,FALSE))</f>
        <v/>
      </c>
      <c r="L287" s="50" t="str">
        <f ca="1">IF(ISERROR(VLOOKUP($B287,'小熊定理判定（不要动）'!$A:D,4,FALSE)),"",VLOOKUP($B287,'小熊定理判定（不要动）'!$A:D,4,FALSE))</f>
        <v/>
      </c>
      <c r="M287" s="51" t="str">
        <f ca="1">IF(ISERROR(VLOOKUP($B287,'分位点（自己导出） '!$C:E,3,FALSE)),"",VLOOKUP($B287,'分位点（自己导出） '!$C:E,3,FALSE))</f>
        <v/>
      </c>
      <c r="N287" s="51" t="str">
        <f ca="1">IF(ISERROR(VLOOKUP($B287,'分位点（自己导出） '!$C:F,4,FALSE)),"",VLOOKUP($B287,'分位点（自己导出） '!$C:F,4,FALSE))</f>
        <v/>
      </c>
    </row>
    <row r="288" spans="4:14">
      <c r="D288" s="39" t="str">
        <f>IF(ISERROR(VLOOKUP(C288,'周期表（不要动）'!A:B,2,FALSE)),"",VLOOKUP(C288,'周期表（不要动）'!A:B,2,FALSE))</f>
        <v/>
      </c>
      <c r="E288" s="40" t="str">
        <f ca="1">IF(ISERROR(VLOOKUP($B288,'问财（自己导出）'!B:D,3,FALSE)),"",VLOOKUP($B288,'问财（自己导出）'!B:D,3,FALSE))</f>
        <v/>
      </c>
      <c r="F288" s="40" t="str">
        <f ca="1">IF(ISERROR(VLOOKUP($B288,'问财（自己导出）'!B:E,4,FALSE)),"",VLOOKUP($B288,'问财（自己导出）'!B:E,4,FALSE))</f>
        <v/>
      </c>
      <c r="G288" s="40" t="str">
        <f ca="1">IF(ISERROR(VLOOKUP($B288,'问财（自己导出）'!B:F,5,FALSE)),"",VLOOKUP($B288,'问财（自己导出）'!B:F,5,FALSE))</f>
        <v/>
      </c>
      <c r="H288" s="40" t="str">
        <f ca="1">IF(ISERROR(VLOOKUP($B288,'问财（自己导出）'!B:G,6,FALSE)),"",VLOOKUP($B288,'问财（自己导出）'!B:G,6,FALSE))</f>
        <v/>
      </c>
      <c r="I288" s="49">
        <f ca="1" t="shared" si="5"/>
        <v>0</v>
      </c>
      <c r="J288" s="50" t="str">
        <f ca="1">IF(ISERROR(VLOOKUP($B288,'小熊定理判定（不要动）'!$A:B,2,FALSE)),"",VLOOKUP($B288,'小熊定理判定（不要动）'!$A:B,2,FALSE))</f>
        <v/>
      </c>
      <c r="K288" s="50" t="str">
        <f ca="1">IF(ISERROR(VLOOKUP($B288,'小熊定理判定（不要动）'!$A:C,3,FALSE)),"",VLOOKUP($B288,'小熊定理判定（不要动）'!$A:C,3,FALSE))</f>
        <v/>
      </c>
      <c r="L288" s="50" t="str">
        <f ca="1">IF(ISERROR(VLOOKUP($B288,'小熊定理判定（不要动）'!$A:D,4,FALSE)),"",VLOOKUP($B288,'小熊定理判定（不要动）'!$A:D,4,FALSE))</f>
        <v/>
      </c>
      <c r="M288" s="51" t="str">
        <f ca="1">IF(ISERROR(VLOOKUP($B288,'分位点（自己导出） '!$C:E,3,FALSE)),"",VLOOKUP($B288,'分位点（自己导出） '!$C:E,3,FALSE))</f>
        <v/>
      </c>
      <c r="N288" s="51" t="str">
        <f ca="1">IF(ISERROR(VLOOKUP($B288,'分位点（自己导出） '!$C:F,4,FALSE)),"",VLOOKUP($B288,'分位点（自己导出） '!$C:F,4,FALSE))</f>
        <v/>
      </c>
    </row>
    <row r="289" spans="4:14">
      <c r="D289" s="39" t="str">
        <f>IF(ISERROR(VLOOKUP(C289,'周期表（不要动）'!A:B,2,FALSE)),"",VLOOKUP(C289,'周期表（不要动）'!A:B,2,FALSE))</f>
        <v/>
      </c>
      <c r="E289" s="40" t="str">
        <f ca="1">IF(ISERROR(VLOOKUP($B289,'问财（自己导出）'!B:D,3,FALSE)),"",VLOOKUP($B289,'问财（自己导出）'!B:D,3,FALSE))</f>
        <v/>
      </c>
      <c r="F289" s="40" t="str">
        <f ca="1">IF(ISERROR(VLOOKUP($B289,'问财（自己导出）'!B:E,4,FALSE)),"",VLOOKUP($B289,'问财（自己导出）'!B:E,4,FALSE))</f>
        <v/>
      </c>
      <c r="G289" s="40" t="str">
        <f ca="1">IF(ISERROR(VLOOKUP($B289,'问财（自己导出）'!B:F,5,FALSE)),"",VLOOKUP($B289,'问财（自己导出）'!B:F,5,FALSE))</f>
        <v/>
      </c>
      <c r="H289" s="40" t="str">
        <f ca="1">IF(ISERROR(VLOOKUP($B289,'问财（自己导出）'!B:G,6,FALSE)),"",VLOOKUP($B289,'问财（自己导出）'!B:G,6,FALSE))</f>
        <v/>
      </c>
      <c r="I289" s="49">
        <f ca="1" t="shared" si="5"/>
        <v>0</v>
      </c>
      <c r="J289" s="50" t="str">
        <f ca="1">IF(ISERROR(VLOOKUP($B289,'小熊定理判定（不要动）'!$A:B,2,FALSE)),"",VLOOKUP($B289,'小熊定理判定（不要动）'!$A:B,2,FALSE))</f>
        <v/>
      </c>
      <c r="K289" s="50" t="str">
        <f ca="1">IF(ISERROR(VLOOKUP($B289,'小熊定理判定（不要动）'!$A:C,3,FALSE)),"",VLOOKUP($B289,'小熊定理判定（不要动）'!$A:C,3,FALSE))</f>
        <v/>
      </c>
      <c r="L289" s="50" t="str">
        <f ca="1">IF(ISERROR(VLOOKUP($B289,'小熊定理判定（不要动）'!$A:D,4,FALSE)),"",VLOOKUP($B289,'小熊定理判定（不要动）'!$A:D,4,FALSE))</f>
        <v/>
      </c>
      <c r="M289" s="51" t="str">
        <f ca="1">IF(ISERROR(VLOOKUP($B289,'分位点（自己导出） '!$C:E,3,FALSE)),"",VLOOKUP($B289,'分位点（自己导出） '!$C:E,3,FALSE))</f>
        <v/>
      </c>
      <c r="N289" s="51" t="str">
        <f ca="1">IF(ISERROR(VLOOKUP($B289,'分位点（自己导出） '!$C:F,4,FALSE)),"",VLOOKUP($B289,'分位点（自己导出） '!$C:F,4,FALSE))</f>
        <v/>
      </c>
    </row>
    <row r="290" spans="4:14">
      <c r="D290" s="39" t="str">
        <f>IF(ISERROR(VLOOKUP(C290,'周期表（不要动）'!A:B,2,FALSE)),"",VLOOKUP(C290,'周期表（不要动）'!A:B,2,FALSE))</f>
        <v/>
      </c>
      <c r="E290" s="40" t="str">
        <f ca="1">IF(ISERROR(VLOOKUP($B290,'问财（自己导出）'!B:D,3,FALSE)),"",VLOOKUP($B290,'问财（自己导出）'!B:D,3,FALSE))</f>
        <v/>
      </c>
      <c r="F290" s="40" t="str">
        <f ca="1">IF(ISERROR(VLOOKUP($B290,'问财（自己导出）'!B:E,4,FALSE)),"",VLOOKUP($B290,'问财（自己导出）'!B:E,4,FALSE))</f>
        <v/>
      </c>
      <c r="G290" s="40" t="str">
        <f ca="1">IF(ISERROR(VLOOKUP($B290,'问财（自己导出）'!B:F,5,FALSE)),"",VLOOKUP($B290,'问财（自己导出）'!B:F,5,FALSE))</f>
        <v/>
      </c>
      <c r="H290" s="40" t="str">
        <f ca="1">IF(ISERROR(VLOOKUP($B290,'问财（自己导出）'!B:G,6,FALSE)),"",VLOOKUP($B290,'问财（自己导出）'!B:G,6,FALSE))</f>
        <v/>
      </c>
      <c r="I290" s="49">
        <f ca="1" t="shared" si="5"/>
        <v>0</v>
      </c>
      <c r="J290" s="50" t="str">
        <f ca="1">IF(ISERROR(VLOOKUP($B290,'小熊定理判定（不要动）'!$A:B,2,FALSE)),"",VLOOKUP($B290,'小熊定理判定（不要动）'!$A:B,2,FALSE))</f>
        <v/>
      </c>
      <c r="K290" s="50" t="str">
        <f ca="1">IF(ISERROR(VLOOKUP($B290,'小熊定理判定（不要动）'!$A:C,3,FALSE)),"",VLOOKUP($B290,'小熊定理判定（不要动）'!$A:C,3,FALSE))</f>
        <v/>
      </c>
      <c r="L290" s="50" t="str">
        <f ca="1">IF(ISERROR(VLOOKUP($B290,'小熊定理判定（不要动）'!$A:D,4,FALSE)),"",VLOOKUP($B290,'小熊定理判定（不要动）'!$A:D,4,FALSE))</f>
        <v/>
      </c>
      <c r="M290" s="51" t="str">
        <f ca="1">IF(ISERROR(VLOOKUP($B290,'分位点（自己导出） '!$C:E,3,FALSE)),"",VLOOKUP($B290,'分位点（自己导出） '!$C:E,3,FALSE))</f>
        <v/>
      </c>
      <c r="N290" s="51" t="str">
        <f ca="1">IF(ISERROR(VLOOKUP($B290,'分位点（自己导出） '!$C:F,4,FALSE)),"",VLOOKUP($B290,'分位点（自己导出） '!$C:F,4,FALSE))</f>
        <v/>
      </c>
    </row>
    <row r="291" spans="4:14">
      <c r="D291" s="39" t="str">
        <f>IF(ISERROR(VLOOKUP(C291,'周期表（不要动）'!A:B,2,FALSE)),"",VLOOKUP(C291,'周期表（不要动）'!A:B,2,FALSE))</f>
        <v/>
      </c>
      <c r="E291" s="40" t="str">
        <f ca="1">IF(ISERROR(VLOOKUP($B291,'问财（自己导出）'!B:D,3,FALSE)),"",VLOOKUP($B291,'问财（自己导出）'!B:D,3,FALSE))</f>
        <v/>
      </c>
      <c r="F291" s="40" t="str">
        <f ca="1">IF(ISERROR(VLOOKUP($B291,'问财（自己导出）'!B:E,4,FALSE)),"",VLOOKUP($B291,'问财（自己导出）'!B:E,4,FALSE))</f>
        <v/>
      </c>
      <c r="G291" s="40" t="str">
        <f ca="1">IF(ISERROR(VLOOKUP($B291,'问财（自己导出）'!B:F,5,FALSE)),"",VLOOKUP($B291,'问财（自己导出）'!B:F,5,FALSE))</f>
        <v/>
      </c>
      <c r="H291" s="40" t="str">
        <f ca="1">IF(ISERROR(VLOOKUP($B291,'问财（自己导出）'!B:G,6,FALSE)),"",VLOOKUP($B291,'问财（自己导出）'!B:G,6,FALSE))</f>
        <v/>
      </c>
      <c r="I291" s="49">
        <f ca="1" t="shared" si="5"/>
        <v>0</v>
      </c>
      <c r="J291" s="50" t="str">
        <f ca="1">IF(ISERROR(VLOOKUP($B291,'小熊定理判定（不要动）'!$A:B,2,FALSE)),"",VLOOKUP($B291,'小熊定理判定（不要动）'!$A:B,2,FALSE))</f>
        <v/>
      </c>
      <c r="K291" s="50" t="str">
        <f ca="1">IF(ISERROR(VLOOKUP($B291,'小熊定理判定（不要动）'!$A:C,3,FALSE)),"",VLOOKUP($B291,'小熊定理判定（不要动）'!$A:C,3,FALSE))</f>
        <v/>
      </c>
      <c r="L291" s="50" t="str">
        <f ca="1">IF(ISERROR(VLOOKUP($B291,'小熊定理判定（不要动）'!$A:D,4,FALSE)),"",VLOOKUP($B291,'小熊定理判定（不要动）'!$A:D,4,FALSE))</f>
        <v/>
      </c>
      <c r="M291" s="51" t="str">
        <f ca="1">IF(ISERROR(VLOOKUP($B291,'分位点（自己导出） '!$C:E,3,FALSE)),"",VLOOKUP($B291,'分位点（自己导出） '!$C:E,3,FALSE))</f>
        <v/>
      </c>
      <c r="N291" s="51" t="str">
        <f ca="1">IF(ISERROR(VLOOKUP($B291,'分位点（自己导出） '!$C:F,4,FALSE)),"",VLOOKUP($B291,'分位点（自己导出） '!$C:F,4,FALSE))</f>
        <v/>
      </c>
    </row>
    <row r="292" spans="4:14">
      <c r="D292" s="39" t="str">
        <f>IF(ISERROR(VLOOKUP(C292,'周期表（不要动）'!A:B,2,FALSE)),"",VLOOKUP(C292,'周期表（不要动）'!A:B,2,FALSE))</f>
        <v/>
      </c>
      <c r="E292" s="40" t="str">
        <f ca="1">IF(ISERROR(VLOOKUP($B292,'问财（自己导出）'!B:D,3,FALSE)),"",VLOOKUP($B292,'问财（自己导出）'!B:D,3,FALSE))</f>
        <v/>
      </c>
      <c r="F292" s="40" t="str">
        <f ca="1">IF(ISERROR(VLOOKUP($B292,'问财（自己导出）'!B:E,4,FALSE)),"",VLOOKUP($B292,'问财（自己导出）'!B:E,4,FALSE))</f>
        <v/>
      </c>
      <c r="G292" s="40" t="str">
        <f ca="1">IF(ISERROR(VLOOKUP($B292,'问财（自己导出）'!B:F,5,FALSE)),"",VLOOKUP($B292,'问财（自己导出）'!B:F,5,FALSE))</f>
        <v/>
      </c>
      <c r="H292" s="40" t="str">
        <f ca="1">IF(ISERROR(VLOOKUP($B292,'问财（自己导出）'!B:G,6,FALSE)),"",VLOOKUP($B292,'问财（自己导出）'!B:G,6,FALSE))</f>
        <v/>
      </c>
      <c r="I292" s="49">
        <f ca="1" t="shared" si="5"/>
        <v>0</v>
      </c>
      <c r="J292" s="50" t="str">
        <f ca="1">IF(ISERROR(VLOOKUP($B292,'小熊定理判定（不要动）'!$A:B,2,FALSE)),"",VLOOKUP($B292,'小熊定理判定（不要动）'!$A:B,2,FALSE))</f>
        <v/>
      </c>
      <c r="K292" s="50" t="str">
        <f ca="1">IF(ISERROR(VLOOKUP($B292,'小熊定理判定（不要动）'!$A:C,3,FALSE)),"",VLOOKUP($B292,'小熊定理判定（不要动）'!$A:C,3,FALSE))</f>
        <v/>
      </c>
      <c r="L292" s="50" t="str">
        <f ca="1">IF(ISERROR(VLOOKUP($B292,'小熊定理判定（不要动）'!$A:D,4,FALSE)),"",VLOOKUP($B292,'小熊定理判定（不要动）'!$A:D,4,FALSE))</f>
        <v/>
      </c>
      <c r="M292" s="51" t="str">
        <f ca="1">IF(ISERROR(VLOOKUP($B292,'分位点（自己导出） '!$C:E,3,FALSE)),"",VLOOKUP($B292,'分位点（自己导出） '!$C:E,3,FALSE))</f>
        <v/>
      </c>
      <c r="N292" s="51" t="str">
        <f ca="1">IF(ISERROR(VLOOKUP($B292,'分位点（自己导出） '!$C:F,4,FALSE)),"",VLOOKUP($B292,'分位点（自己导出） '!$C:F,4,FALSE))</f>
        <v/>
      </c>
    </row>
    <row r="293" spans="4:14">
      <c r="D293" s="39" t="str">
        <f>IF(ISERROR(VLOOKUP(C293,'周期表（不要动）'!A:B,2,FALSE)),"",VLOOKUP(C293,'周期表（不要动）'!A:B,2,FALSE))</f>
        <v/>
      </c>
      <c r="E293" s="40" t="str">
        <f ca="1">IF(ISERROR(VLOOKUP($B293,'问财（自己导出）'!B:D,3,FALSE)),"",VLOOKUP($B293,'问财（自己导出）'!B:D,3,FALSE))</f>
        <v/>
      </c>
      <c r="F293" s="40" t="str">
        <f ca="1">IF(ISERROR(VLOOKUP($B293,'问财（自己导出）'!B:E,4,FALSE)),"",VLOOKUP($B293,'问财（自己导出）'!B:E,4,FALSE))</f>
        <v/>
      </c>
      <c r="G293" s="40" t="str">
        <f ca="1">IF(ISERROR(VLOOKUP($B293,'问财（自己导出）'!B:F,5,FALSE)),"",VLOOKUP($B293,'问财（自己导出）'!B:F,5,FALSE))</f>
        <v/>
      </c>
      <c r="H293" s="40" t="str">
        <f ca="1">IF(ISERROR(VLOOKUP($B293,'问财（自己导出）'!B:G,6,FALSE)),"",VLOOKUP($B293,'问财（自己导出）'!B:G,6,FALSE))</f>
        <v/>
      </c>
      <c r="I293" s="49">
        <f ca="1" t="shared" ref="I293:I356" si="6">IF(E293&gt;0,IF(F293&gt;0,IF(G293&gt;0,IF(H293&gt;0,0,1),1),1),1)</f>
        <v>0</v>
      </c>
      <c r="J293" s="50" t="str">
        <f ca="1">IF(ISERROR(VLOOKUP($B293,'小熊定理判定（不要动）'!$A:B,2,FALSE)),"",VLOOKUP($B293,'小熊定理判定（不要动）'!$A:B,2,FALSE))</f>
        <v/>
      </c>
      <c r="K293" s="50" t="str">
        <f ca="1">IF(ISERROR(VLOOKUP($B293,'小熊定理判定（不要动）'!$A:C,3,FALSE)),"",VLOOKUP($B293,'小熊定理判定（不要动）'!$A:C,3,FALSE))</f>
        <v/>
      </c>
      <c r="L293" s="50" t="str">
        <f ca="1">IF(ISERROR(VLOOKUP($B293,'小熊定理判定（不要动）'!$A:D,4,FALSE)),"",VLOOKUP($B293,'小熊定理判定（不要动）'!$A:D,4,FALSE))</f>
        <v/>
      </c>
      <c r="M293" s="51" t="str">
        <f ca="1">IF(ISERROR(VLOOKUP($B293,'分位点（自己导出） '!$C:E,3,FALSE)),"",VLOOKUP($B293,'分位点（自己导出） '!$C:E,3,FALSE))</f>
        <v/>
      </c>
      <c r="N293" s="51" t="str">
        <f ca="1">IF(ISERROR(VLOOKUP($B293,'分位点（自己导出） '!$C:F,4,FALSE)),"",VLOOKUP($B293,'分位点（自己导出） '!$C:F,4,FALSE))</f>
        <v/>
      </c>
    </row>
    <row r="294" spans="4:14">
      <c r="D294" s="39" t="str">
        <f>IF(ISERROR(VLOOKUP(C294,'周期表（不要动）'!A:B,2,FALSE)),"",VLOOKUP(C294,'周期表（不要动）'!A:B,2,FALSE))</f>
        <v/>
      </c>
      <c r="E294" s="40" t="str">
        <f ca="1">IF(ISERROR(VLOOKUP($B294,'问财（自己导出）'!B:D,3,FALSE)),"",VLOOKUP($B294,'问财（自己导出）'!B:D,3,FALSE))</f>
        <v/>
      </c>
      <c r="F294" s="40" t="str">
        <f ca="1">IF(ISERROR(VLOOKUP($B294,'问财（自己导出）'!B:E,4,FALSE)),"",VLOOKUP($B294,'问财（自己导出）'!B:E,4,FALSE))</f>
        <v/>
      </c>
      <c r="G294" s="40" t="str">
        <f ca="1">IF(ISERROR(VLOOKUP($B294,'问财（自己导出）'!B:F,5,FALSE)),"",VLOOKUP($B294,'问财（自己导出）'!B:F,5,FALSE))</f>
        <v/>
      </c>
      <c r="H294" s="40" t="str">
        <f ca="1">IF(ISERROR(VLOOKUP($B294,'问财（自己导出）'!B:G,6,FALSE)),"",VLOOKUP($B294,'问财（自己导出）'!B:G,6,FALSE))</f>
        <v/>
      </c>
      <c r="I294" s="49">
        <f ca="1" t="shared" si="6"/>
        <v>0</v>
      </c>
      <c r="J294" s="50" t="str">
        <f ca="1">IF(ISERROR(VLOOKUP($B294,'小熊定理判定（不要动）'!$A:B,2,FALSE)),"",VLOOKUP($B294,'小熊定理判定（不要动）'!$A:B,2,FALSE))</f>
        <v/>
      </c>
      <c r="K294" s="50" t="str">
        <f ca="1">IF(ISERROR(VLOOKUP($B294,'小熊定理判定（不要动）'!$A:C,3,FALSE)),"",VLOOKUP($B294,'小熊定理判定（不要动）'!$A:C,3,FALSE))</f>
        <v/>
      </c>
      <c r="L294" s="50" t="str">
        <f ca="1">IF(ISERROR(VLOOKUP($B294,'小熊定理判定（不要动）'!$A:D,4,FALSE)),"",VLOOKUP($B294,'小熊定理判定（不要动）'!$A:D,4,FALSE))</f>
        <v/>
      </c>
      <c r="M294" s="51" t="str">
        <f ca="1">IF(ISERROR(VLOOKUP($B294,'分位点（自己导出） '!$C:E,3,FALSE)),"",VLOOKUP($B294,'分位点（自己导出） '!$C:E,3,FALSE))</f>
        <v/>
      </c>
      <c r="N294" s="51" t="str">
        <f ca="1">IF(ISERROR(VLOOKUP($B294,'分位点（自己导出） '!$C:F,4,FALSE)),"",VLOOKUP($B294,'分位点（自己导出） '!$C:F,4,FALSE))</f>
        <v/>
      </c>
    </row>
    <row r="295" spans="4:14">
      <c r="D295" s="39" t="str">
        <f>IF(ISERROR(VLOOKUP(C295,'周期表（不要动）'!A:B,2,FALSE)),"",VLOOKUP(C295,'周期表（不要动）'!A:B,2,FALSE))</f>
        <v/>
      </c>
      <c r="E295" s="40" t="str">
        <f ca="1">IF(ISERROR(VLOOKUP($B295,'问财（自己导出）'!B:D,3,FALSE)),"",VLOOKUP($B295,'问财（自己导出）'!B:D,3,FALSE))</f>
        <v/>
      </c>
      <c r="F295" s="40" t="str">
        <f ca="1">IF(ISERROR(VLOOKUP($B295,'问财（自己导出）'!B:E,4,FALSE)),"",VLOOKUP($B295,'问财（自己导出）'!B:E,4,FALSE))</f>
        <v/>
      </c>
      <c r="G295" s="40" t="str">
        <f ca="1">IF(ISERROR(VLOOKUP($B295,'问财（自己导出）'!B:F,5,FALSE)),"",VLOOKUP($B295,'问财（自己导出）'!B:F,5,FALSE))</f>
        <v/>
      </c>
      <c r="H295" s="40" t="str">
        <f ca="1">IF(ISERROR(VLOOKUP($B295,'问财（自己导出）'!B:G,6,FALSE)),"",VLOOKUP($B295,'问财（自己导出）'!B:G,6,FALSE))</f>
        <v/>
      </c>
      <c r="I295" s="49">
        <f ca="1" t="shared" si="6"/>
        <v>0</v>
      </c>
      <c r="J295" s="50" t="str">
        <f ca="1">IF(ISERROR(VLOOKUP($B295,'小熊定理判定（不要动）'!$A:B,2,FALSE)),"",VLOOKUP($B295,'小熊定理判定（不要动）'!$A:B,2,FALSE))</f>
        <v/>
      </c>
      <c r="K295" s="50" t="str">
        <f ca="1">IF(ISERROR(VLOOKUP($B295,'小熊定理判定（不要动）'!$A:C,3,FALSE)),"",VLOOKUP($B295,'小熊定理判定（不要动）'!$A:C,3,FALSE))</f>
        <v/>
      </c>
      <c r="L295" s="50" t="str">
        <f ca="1">IF(ISERROR(VLOOKUP($B295,'小熊定理判定（不要动）'!$A:D,4,FALSE)),"",VLOOKUP($B295,'小熊定理判定（不要动）'!$A:D,4,FALSE))</f>
        <v/>
      </c>
      <c r="M295" s="51" t="str">
        <f ca="1">IF(ISERROR(VLOOKUP($B295,'分位点（自己导出） '!$C:E,3,FALSE)),"",VLOOKUP($B295,'分位点（自己导出） '!$C:E,3,FALSE))</f>
        <v/>
      </c>
      <c r="N295" s="51" t="str">
        <f ca="1">IF(ISERROR(VLOOKUP($B295,'分位点（自己导出） '!$C:F,4,FALSE)),"",VLOOKUP($B295,'分位点（自己导出） '!$C:F,4,FALSE))</f>
        <v/>
      </c>
    </row>
    <row r="296" spans="4:14">
      <c r="D296" s="39" t="str">
        <f>IF(ISERROR(VLOOKUP(C296,'周期表（不要动）'!A:B,2,FALSE)),"",VLOOKUP(C296,'周期表（不要动）'!A:B,2,FALSE))</f>
        <v/>
      </c>
      <c r="E296" s="40" t="str">
        <f ca="1">IF(ISERROR(VLOOKUP($B296,'问财（自己导出）'!B:D,3,FALSE)),"",VLOOKUP($B296,'问财（自己导出）'!B:D,3,FALSE))</f>
        <v/>
      </c>
      <c r="F296" s="40" t="str">
        <f ca="1">IF(ISERROR(VLOOKUP($B296,'问财（自己导出）'!B:E,4,FALSE)),"",VLOOKUP($B296,'问财（自己导出）'!B:E,4,FALSE))</f>
        <v/>
      </c>
      <c r="G296" s="40" t="str">
        <f ca="1">IF(ISERROR(VLOOKUP($B296,'问财（自己导出）'!B:F,5,FALSE)),"",VLOOKUP($B296,'问财（自己导出）'!B:F,5,FALSE))</f>
        <v/>
      </c>
      <c r="H296" s="40" t="str">
        <f ca="1">IF(ISERROR(VLOOKUP($B296,'问财（自己导出）'!B:G,6,FALSE)),"",VLOOKUP($B296,'问财（自己导出）'!B:G,6,FALSE))</f>
        <v/>
      </c>
      <c r="I296" s="49">
        <f ca="1" t="shared" si="6"/>
        <v>0</v>
      </c>
      <c r="J296" s="50" t="str">
        <f ca="1">IF(ISERROR(VLOOKUP($B296,'小熊定理判定（不要动）'!$A:B,2,FALSE)),"",VLOOKUP($B296,'小熊定理判定（不要动）'!$A:B,2,FALSE))</f>
        <v/>
      </c>
      <c r="K296" s="50" t="str">
        <f ca="1">IF(ISERROR(VLOOKUP($B296,'小熊定理判定（不要动）'!$A:C,3,FALSE)),"",VLOOKUP($B296,'小熊定理判定（不要动）'!$A:C,3,FALSE))</f>
        <v/>
      </c>
      <c r="L296" s="50" t="str">
        <f ca="1">IF(ISERROR(VLOOKUP($B296,'小熊定理判定（不要动）'!$A:D,4,FALSE)),"",VLOOKUP($B296,'小熊定理判定（不要动）'!$A:D,4,FALSE))</f>
        <v/>
      </c>
      <c r="M296" s="51" t="str">
        <f ca="1">IF(ISERROR(VLOOKUP($B296,'分位点（自己导出） '!$C:E,3,FALSE)),"",VLOOKUP($B296,'分位点（自己导出） '!$C:E,3,FALSE))</f>
        <v/>
      </c>
      <c r="N296" s="51" t="str">
        <f ca="1">IF(ISERROR(VLOOKUP($B296,'分位点（自己导出） '!$C:F,4,FALSE)),"",VLOOKUP($B296,'分位点（自己导出） '!$C:F,4,FALSE))</f>
        <v/>
      </c>
    </row>
    <row r="297" spans="4:14">
      <c r="D297" s="39" t="str">
        <f>IF(ISERROR(VLOOKUP(C297,'周期表（不要动）'!A:B,2,FALSE)),"",VLOOKUP(C297,'周期表（不要动）'!A:B,2,FALSE))</f>
        <v/>
      </c>
      <c r="E297" s="40" t="str">
        <f ca="1">IF(ISERROR(VLOOKUP($B297,'问财（自己导出）'!B:D,3,FALSE)),"",VLOOKUP($B297,'问财（自己导出）'!B:D,3,FALSE))</f>
        <v/>
      </c>
      <c r="F297" s="40" t="str">
        <f ca="1">IF(ISERROR(VLOOKUP($B297,'问财（自己导出）'!B:E,4,FALSE)),"",VLOOKUP($B297,'问财（自己导出）'!B:E,4,FALSE))</f>
        <v/>
      </c>
      <c r="G297" s="40" t="str">
        <f ca="1">IF(ISERROR(VLOOKUP($B297,'问财（自己导出）'!B:F,5,FALSE)),"",VLOOKUP($B297,'问财（自己导出）'!B:F,5,FALSE))</f>
        <v/>
      </c>
      <c r="H297" s="40" t="str">
        <f ca="1">IF(ISERROR(VLOOKUP($B297,'问财（自己导出）'!B:G,6,FALSE)),"",VLOOKUP($B297,'问财（自己导出）'!B:G,6,FALSE))</f>
        <v/>
      </c>
      <c r="I297" s="49">
        <f ca="1" t="shared" si="6"/>
        <v>0</v>
      </c>
      <c r="J297" s="50" t="str">
        <f ca="1">IF(ISERROR(VLOOKUP($B297,'小熊定理判定（不要动）'!$A:B,2,FALSE)),"",VLOOKUP($B297,'小熊定理判定（不要动）'!$A:B,2,FALSE))</f>
        <v/>
      </c>
      <c r="K297" s="50" t="str">
        <f ca="1">IF(ISERROR(VLOOKUP($B297,'小熊定理判定（不要动）'!$A:C,3,FALSE)),"",VLOOKUP($B297,'小熊定理判定（不要动）'!$A:C,3,FALSE))</f>
        <v/>
      </c>
      <c r="L297" s="50" t="str">
        <f ca="1">IF(ISERROR(VLOOKUP($B297,'小熊定理判定（不要动）'!$A:D,4,FALSE)),"",VLOOKUP($B297,'小熊定理判定（不要动）'!$A:D,4,FALSE))</f>
        <v/>
      </c>
      <c r="M297" s="51" t="str">
        <f ca="1">IF(ISERROR(VLOOKUP($B297,'分位点（自己导出） '!$C:E,3,FALSE)),"",VLOOKUP($B297,'分位点（自己导出） '!$C:E,3,FALSE))</f>
        <v/>
      </c>
      <c r="N297" s="51" t="str">
        <f ca="1">IF(ISERROR(VLOOKUP($B297,'分位点（自己导出） '!$C:F,4,FALSE)),"",VLOOKUP($B297,'分位点（自己导出） '!$C:F,4,FALSE))</f>
        <v/>
      </c>
    </row>
    <row r="298" spans="4:14">
      <c r="D298" s="39" t="str">
        <f>IF(ISERROR(VLOOKUP(C298,'周期表（不要动）'!A:B,2,FALSE)),"",VLOOKUP(C298,'周期表（不要动）'!A:B,2,FALSE))</f>
        <v/>
      </c>
      <c r="E298" s="40" t="str">
        <f ca="1">IF(ISERROR(VLOOKUP($B298,'问财（自己导出）'!B:D,3,FALSE)),"",VLOOKUP($B298,'问财（自己导出）'!B:D,3,FALSE))</f>
        <v/>
      </c>
      <c r="F298" s="40" t="str">
        <f ca="1">IF(ISERROR(VLOOKUP($B298,'问财（自己导出）'!B:E,4,FALSE)),"",VLOOKUP($B298,'问财（自己导出）'!B:E,4,FALSE))</f>
        <v/>
      </c>
      <c r="G298" s="40" t="str">
        <f ca="1">IF(ISERROR(VLOOKUP($B298,'问财（自己导出）'!B:F,5,FALSE)),"",VLOOKUP($B298,'问财（自己导出）'!B:F,5,FALSE))</f>
        <v/>
      </c>
      <c r="H298" s="40" t="str">
        <f ca="1">IF(ISERROR(VLOOKUP($B298,'问财（自己导出）'!B:G,6,FALSE)),"",VLOOKUP($B298,'问财（自己导出）'!B:G,6,FALSE))</f>
        <v/>
      </c>
      <c r="I298" s="49">
        <f ca="1" t="shared" si="6"/>
        <v>0</v>
      </c>
      <c r="J298" s="50" t="str">
        <f ca="1">IF(ISERROR(VLOOKUP($B298,'小熊定理判定（不要动）'!$A:B,2,FALSE)),"",VLOOKUP($B298,'小熊定理判定（不要动）'!$A:B,2,FALSE))</f>
        <v/>
      </c>
      <c r="K298" s="50" t="str">
        <f ca="1">IF(ISERROR(VLOOKUP($B298,'小熊定理判定（不要动）'!$A:C,3,FALSE)),"",VLOOKUP($B298,'小熊定理判定（不要动）'!$A:C,3,FALSE))</f>
        <v/>
      </c>
      <c r="L298" s="50" t="str">
        <f ca="1">IF(ISERROR(VLOOKUP($B298,'小熊定理判定（不要动）'!$A:D,4,FALSE)),"",VLOOKUP($B298,'小熊定理判定（不要动）'!$A:D,4,FALSE))</f>
        <v/>
      </c>
      <c r="M298" s="51" t="str">
        <f ca="1">IF(ISERROR(VLOOKUP($B298,'分位点（自己导出） '!$C:E,3,FALSE)),"",VLOOKUP($B298,'分位点（自己导出） '!$C:E,3,FALSE))</f>
        <v/>
      </c>
      <c r="N298" s="51" t="str">
        <f ca="1">IF(ISERROR(VLOOKUP($B298,'分位点（自己导出） '!$C:F,4,FALSE)),"",VLOOKUP($B298,'分位点（自己导出） '!$C:F,4,FALSE))</f>
        <v/>
      </c>
    </row>
    <row r="299" spans="4:14">
      <c r="D299" s="39" t="str">
        <f>IF(ISERROR(VLOOKUP(C299,'周期表（不要动）'!A:B,2,FALSE)),"",VLOOKUP(C299,'周期表（不要动）'!A:B,2,FALSE))</f>
        <v/>
      </c>
      <c r="E299" s="40" t="str">
        <f ca="1">IF(ISERROR(VLOOKUP($B299,'问财（自己导出）'!B:D,3,FALSE)),"",VLOOKUP($B299,'问财（自己导出）'!B:D,3,FALSE))</f>
        <v/>
      </c>
      <c r="F299" s="40" t="str">
        <f ca="1">IF(ISERROR(VLOOKUP($B299,'问财（自己导出）'!B:E,4,FALSE)),"",VLOOKUP($B299,'问财（自己导出）'!B:E,4,FALSE))</f>
        <v/>
      </c>
      <c r="G299" s="40" t="str">
        <f ca="1">IF(ISERROR(VLOOKUP($B299,'问财（自己导出）'!B:F,5,FALSE)),"",VLOOKUP($B299,'问财（自己导出）'!B:F,5,FALSE))</f>
        <v/>
      </c>
      <c r="H299" s="40" t="str">
        <f ca="1">IF(ISERROR(VLOOKUP($B299,'问财（自己导出）'!B:G,6,FALSE)),"",VLOOKUP($B299,'问财（自己导出）'!B:G,6,FALSE))</f>
        <v/>
      </c>
      <c r="I299" s="49">
        <f ca="1" t="shared" si="6"/>
        <v>0</v>
      </c>
      <c r="J299" s="50" t="str">
        <f ca="1">IF(ISERROR(VLOOKUP($B299,'小熊定理判定（不要动）'!$A:B,2,FALSE)),"",VLOOKUP($B299,'小熊定理判定（不要动）'!$A:B,2,FALSE))</f>
        <v/>
      </c>
      <c r="K299" s="50" t="str">
        <f ca="1">IF(ISERROR(VLOOKUP($B299,'小熊定理判定（不要动）'!$A:C,3,FALSE)),"",VLOOKUP($B299,'小熊定理判定（不要动）'!$A:C,3,FALSE))</f>
        <v/>
      </c>
      <c r="L299" s="50" t="str">
        <f ca="1">IF(ISERROR(VLOOKUP($B299,'小熊定理判定（不要动）'!$A:D,4,FALSE)),"",VLOOKUP($B299,'小熊定理判定（不要动）'!$A:D,4,FALSE))</f>
        <v/>
      </c>
      <c r="M299" s="51" t="str">
        <f ca="1">IF(ISERROR(VLOOKUP($B299,'分位点（自己导出） '!$C:E,3,FALSE)),"",VLOOKUP($B299,'分位点（自己导出） '!$C:E,3,FALSE))</f>
        <v/>
      </c>
      <c r="N299" s="51" t="str">
        <f ca="1">IF(ISERROR(VLOOKUP($B299,'分位点（自己导出） '!$C:F,4,FALSE)),"",VLOOKUP($B299,'分位点（自己导出） '!$C:F,4,FALSE))</f>
        <v/>
      </c>
    </row>
    <row r="300" spans="4:14">
      <c r="D300" s="39" t="str">
        <f>IF(ISERROR(VLOOKUP(C300,'周期表（不要动）'!A:B,2,FALSE)),"",VLOOKUP(C300,'周期表（不要动）'!A:B,2,FALSE))</f>
        <v/>
      </c>
      <c r="E300" s="40" t="str">
        <f ca="1">IF(ISERROR(VLOOKUP($B300,'问财（自己导出）'!B:D,3,FALSE)),"",VLOOKUP($B300,'问财（自己导出）'!B:D,3,FALSE))</f>
        <v/>
      </c>
      <c r="F300" s="40" t="str">
        <f ca="1">IF(ISERROR(VLOOKUP($B300,'问财（自己导出）'!B:E,4,FALSE)),"",VLOOKUP($B300,'问财（自己导出）'!B:E,4,FALSE))</f>
        <v/>
      </c>
      <c r="G300" s="40" t="str">
        <f ca="1">IF(ISERROR(VLOOKUP($B300,'问财（自己导出）'!B:F,5,FALSE)),"",VLOOKUP($B300,'问财（自己导出）'!B:F,5,FALSE))</f>
        <v/>
      </c>
      <c r="H300" s="40" t="str">
        <f ca="1">IF(ISERROR(VLOOKUP($B300,'问财（自己导出）'!B:G,6,FALSE)),"",VLOOKUP($B300,'问财（自己导出）'!B:G,6,FALSE))</f>
        <v/>
      </c>
      <c r="I300" s="49">
        <f ca="1" t="shared" si="6"/>
        <v>0</v>
      </c>
      <c r="J300" s="50" t="str">
        <f ca="1">IF(ISERROR(VLOOKUP($B300,'小熊定理判定（不要动）'!$A:B,2,FALSE)),"",VLOOKUP($B300,'小熊定理判定（不要动）'!$A:B,2,FALSE))</f>
        <v/>
      </c>
      <c r="K300" s="50" t="str">
        <f ca="1">IF(ISERROR(VLOOKUP($B300,'小熊定理判定（不要动）'!$A:C,3,FALSE)),"",VLOOKUP($B300,'小熊定理判定（不要动）'!$A:C,3,FALSE))</f>
        <v/>
      </c>
      <c r="L300" s="50" t="str">
        <f ca="1">IF(ISERROR(VLOOKUP($B300,'小熊定理判定（不要动）'!$A:D,4,FALSE)),"",VLOOKUP($B300,'小熊定理判定（不要动）'!$A:D,4,FALSE))</f>
        <v/>
      </c>
      <c r="M300" s="51" t="str">
        <f ca="1">IF(ISERROR(VLOOKUP($B300,'分位点（自己导出） '!$C:E,3,FALSE)),"",VLOOKUP($B300,'分位点（自己导出） '!$C:E,3,FALSE))</f>
        <v/>
      </c>
      <c r="N300" s="51" t="str">
        <f ca="1">IF(ISERROR(VLOOKUP($B300,'分位点（自己导出） '!$C:F,4,FALSE)),"",VLOOKUP($B300,'分位点（自己导出） '!$C:F,4,FALSE))</f>
        <v/>
      </c>
    </row>
    <row r="301" spans="4:14">
      <c r="D301" s="39" t="str">
        <f>IF(ISERROR(VLOOKUP(C301,'周期表（不要动）'!A:B,2,FALSE)),"",VLOOKUP(C301,'周期表（不要动）'!A:B,2,FALSE))</f>
        <v/>
      </c>
      <c r="E301" s="40" t="str">
        <f ca="1">IF(ISERROR(VLOOKUP($B301,'问财（自己导出）'!B:D,3,FALSE)),"",VLOOKUP($B301,'问财（自己导出）'!B:D,3,FALSE))</f>
        <v/>
      </c>
      <c r="F301" s="40" t="str">
        <f ca="1">IF(ISERROR(VLOOKUP($B301,'问财（自己导出）'!B:E,4,FALSE)),"",VLOOKUP($B301,'问财（自己导出）'!B:E,4,FALSE))</f>
        <v/>
      </c>
      <c r="G301" s="40" t="str">
        <f ca="1">IF(ISERROR(VLOOKUP($B301,'问财（自己导出）'!B:F,5,FALSE)),"",VLOOKUP($B301,'问财（自己导出）'!B:F,5,FALSE))</f>
        <v/>
      </c>
      <c r="H301" s="40" t="str">
        <f ca="1">IF(ISERROR(VLOOKUP($B301,'问财（自己导出）'!B:G,6,FALSE)),"",VLOOKUP($B301,'问财（自己导出）'!B:G,6,FALSE))</f>
        <v/>
      </c>
      <c r="I301" s="49">
        <f ca="1" t="shared" si="6"/>
        <v>0</v>
      </c>
      <c r="J301" s="50" t="str">
        <f ca="1">IF(ISERROR(VLOOKUP($B301,'小熊定理判定（不要动）'!$A:B,2,FALSE)),"",VLOOKUP($B301,'小熊定理判定（不要动）'!$A:B,2,FALSE))</f>
        <v/>
      </c>
      <c r="K301" s="50" t="str">
        <f ca="1">IF(ISERROR(VLOOKUP($B301,'小熊定理判定（不要动）'!$A:C,3,FALSE)),"",VLOOKUP($B301,'小熊定理判定（不要动）'!$A:C,3,FALSE))</f>
        <v/>
      </c>
      <c r="L301" s="50" t="str">
        <f ca="1">IF(ISERROR(VLOOKUP($B301,'小熊定理判定（不要动）'!$A:D,4,FALSE)),"",VLOOKUP($B301,'小熊定理判定（不要动）'!$A:D,4,FALSE))</f>
        <v/>
      </c>
      <c r="M301" s="51" t="str">
        <f ca="1">IF(ISERROR(VLOOKUP($B301,'分位点（自己导出） '!$C:E,3,FALSE)),"",VLOOKUP($B301,'分位点（自己导出） '!$C:E,3,FALSE))</f>
        <v/>
      </c>
      <c r="N301" s="51" t="str">
        <f ca="1">IF(ISERROR(VLOOKUP($B301,'分位点（自己导出） '!$C:F,4,FALSE)),"",VLOOKUP($B301,'分位点（自己导出） '!$C:F,4,FALSE))</f>
        <v/>
      </c>
    </row>
    <row r="302" spans="4:14">
      <c r="D302" s="39" t="str">
        <f>IF(ISERROR(VLOOKUP(C302,'周期表（不要动）'!A:B,2,FALSE)),"",VLOOKUP(C302,'周期表（不要动）'!A:B,2,FALSE))</f>
        <v/>
      </c>
      <c r="E302" s="40" t="str">
        <f ca="1">IF(ISERROR(VLOOKUP($B302,'问财（自己导出）'!B:D,3,FALSE)),"",VLOOKUP($B302,'问财（自己导出）'!B:D,3,FALSE))</f>
        <v/>
      </c>
      <c r="F302" s="40" t="str">
        <f ca="1">IF(ISERROR(VLOOKUP($B302,'问财（自己导出）'!B:E,4,FALSE)),"",VLOOKUP($B302,'问财（自己导出）'!B:E,4,FALSE))</f>
        <v/>
      </c>
      <c r="G302" s="40" t="str">
        <f ca="1">IF(ISERROR(VLOOKUP($B302,'问财（自己导出）'!B:F,5,FALSE)),"",VLOOKUP($B302,'问财（自己导出）'!B:F,5,FALSE))</f>
        <v/>
      </c>
      <c r="H302" s="40" t="str">
        <f ca="1">IF(ISERROR(VLOOKUP($B302,'问财（自己导出）'!B:G,6,FALSE)),"",VLOOKUP($B302,'问财（自己导出）'!B:G,6,FALSE))</f>
        <v/>
      </c>
      <c r="I302" s="49">
        <f ca="1" t="shared" si="6"/>
        <v>0</v>
      </c>
      <c r="J302" s="50" t="str">
        <f ca="1">IF(ISERROR(VLOOKUP($B302,'小熊定理判定（不要动）'!$A:B,2,FALSE)),"",VLOOKUP($B302,'小熊定理判定（不要动）'!$A:B,2,FALSE))</f>
        <v/>
      </c>
      <c r="K302" s="50" t="str">
        <f ca="1">IF(ISERROR(VLOOKUP($B302,'小熊定理判定（不要动）'!$A:C,3,FALSE)),"",VLOOKUP($B302,'小熊定理判定（不要动）'!$A:C,3,FALSE))</f>
        <v/>
      </c>
      <c r="L302" s="50" t="str">
        <f ca="1">IF(ISERROR(VLOOKUP($B302,'小熊定理判定（不要动）'!$A:D,4,FALSE)),"",VLOOKUP($B302,'小熊定理判定（不要动）'!$A:D,4,FALSE))</f>
        <v/>
      </c>
      <c r="M302" s="51" t="str">
        <f ca="1">IF(ISERROR(VLOOKUP($B302,'分位点（自己导出） '!$C:E,3,FALSE)),"",VLOOKUP($B302,'分位点（自己导出） '!$C:E,3,FALSE))</f>
        <v/>
      </c>
      <c r="N302" s="51" t="str">
        <f ca="1">IF(ISERROR(VLOOKUP($B302,'分位点（自己导出） '!$C:F,4,FALSE)),"",VLOOKUP($B302,'分位点（自己导出） '!$C:F,4,FALSE))</f>
        <v/>
      </c>
    </row>
    <row r="303" spans="4:14">
      <c r="D303" s="39" t="str">
        <f>IF(ISERROR(VLOOKUP(C303,'周期表（不要动）'!A:B,2,FALSE)),"",VLOOKUP(C303,'周期表（不要动）'!A:B,2,FALSE))</f>
        <v/>
      </c>
      <c r="E303" s="40" t="str">
        <f ca="1">IF(ISERROR(VLOOKUP($B303,'问财（自己导出）'!B:D,3,FALSE)),"",VLOOKUP($B303,'问财（自己导出）'!B:D,3,FALSE))</f>
        <v/>
      </c>
      <c r="F303" s="40" t="str">
        <f ca="1">IF(ISERROR(VLOOKUP($B303,'问财（自己导出）'!B:E,4,FALSE)),"",VLOOKUP($B303,'问财（自己导出）'!B:E,4,FALSE))</f>
        <v/>
      </c>
      <c r="G303" s="40" t="str">
        <f ca="1">IF(ISERROR(VLOOKUP($B303,'问财（自己导出）'!B:F,5,FALSE)),"",VLOOKUP($B303,'问财（自己导出）'!B:F,5,FALSE))</f>
        <v/>
      </c>
      <c r="H303" s="40" t="str">
        <f ca="1">IF(ISERROR(VLOOKUP($B303,'问财（自己导出）'!B:G,6,FALSE)),"",VLOOKUP($B303,'问财（自己导出）'!B:G,6,FALSE))</f>
        <v/>
      </c>
      <c r="I303" s="49">
        <f ca="1" t="shared" si="6"/>
        <v>0</v>
      </c>
      <c r="J303" s="50" t="str">
        <f ca="1">IF(ISERROR(VLOOKUP($B303,'小熊定理判定（不要动）'!$A:B,2,FALSE)),"",VLOOKUP($B303,'小熊定理判定（不要动）'!$A:B,2,FALSE))</f>
        <v/>
      </c>
      <c r="K303" s="50" t="str">
        <f ca="1">IF(ISERROR(VLOOKUP($B303,'小熊定理判定（不要动）'!$A:C,3,FALSE)),"",VLOOKUP($B303,'小熊定理判定（不要动）'!$A:C,3,FALSE))</f>
        <v/>
      </c>
      <c r="L303" s="50" t="str">
        <f ca="1">IF(ISERROR(VLOOKUP($B303,'小熊定理判定（不要动）'!$A:D,4,FALSE)),"",VLOOKUP($B303,'小熊定理判定（不要动）'!$A:D,4,FALSE))</f>
        <v/>
      </c>
      <c r="M303" s="51" t="str">
        <f ca="1">IF(ISERROR(VLOOKUP($B303,'分位点（自己导出） '!$C:E,3,FALSE)),"",VLOOKUP($B303,'分位点（自己导出） '!$C:E,3,FALSE))</f>
        <v/>
      </c>
      <c r="N303" s="51" t="str">
        <f ca="1">IF(ISERROR(VLOOKUP($B303,'分位点（自己导出） '!$C:F,4,FALSE)),"",VLOOKUP($B303,'分位点（自己导出） '!$C:F,4,FALSE))</f>
        <v/>
      </c>
    </row>
    <row r="304" spans="4:14">
      <c r="D304" s="39" t="str">
        <f>IF(ISERROR(VLOOKUP(C304,'周期表（不要动）'!A:B,2,FALSE)),"",VLOOKUP(C304,'周期表（不要动）'!A:B,2,FALSE))</f>
        <v/>
      </c>
      <c r="E304" s="40" t="str">
        <f ca="1">IF(ISERROR(VLOOKUP($B304,'问财（自己导出）'!B:D,3,FALSE)),"",VLOOKUP($B304,'问财（自己导出）'!B:D,3,FALSE))</f>
        <v/>
      </c>
      <c r="F304" s="40" t="str">
        <f ca="1">IF(ISERROR(VLOOKUP($B304,'问财（自己导出）'!B:E,4,FALSE)),"",VLOOKUP($B304,'问财（自己导出）'!B:E,4,FALSE))</f>
        <v/>
      </c>
      <c r="G304" s="40" t="str">
        <f ca="1">IF(ISERROR(VLOOKUP($B304,'问财（自己导出）'!B:F,5,FALSE)),"",VLOOKUP($B304,'问财（自己导出）'!B:F,5,FALSE))</f>
        <v/>
      </c>
      <c r="H304" s="40" t="str">
        <f ca="1">IF(ISERROR(VLOOKUP($B304,'问财（自己导出）'!B:G,6,FALSE)),"",VLOOKUP($B304,'问财（自己导出）'!B:G,6,FALSE))</f>
        <v/>
      </c>
      <c r="I304" s="49">
        <f ca="1" t="shared" si="6"/>
        <v>0</v>
      </c>
      <c r="J304" s="50" t="str">
        <f ca="1">IF(ISERROR(VLOOKUP($B304,'小熊定理判定（不要动）'!$A:B,2,FALSE)),"",VLOOKUP($B304,'小熊定理判定（不要动）'!$A:B,2,FALSE))</f>
        <v/>
      </c>
      <c r="K304" s="50" t="str">
        <f ca="1">IF(ISERROR(VLOOKUP($B304,'小熊定理判定（不要动）'!$A:C,3,FALSE)),"",VLOOKUP($B304,'小熊定理判定（不要动）'!$A:C,3,FALSE))</f>
        <v/>
      </c>
      <c r="L304" s="50" t="str">
        <f ca="1">IF(ISERROR(VLOOKUP($B304,'小熊定理判定（不要动）'!$A:D,4,FALSE)),"",VLOOKUP($B304,'小熊定理判定（不要动）'!$A:D,4,FALSE))</f>
        <v/>
      </c>
      <c r="M304" s="51" t="str">
        <f ca="1">IF(ISERROR(VLOOKUP($B304,'分位点（自己导出） '!$C:E,3,FALSE)),"",VLOOKUP($B304,'分位点（自己导出） '!$C:E,3,FALSE))</f>
        <v/>
      </c>
      <c r="N304" s="51" t="str">
        <f ca="1">IF(ISERROR(VLOOKUP($B304,'分位点（自己导出） '!$C:F,4,FALSE)),"",VLOOKUP($B304,'分位点（自己导出） '!$C:F,4,FALSE))</f>
        <v/>
      </c>
    </row>
    <row r="305" spans="4:14">
      <c r="D305" s="39" t="str">
        <f>IF(ISERROR(VLOOKUP(C305,'周期表（不要动）'!A:B,2,FALSE)),"",VLOOKUP(C305,'周期表（不要动）'!A:B,2,FALSE))</f>
        <v/>
      </c>
      <c r="E305" s="40" t="str">
        <f ca="1">IF(ISERROR(VLOOKUP($B305,'问财（自己导出）'!B:D,3,FALSE)),"",VLOOKUP($B305,'问财（自己导出）'!B:D,3,FALSE))</f>
        <v/>
      </c>
      <c r="F305" s="40" t="str">
        <f ca="1">IF(ISERROR(VLOOKUP($B305,'问财（自己导出）'!B:E,4,FALSE)),"",VLOOKUP($B305,'问财（自己导出）'!B:E,4,FALSE))</f>
        <v/>
      </c>
      <c r="G305" s="40" t="str">
        <f ca="1">IF(ISERROR(VLOOKUP($B305,'问财（自己导出）'!B:F,5,FALSE)),"",VLOOKUP($B305,'问财（自己导出）'!B:F,5,FALSE))</f>
        <v/>
      </c>
      <c r="H305" s="40" t="str">
        <f ca="1">IF(ISERROR(VLOOKUP($B305,'问财（自己导出）'!B:G,6,FALSE)),"",VLOOKUP($B305,'问财（自己导出）'!B:G,6,FALSE))</f>
        <v/>
      </c>
      <c r="I305" s="49">
        <f ca="1" t="shared" si="6"/>
        <v>0</v>
      </c>
      <c r="J305" s="50" t="str">
        <f ca="1">IF(ISERROR(VLOOKUP($B305,'小熊定理判定（不要动）'!$A:B,2,FALSE)),"",VLOOKUP($B305,'小熊定理判定（不要动）'!$A:B,2,FALSE))</f>
        <v/>
      </c>
      <c r="K305" s="50" t="str">
        <f ca="1">IF(ISERROR(VLOOKUP($B305,'小熊定理判定（不要动）'!$A:C,3,FALSE)),"",VLOOKUP($B305,'小熊定理判定（不要动）'!$A:C,3,FALSE))</f>
        <v/>
      </c>
      <c r="L305" s="50" t="str">
        <f ca="1">IF(ISERROR(VLOOKUP($B305,'小熊定理判定（不要动）'!$A:D,4,FALSE)),"",VLOOKUP($B305,'小熊定理判定（不要动）'!$A:D,4,FALSE))</f>
        <v/>
      </c>
      <c r="M305" s="51" t="str">
        <f ca="1">IF(ISERROR(VLOOKUP($B305,'分位点（自己导出） '!$C:E,3,FALSE)),"",VLOOKUP($B305,'分位点（自己导出） '!$C:E,3,FALSE))</f>
        <v/>
      </c>
      <c r="N305" s="51" t="str">
        <f ca="1">IF(ISERROR(VLOOKUP($B305,'分位点（自己导出） '!$C:F,4,FALSE)),"",VLOOKUP($B305,'分位点（自己导出） '!$C:F,4,FALSE))</f>
        <v/>
      </c>
    </row>
    <row r="306" spans="4:14">
      <c r="D306" s="39" t="str">
        <f>IF(ISERROR(VLOOKUP(C306,'周期表（不要动）'!A:B,2,FALSE)),"",VLOOKUP(C306,'周期表（不要动）'!A:B,2,FALSE))</f>
        <v/>
      </c>
      <c r="E306" s="40" t="str">
        <f ca="1">IF(ISERROR(VLOOKUP($B306,'问财（自己导出）'!B:D,3,FALSE)),"",VLOOKUP($B306,'问财（自己导出）'!B:D,3,FALSE))</f>
        <v/>
      </c>
      <c r="F306" s="40" t="str">
        <f ca="1">IF(ISERROR(VLOOKUP($B306,'问财（自己导出）'!B:E,4,FALSE)),"",VLOOKUP($B306,'问财（自己导出）'!B:E,4,FALSE))</f>
        <v/>
      </c>
      <c r="G306" s="40" t="str">
        <f ca="1">IF(ISERROR(VLOOKUP($B306,'问财（自己导出）'!B:F,5,FALSE)),"",VLOOKUP($B306,'问财（自己导出）'!B:F,5,FALSE))</f>
        <v/>
      </c>
      <c r="H306" s="40" t="str">
        <f ca="1">IF(ISERROR(VLOOKUP($B306,'问财（自己导出）'!B:G,6,FALSE)),"",VLOOKUP($B306,'问财（自己导出）'!B:G,6,FALSE))</f>
        <v/>
      </c>
      <c r="I306" s="49">
        <f ca="1" t="shared" si="6"/>
        <v>0</v>
      </c>
      <c r="J306" s="50" t="str">
        <f ca="1">IF(ISERROR(VLOOKUP($B306,'小熊定理判定（不要动）'!$A:B,2,FALSE)),"",VLOOKUP($B306,'小熊定理判定（不要动）'!$A:B,2,FALSE))</f>
        <v/>
      </c>
      <c r="K306" s="50" t="str">
        <f ca="1">IF(ISERROR(VLOOKUP($B306,'小熊定理判定（不要动）'!$A:C,3,FALSE)),"",VLOOKUP($B306,'小熊定理判定（不要动）'!$A:C,3,FALSE))</f>
        <v/>
      </c>
      <c r="L306" s="50" t="str">
        <f ca="1">IF(ISERROR(VLOOKUP($B306,'小熊定理判定（不要动）'!$A:D,4,FALSE)),"",VLOOKUP($B306,'小熊定理判定（不要动）'!$A:D,4,FALSE))</f>
        <v/>
      </c>
      <c r="M306" s="51" t="str">
        <f ca="1">IF(ISERROR(VLOOKUP($B306,'分位点（自己导出） '!$C:E,3,FALSE)),"",VLOOKUP($B306,'分位点（自己导出） '!$C:E,3,FALSE))</f>
        <v/>
      </c>
      <c r="N306" s="51" t="str">
        <f ca="1">IF(ISERROR(VLOOKUP($B306,'分位点（自己导出） '!$C:F,4,FALSE)),"",VLOOKUP($B306,'分位点（自己导出） '!$C:F,4,FALSE))</f>
        <v/>
      </c>
    </row>
    <row r="307" spans="4:14">
      <c r="D307" s="39" t="str">
        <f>IF(ISERROR(VLOOKUP(C307,'周期表（不要动）'!A:B,2,FALSE)),"",VLOOKUP(C307,'周期表（不要动）'!A:B,2,FALSE))</f>
        <v/>
      </c>
      <c r="E307" s="40" t="str">
        <f ca="1">IF(ISERROR(VLOOKUP($B307,'问财（自己导出）'!B:D,3,FALSE)),"",VLOOKUP($B307,'问财（自己导出）'!B:D,3,FALSE))</f>
        <v/>
      </c>
      <c r="F307" s="40" t="str">
        <f ca="1">IF(ISERROR(VLOOKUP($B307,'问财（自己导出）'!B:E,4,FALSE)),"",VLOOKUP($B307,'问财（自己导出）'!B:E,4,FALSE))</f>
        <v/>
      </c>
      <c r="G307" s="40" t="str">
        <f ca="1">IF(ISERROR(VLOOKUP($B307,'问财（自己导出）'!B:F,5,FALSE)),"",VLOOKUP($B307,'问财（自己导出）'!B:F,5,FALSE))</f>
        <v/>
      </c>
      <c r="H307" s="40" t="str">
        <f ca="1">IF(ISERROR(VLOOKUP($B307,'问财（自己导出）'!B:G,6,FALSE)),"",VLOOKUP($B307,'问财（自己导出）'!B:G,6,FALSE))</f>
        <v/>
      </c>
      <c r="I307" s="49">
        <f ca="1" t="shared" si="6"/>
        <v>0</v>
      </c>
      <c r="J307" s="50" t="str">
        <f ca="1">IF(ISERROR(VLOOKUP($B307,'小熊定理判定（不要动）'!$A:B,2,FALSE)),"",VLOOKUP($B307,'小熊定理判定（不要动）'!$A:B,2,FALSE))</f>
        <v/>
      </c>
      <c r="K307" s="50" t="str">
        <f ca="1">IF(ISERROR(VLOOKUP($B307,'小熊定理判定（不要动）'!$A:C,3,FALSE)),"",VLOOKUP($B307,'小熊定理判定（不要动）'!$A:C,3,FALSE))</f>
        <v/>
      </c>
      <c r="L307" s="50" t="str">
        <f ca="1">IF(ISERROR(VLOOKUP($B307,'小熊定理判定（不要动）'!$A:D,4,FALSE)),"",VLOOKUP($B307,'小熊定理判定（不要动）'!$A:D,4,FALSE))</f>
        <v/>
      </c>
      <c r="M307" s="51" t="str">
        <f ca="1">IF(ISERROR(VLOOKUP($B307,'分位点（自己导出） '!$C:E,3,FALSE)),"",VLOOKUP($B307,'分位点（自己导出） '!$C:E,3,FALSE))</f>
        <v/>
      </c>
      <c r="N307" s="51" t="str">
        <f ca="1">IF(ISERROR(VLOOKUP($B307,'分位点（自己导出） '!$C:F,4,FALSE)),"",VLOOKUP($B307,'分位点（自己导出） '!$C:F,4,FALSE))</f>
        <v/>
      </c>
    </row>
    <row r="308" spans="4:14">
      <c r="D308" s="39" t="str">
        <f>IF(ISERROR(VLOOKUP(C308,'周期表（不要动）'!A:B,2,FALSE)),"",VLOOKUP(C308,'周期表（不要动）'!A:B,2,FALSE))</f>
        <v/>
      </c>
      <c r="E308" s="40" t="str">
        <f ca="1">IF(ISERROR(VLOOKUP($B308,'问财（自己导出）'!B:D,3,FALSE)),"",VLOOKUP($B308,'问财（自己导出）'!B:D,3,FALSE))</f>
        <v/>
      </c>
      <c r="F308" s="40" t="str">
        <f ca="1">IF(ISERROR(VLOOKUP($B308,'问财（自己导出）'!B:E,4,FALSE)),"",VLOOKUP($B308,'问财（自己导出）'!B:E,4,FALSE))</f>
        <v/>
      </c>
      <c r="G308" s="40" t="str">
        <f ca="1">IF(ISERROR(VLOOKUP($B308,'问财（自己导出）'!B:F,5,FALSE)),"",VLOOKUP($B308,'问财（自己导出）'!B:F,5,FALSE))</f>
        <v/>
      </c>
      <c r="H308" s="40" t="str">
        <f ca="1">IF(ISERROR(VLOOKUP($B308,'问财（自己导出）'!B:G,6,FALSE)),"",VLOOKUP($B308,'问财（自己导出）'!B:G,6,FALSE))</f>
        <v/>
      </c>
      <c r="I308" s="49">
        <f ca="1" t="shared" si="6"/>
        <v>0</v>
      </c>
      <c r="J308" s="50" t="str">
        <f ca="1">IF(ISERROR(VLOOKUP($B308,'小熊定理判定（不要动）'!$A:B,2,FALSE)),"",VLOOKUP($B308,'小熊定理判定（不要动）'!$A:B,2,FALSE))</f>
        <v/>
      </c>
      <c r="K308" s="50" t="str">
        <f ca="1">IF(ISERROR(VLOOKUP($B308,'小熊定理判定（不要动）'!$A:C,3,FALSE)),"",VLOOKUP($B308,'小熊定理判定（不要动）'!$A:C,3,FALSE))</f>
        <v/>
      </c>
      <c r="L308" s="50" t="str">
        <f ca="1">IF(ISERROR(VLOOKUP($B308,'小熊定理判定（不要动）'!$A:D,4,FALSE)),"",VLOOKUP($B308,'小熊定理判定（不要动）'!$A:D,4,FALSE))</f>
        <v/>
      </c>
      <c r="M308" s="51" t="str">
        <f ca="1">IF(ISERROR(VLOOKUP($B308,'分位点（自己导出） '!$C:E,3,FALSE)),"",VLOOKUP($B308,'分位点（自己导出） '!$C:E,3,FALSE))</f>
        <v/>
      </c>
      <c r="N308" s="51" t="str">
        <f ca="1">IF(ISERROR(VLOOKUP($B308,'分位点（自己导出） '!$C:F,4,FALSE)),"",VLOOKUP($B308,'分位点（自己导出） '!$C:F,4,FALSE))</f>
        <v/>
      </c>
    </row>
    <row r="309" spans="4:14">
      <c r="D309" s="39" t="str">
        <f>IF(ISERROR(VLOOKUP(C309,'周期表（不要动）'!A:B,2,FALSE)),"",VLOOKUP(C309,'周期表（不要动）'!A:B,2,FALSE))</f>
        <v/>
      </c>
      <c r="E309" s="40" t="str">
        <f ca="1">IF(ISERROR(VLOOKUP($B309,'问财（自己导出）'!B:D,3,FALSE)),"",VLOOKUP($B309,'问财（自己导出）'!B:D,3,FALSE))</f>
        <v/>
      </c>
      <c r="F309" s="40" t="str">
        <f ca="1">IF(ISERROR(VLOOKUP($B309,'问财（自己导出）'!B:E,4,FALSE)),"",VLOOKUP($B309,'问财（自己导出）'!B:E,4,FALSE))</f>
        <v/>
      </c>
      <c r="G309" s="40" t="str">
        <f ca="1">IF(ISERROR(VLOOKUP($B309,'问财（自己导出）'!B:F,5,FALSE)),"",VLOOKUP($B309,'问财（自己导出）'!B:F,5,FALSE))</f>
        <v/>
      </c>
      <c r="H309" s="40" t="str">
        <f ca="1">IF(ISERROR(VLOOKUP($B309,'问财（自己导出）'!B:G,6,FALSE)),"",VLOOKUP($B309,'问财（自己导出）'!B:G,6,FALSE))</f>
        <v/>
      </c>
      <c r="I309" s="49">
        <f ca="1" t="shared" si="6"/>
        <v>0</v>
      </c>
      <c r="J309" s="50" t="str">
        <f ca="1">IF(ISERROR(VLOOKUP($B309,'小熊定理判定（不要动）'!$A:B,2,FALSE)),"",VLOOKUP($B309,'小熊定理判定（不要动）'!$A:B,2,FALSE))</f>
        <v/>
      </c>
      <c r="K309" s="50" t="str">
        <f ca="1">IF(ISERROR(VLOOKUP($B309,'小熊定理判定（不要动）'!$A:C,3,FALSE)),"",VLOOKUP($B309,'小熊定理判定（不要动）'!$A:C,3,FALSE))</f>
        <v/>
      </c>
      <c r="L309" s="50" t="str">
        <f ca="1">IF(ISERROR(VLOOKUP($B309,'小熊定理判定（不要动）'!$A:D,4,FALSE)),"",VLOOKUP($B309,'小熊定理判定（不要动）'!$A:D,4,FALSE))</f>
        <v/>
      </c>
      <c r="M309" s="51" t="str">
        <f ca="1">IF(ISERROR(VLOOKUP($B309,'分位点（自己导出） '!$C:E,3,FALSE)),"",VLOOKUP($B309,'分位点（自己导出） '!$C:E,3,FALSE))</f>
        <v/>
      </c>
      <c r="N309" s="51" t="str">
        <f ca="1">IF(ISERROR(VLOOKUP($B309,'分位点（自己导出） '!$C:F,4,FALSE)),"",VLOOKUP($B309,'分位点（自己导出） '!$C:F,4,FALSE))</f>
        <v/>
      </c>
    </row>
    <row r="310" spans="4:14">
      <c r="D310" s="39" t="str">
        <f>IF(ISERROR(VLOOKUP(C310,'周期表（不要动）'!A:B,2,FALSE)),"",VLOOKUP(C310,'周期表（不要动）'!A:B,2,FALSE))</f>
        <v/>
      </c>
      <c r="E310" s="40" t="str">
        <f ca="1">IF(ISERROR(VLOOKUP($B310,'问财（自己导出）'!B:D,3,FALSE)),"",VLOOKUP($B310,'问财（自己导出）'!B:D,3,FALSE))</f>
        <v/>
      </c>
      <c r="F310" s="40" t="str">
        <f ca="1">IF(ISERROR(VLOOKUP($B310,'问财（自己导出）'!B:E,4,FALSE)),"",VLOOKUP($B310,'问财（自己导出）'!B:E,4,FALSE))</f>
        <v/>
      </c>
      <c r="G310" s="40" t="str">
        <f ca="1">IF(ISERROR(VLOOKUP($B310,'问财（自己导出）'!B:F,5,FALSE)),"",VLOOKUP($B310,'问财（自己导出）'!B:F,5,FALSE))</f>
        <v/>
      </c>
      <c r="H310" s="40" t="str">
        <f ca="1">IF(ISERROR(VLOOKUP($B310,'问财（自己导出）'!B:G,6,FALSE)),"",VLOOKUP($B310,'问财（自己导出）'!B:G,6,FALSE))</f>
        <v/>
      </c>
      <c r="I310" s="49">
        <f ca="1" t="shared" si="6"/>
        <v>0</v>
      </c>
      <c r="J310" s="50" t="str">
        <f ca="1">IF(ISERROR(VLOOKUP($B310,'小熊定理判定（不要动）'!$A:B,2,FALSE)),"",VLOOKUP($B310,'小熊定理判定（不要动）'!$A:B,2,FALSE))</f>
        <v/>
      </c>
      <c r="K310" s="50" t="str">
        <f ca="1">IF(ISERROR(VLOOKUP($B310,'小熊定理判定（不要动）'!$A:C,3,FALSE)),"",VLOOKUP($B310,'小熊定理判定（不要动）'!$A:C,3,FALSE))</f>
        <v/>
      </c>
      <c r="L310" s="50" t="str">
        <f ca="1">IF(ISERROR(VLOOKUP($B310,'小熊定理判定（不要动）'!$A:D,4,FALSE)),"",VLOOKUP($B310,'小熊定理判定（不要动）'!$A:D,4,FALSE))</f>
        <v/>
      </c>
      <c r="M310" s="51" t="str">
        <f ca="1">IF(ISERROR(VLOOKUP($B310,'分位点（自己导出） '!$C:E,3,FALSE)),"",VLOOKUP($B310,'分位点（自己导出） '!$C:E,3,FALSE))</f>
        <v/>
      </c>
      <c r="N310" s="51" t="str">
        <f ca="1">IF(ISERROR(VLOOKUP($B310,'分位点（自己导出） '!$C:F,4,FALSE)),"",VLOOKUP($B310,'分位点（自己导出） '!$C:F,4,FALSE))</f>
        <v/>
      </c>
    </row>
    <row r="311" spans="4:14">
      <c r="D311" s="39" t="str">
        <f>IF(ISERROR(VLOOKUP(C311,'周期表（不要动）'!A:B,2,FALSE)),"",VLOOKUP(C311,'周期表（不要动）'!A:B,2,FALSE))</f>
        <v/>
      </c>
      <c r="E311" s="40" t="str">
        <f ca="1">IF(ISERROR(VLOOKUP($B311,'问财（自己导出）'!B:D,3,FALSE)),"",VLOOKUP($B311,'问财（自己导出）'!B:D,3,FALSE))</f>
        <v/>
      </c>
      <c r="F311" s="40" t="str">
        <f ca="1">IF(ISERROR(VLOOKUP($B311,'问财（自己导出）'!B:E,4,FALSE)),"",VLOOKUP($B311,'问财（自己导出）'!B:E,4,FALSE))</f>
        <v/>
      </c>
      <c r="G311" s="40" t="str">
        <f ca="1">IF(ISERROR(VLOOKUP($B311,'问财（自己导出）'!B:F,5,FALSE)),"",VLOOKUP($B311,'问财（自己导出）'!B:F,5,FALSE))</f>
        <v/>
      </c>
      <c r="H311" s="40" t="str">
        <f ca="1">IF(ISERROR(VLOOKUP($B311,'问财（自己导出）'!B:G,6,FALSE)),"",VLOOKUP($B311,'问财（自己导出）'!B:G,6,FALSE))</f>
        <v/>
      </c>
      <c r="I311" s="49">
        <f ca="1" t="shared" si="6"/>
        <v>0</v>
      </c>
      <c r="J311" s="50" t="str">
        <f ca="1">IF(ISERROR(VLOOKUP($B311,'小熊定理判定（不要动）'!$A:B,2,FALSE)),"",VLOOKUP($B311,'小熊定理判定（不要动）'!$A:B,2,FALSE))</f>
        <v/>
      </c>
      <c r="K311" s="50" t="str">
        <f ca="1">IF(ISERROR(VLOOKUP($B311,'小熊定理判定（不要动）'!$A:C,3,FALSE)),"",VLOOKUP($B311,'小熊定理判定（不要动）'!$A:C,3,FALSE))</f>
        <v/>
      </c>
      <c r="L311" s="50" t="str">
        <f ca="1">IF(ISERROR(VLOOKUP($B311,'小熊定理判定（不要动）'!$A:D,4,FALSE)),"",VLOOKUP($B311,'小熊定理判定（不要动）'!$A:D,4,FALSE))</f>
        <v/>
      </c>
      <c r="M311" s="51" t="str">
        <f ca="1">IF(ISERROR(VLOOKUP($B311,'分位点（自己导出） '!$C:E,3,FALSE)),"",VLOOKUP($B311,'分位点（自己导出） '!$C:E,3,FALSE))</f>
        <v/>
      </c>
      <c r="N311" s="51" t="str">
        <f ca="1">IF(ISERROR(VLOOKUP($B311,'分位点（自己导出） '!$C:F,4,FALSE)),"",VLOOKUP($B311,'分位点（自己导出） '!$C:F,4,FALSE))</f>
        <v/>
      </c>
    </row>
    <row r="312" spans="4:14">
      <c r="D312" s="39" t="str">
        <f>IF(ISERROR(VLOOKUP(C312,'周期表（不要动）'!A:B,2,FALSE)),"",VLOOKUP(C312,'周期表（不要动）'!A:B,2,FALSE))</f>
        <v/>
      </c>
      <c r="E312" s="40" t="str">
        <f ca="1">IF(ISERROR(VLOOKUP($B312,'问财（自己导出）'!B:D,3,FALSE)),"",VLOOKUP($B312,'问财（自己导出）'!B:D,3,FALSE))</f>
        <v/>
      </c>
      <c r="F312" s="40" t="str">
        <f ca="1">IF(ISERROR(VLOOKUP($B312,'问财（自己导出）'!B:E,4,FALSE)),"",VLOOKUP($B312,'问财（自己导出）'!B:E,4,FALSE))</f>
        <v/>
      </c>
      <c r="G312" s="40" t="str">
        <f ca="1">IF(ISERROR(VLOOKUP($B312,'问财（自己导出）'!B:F,5,FALSE)),"",VLOOKUP($B312,'问财（自己导出）'!B:F,5,FALSE))</f>
        <v/>
      </c>
      <c r="H312" s="40" t="str">
        <f ca="1">IF(ISERROR(VLOOKUP($B312,'问财（自己导出）'!B:G,6,FALSE)),"",VLOOKUP($B312,'问财（自己导出）'!B:G,6,FALSE))</f>
        <v/>
      </c>
      <c r="I312" s="49">
        <f ca="1" t="shared" si="6"/>
        <v>0</v>
      </c>
      <c r="J312" s="50" t="str">
        <f ca="1">IF(ISERROR(VLOOKUP($B312,'小熊定理判定（不要动）'!$A:B,2,FALSE)),"",VLOOKUP($B312,'小熊定理判定（不要动）'!$A:B,2,FALSE))</f>
        <v/>
      </c>
      <c r="K312" s="50" t="str">
        <f ca="1">IF(ISERROR(VLOOKUP($B312,'小熊定理判定（不要动）'!$A:C,3,FALSE)),"",VLOOKUP($B312,'小熊定理判定（不要动）'!$A:C,3,FALSE))</f>
        <v/>
      </c>
      <c r="L312" s="50" t="str">
        <f ca="1">IF(ISERROR(VLOOKUP($B312,'小熊定理判定（不要动）'!$A:D,4,FALSE)),"",VLOOKUP($B312,'小熊定理判定（不要动）'!$A:D,4,FALSE))</f>
        <v/>
      </c>
      <c r="M312" s="51" t="str">
        <f ca="1">IF(ISERROR(VLOOKUP($B312,'分位点（自己导出） '!$C:E,3,FALSE)),"",VLOOKUP($B312,'分位点（自己导出） '!$C:E,3,FALSE))</f>
        <v/>
      </c>
      <c r="N312" s="51" t="str">
        <f ca="1">IF(ISERROR(VLOOKUP($B312,'分位点（自己导出） '!$C:F,4,FALSE)),"",VLOOKUP($B312,'分位点（自己导出） '!$C:F,4,FALSE))</f>
        <v/>
      </c>
    </row>
    <row r="313" spans="4:14">
      <c r="D313" s="39" t="str">
        <f>IF(ISERROR(VLOOKUP(C313,'周期表（不要动）'!A:B,2,FALSE)),"",VLOOKUP(C313,'周期表（不要动）'!A:B,2,FALSE))</f>
        <v/>
      </c>
      <c r="E313" s="40" t="str">
        <f ca="1">IF(ISERROR(VLOOKUP($B313,'问财（自己导出）'!B:D,3,FALSE)),"",VLOOKUP($B313,'问财（自己导出）'!B:D,3,FALSE))</f>
        <v/>
      </c>
      <c r="F313" s="40" t="str">
        <f ca="1">IF(ISERROR(VLOOKUP($B313,'问财（自己导出）'!B:E,4,FALSE)),"",VLOOKUP($B313,'问财（自己导出）'!B:E,4,FALSE))</f>
        <v/>
      </c>
      <c r="G313" s="40" t="str">
        <f ca="1">IF(ISERROR(VLOOKUP($B313,'问财（自己导出）'!B:F,5,FALSE)),"",VLOOKUP($B313,'问财（自己导出）'!B:F,5,FALSE))</f>
        <v/>
      </c>
      <c r="H313" s="40" t="str">
        <f ca="1">IF(ISERROR(VLOOKUP($B313,'问财（自己导出）'!B:G,6,FALSE)),"",VLOOKUP($B313,'问财（自己导出）'!B:G,6,FALSE))</f>
        <v/>
      </c>
      <c r="I313" s="49">
        <f ca="1" t="shared" si="6"/>
        <v>0</v>
      </c>
      <c r="J313" s="50" t="str">
        <f ca="1">IF(ISERROR(VLOOKUP($B313,'小熊定理判定（不要动）'!$A:B,2,FALSE)),"",VLOOKUP($B313,'小熊定理判定（不要动）'!$A:B,2,FALSE))</f>
        <v/>
      </c>
      <c r="K313" s="50" t="str">
        <f ca="1">IF(ISERROR(VLOOKUP($B313,'小熊定理判定（不要动）'!$A:C,3,FALSE)),"",VLOOKUP($B313,'小熊定理判定（不要动）'!$A:C,3,FALSE))</f>
        <v/>
      </c>
      <c r="L313" s="50" t="str">
        <f ca="1">IF(ISERROR(VLOOKUP($B313,'小熊定理判定（不要动）'!$A:D,4,FALSE)),"",VLOOKUP($B313,'小熊定理判定（不要动）'!$A:D,4,FALSE))</f>
        <v/>
      </c>
      <c r="M313" s="51" t="str">
        <f ca="1">IF(ISERROR(VLOOKUP($B313,'分位点（自己导出） '!$C:E,3,FALSE)),"",VLOOKUP($B313,'分位点（自己导出） '!$C:E,3,FALSE))</f>
        <v/>
      </c>
      <c r="N313" s="51" t="str">
        <f ca="1">IF(ISERROR(VLOOKUP($B313,'分位点（自己导出） '!$C:F,4,FALSE)),"",VLOOKUP($B313,'分位点（自己导出） '!$C:F,4,FALSE))</f>
        <v/>
      </c>
    </row>
    <row r="314" spans="4:14">
      <c r="D314" s="39" t="str">
        <f>IF(ISERROR(VLOOKUP(C314,'周期表（不要动）'!A:B,2,FALSE)),"",VLOOKUP(C314,'周期表（不要动）'!A:B,2,FALSE))</f>
        <v/>
      </c>
      <c r="E314" s="40" t="str">
        <f ca="1">IF(ISERROR(VLOOKUP($B314,'问财（自己导出）'!B:D,3,FALSE)),"",VLOOKUP($B314,'问财（自己导出）'!B:D,3,FALSE))</f>
        <v/>
      </c>
      <c r="F314" s="40" t="str">
        <f ca="1">IF(ISERROR(VLOOKUP($B314,'问财（自己导出）'!B:E,4,FALSE)),"",VLOOKUP($B314,'问财（自己导出）'!B:E,4,FALSE))</f>
        <v/>
      </c>
      <c r="G314" s="40" t="str">
        <f ca="1">IF(ISERROR(VLOOKUP($B314,'问财（自己导出）'!B:F,5,FALSE)),"",VLOOKUP($B314,'问财（自己导出）'!B:F,5,FALSE))</f>
        <v/>
      </c>
      <c r="H314" s="40" t="str">
        <f ca="1">IF(ISERROR(VLOOKUP($B314,'问财（自己导出）'!B:G,6,FALSE)),"",VLOOKUP($B314,'问财（自己导出）'!B:G,6,FALSE))</f>
        <v/>
      </c>
      <c r="I314" s="49">
        <f ca="1" t="shared" si="6"/>
        <v>0</v>
      </c>
      <c r="J314" s="50" t="str">
        <f ca="1">IF(ISERROR(VLOOKUP($B314,'小熊定理判定（不要动）'!$A:B,2,FALSE)),"",VLOOKUP($B314,'小熊定理判定（不要动）'!$A:B,2,FALSE))</f>
        <v/>
      </c>
      <c r="K314" s="50" t="str">
        <f ca="1">IF(ISERROR(VLOOKUP($B314,'小熊定理判定（不要动）'!$A:C,3,FALSE)),"",VLOOKUP($B314,'小熊定理判定（不要动）'!$A:C,3,FALSE))</f>
        <v/>
      </c>
      <c r="L314" s="50" t="str">
        <f ca="1">IF(ISERROR(VLOOKUP($B314,'小熊定理判定（不要动）'!$A:D,4,FALSE)),"",VLOOKUP($B314,'小熊定理判定（不要动）'!$A:D,4,FALSE))</f>
        <v/>
      </c>
      <c r="M314" s="51" t="str">
        <f ca="1">IF(ISERROR(VLOOKUP($B314,'分位点（自己导出） '!$C:E,3,FALSE)),"",VLOOKUP($B314,'分位点（自己导出） '!$C:E,3,FALSE))</f>
        <v/>
      </c>
      <c r="N314" s="51" t="str">
        <f ca="1">IF(ISERROR(VLOOKUP($B314,'分位点（自己导出） '!$C:F,4,FALSE)),"",VLOOKUP($B314,'分位点（自己导出） '!$C:F,4,FALSE))</f>
        <v/>
      </c>
    </row>
    <row r="315" spans="4:14">
      <c r="D315" s="39" t="str">
        <f>IF(ISERROR(VLOOKUP(C315,'周期表（不要动）'!A:B,2,FALSE)),"",VLOOKUP(C315,'周期表（不要动）'!A:B,2,FALSE))</f>
        <v/>
      </c>
      <c r="E315" s="40" t="str">
        <f ca="1">IF(ISERROR(VLOOKUP($B315,'问财（自己导出）'!B:D,3,FALSE)),"",VLOOKUP($B315,'问财（自己导出）'!B:D,3,FALSE))</f>
        <v/>
      </c>
      <c r="F315" s="40" t="str">
        <f ca="1">IF(ISERROR(VLOOKUP($B315,'问财（自己导出）'!B:E,4,FALSE)),"",VLOOKUP($B315,'问财（自己导出）'!B:E,4,FALSE))</f>
        <v/>
      </c>
      <c r="G315" s="40" t="str">
        <f ca="1">IF(ISERROR(VLOOKUP($B315,'问财（自己导出）'!B:F,5,FALSE)),"",VLOOKUP($B315,'问财（自己导出）'!B:F,5,FALSE))</f>
        <v/>
      </c>
      <c r="H315" s="40" t="str">
        <f ca="1">IF(ISERROR(VLOOKUP($B315,'问财（自己导出）'!B:G,6,FALSE)),"",VLOOKUP($B315,'问财（自己导出）'!B:G,6,FALSE))</f>
        <v/>
      </c>
      <c r="I315" s="49">
        <f ca="1" t="shared" si="6"/>
        <v>0</v>
      </c>
      <c r="J315" s="50" t="str">
        <f ca="1">IF(ISERROR(VLOOKUP($B315,'小熊定理判定（不要动）'!$A:B,2,FALSE)),"",VLOOKUP($B315,'小熊定理判定（不要动）'!$A:B,2,FALSE))</f>
        <v/>
      </c>
      <c r="K315" s="50" t="str">
        <f ca="1">IF(ISERROR(VLOOKUP($B315,'小熊定理判定（不要动）'!$A:C,3,FALSE)),"",VLOOKUP($B315,'小熊定理判定（不要动）'!$A:C,3,FALSE))</f>
        <v/>
      </c>
      <c r="L315" s="50" t="str">
        <f ca="1">IF(ISERROR(VLOOKUP($B315,'小熊定理判定（不要动）'!$A:D,4,FALSE)),"",VLOOKUP($B315,'小熊定理判定（不要动）'!$A:D,4,FALSE))</f>
        <v/>
      </c>
      <c r="M315" s="51" t="str">
        <f ca="1">IF(ISERROR(VLOOKUP($B315,'分位点（自己导出） '!$C:E,3,FALSE)),"",VLOOKUP($B315,'分位点（自己导出） '!$C:E,3,FALSE))</f>
        <v/>
      </c>
      <c r="N315" s="51" t="str">
        <f ca="1">IF(ISERROR(VLOOKUP($B315,'分位点（自己导出） '!$C:F,4,FALSE)),"",VLOOKUP($B315,'分位点（自己导出） '!$C:F,4,FALSE))</f>
        <v/>
      </c>
    </row>
    <row r="316" spans="4:14">
      <c r="D316" s="39" t="str">
        <f>IF(ISERROR(VLOOKUP(C316,'周期表（不要动）'!A:B,2,FALSE)),"",VLOOKUP(C316,'周期表（不要动）'!A:B,2,FALSE))</f>
        <v/>
      </c>
      <c r="E316" s="40" t="str">
        <f ca="1">IF(ISERROR(VLOOKUP($B316,'问财（自己导出）'!B:D,3,FALSE)),"",VLOOKUP($B316,'问财（自己导出）'!B:D,3,FALSE))</f>
        <v/>
      </c>
      <c r="F316" s="40" t="str">
        <f ca="1">IF(ISERROR(VLOOKUP($B316,'问财（自己导出）'!B:E,4,FALSE)),"",VLOOKUP($B316,'问财（自己导出）'!B:E,4,FALSE))</f>
        <v/>
      </c>
      <c r="G316" s="40" t="str">
        <f ca="1">IF(ISERROR(VLOOKUP($B316,'问财（自己导出）'!B:F,5,FALSE)),"",VLOOKUP($B316,'问财（自己导出）'!B:F,5,FALSE))</f>
        <v/>
      </c>
      <c r="H316" s="40" t="str">
        <f ca="1">IF(ISERROR(VLOOKUP($B316,'问财（自己导出）'!B:G,6,FALSE)),"",VLOOKUP($B316,'问财（自己导出）'!B:G,6,FALSE))</f>
        <v/>
      </c>
      <c r="I316" s="49">
        <f ca="1" t="shared" si="6"/>
        <v>0</v>
      </c>
      <c r="J316" s="50" t="str">
        <f ca="1">IF(ISERROR(VLOOKUP($B316,'小熊定理判定（不要动）'!$A:B,2,FALSE)),"",VLOOKUP($B316,'小熊定理判定（不要动）'!$A:B,2,FALSE))</f>
        <v/>
      </c>
      <c r="K316" s="50" t="str">
        <f ca="1">IF(ISERROR(VLOOKUP($B316,'小熊定理判定（不要动）'!$A:C,3,FALSE)),"",VLOOKUP($B316,'小熊定理判定（不要动）'!$A:C,3,FALSE))</f>
        <v/>
      </c>
      <c r="L316" s="50" t="str">
        <f ca="1">IF(ISERROR(VLOOKUP($B316,'小熊定理判定（不要动）'!$A:D,4,FALSE)),"",VLOOKUP($B316,'小熊定理判定（不要动）'!$A:D,4,FALSE))</f>
        <v/>
      </c>
      <c r="M316" s="51" t="str">
        <f ca="1">IF(ISERROR(VLOOKUP($B316,'分位点（自己导出） '!$C:E,3,FALSE)),"",VLOOKUP($B316,'分位点（自己导出） '!$C:E,3,FALSE))</f>
        <v/>
      </c>
      <c r="N316" s="51" t="str">
        <f ca="1">IF(ISERROR(VLOOKUP($B316,'分位点（自己导出） '!$C:F,4,FALSE)),"",VLOOKUP($B316,'分位点（自己导出） '!$C:F,4,FALSE))</f>
        <v/>
      </c>
    </row>
    <row r="317" spans="4:14">
      <c r="D317" s="39" t="str">
        <f>IF(ISERROR(VLOOKUP(C317,'周期表（不要动）'!A:B,2,FALSE)),"",VLOOKUP(C317,'周期表（不要动）'!A:B,2,FALSE))</f>
        <v/>
      </c>
      <c r="E317" s="40" t="str">
        <f ca="1">IF(ISERROR(VLOOKUP($B317,'问财（自己导出）'!B:D,3,FALSE)),"",VLOOKUP($B317,'问财（自己导出）'!B:D,3,FALSE))</f>
        <v/>
      </c>
      <c r="F317" s="40" t="str">
        <f ca="1">IF(ISERROR(VLOOKUP($B317,'问财（自己导出）'!B:E,4,FALSE)),"",VLOOKUP($B317,'问财（自己导出）'!B:E,4,FALSE))</f>
        <v/>
      </c>
      <c r="G317" s="40" t="str">
        <f ca="1">IF(ISERROR(VLOOKUP($B317,'问财（自己导出）'!B:F,5,FALSE)),"",VLOOKUP($B317,'问财（自己导出）'!B:F,5,FALSE))</f>
        <v/>
      </c>
      <c r="H317" s="40" t="str">
        <f ca="1">IF(ISERROR(VLOOKUP($B317,'问财（自己导出）'!B:G,6,FALSE)),"",VLOOKUP($B317,'问财（自己导出）'!B:G,6,FALSE))</f>
        <v/>
      </c>
      <c r="I317" s="49">
        <f ca="1" t="shared" si="6"/>
        <v>0</v>
      </c>
      <c r="J317" s="50" t="str">
        <f ca="1">IF(ISERROR(VLOOKUP($B317,'小熊定理判定（不要动）'!$A:B,2,FALSE)),"",VLOOKUP($B317,'小熊定理判定（不要动）'!$A:B,2,FALSE))</f>
        <v/>
      </c>
      <c r="K317" s="50" t="str">
        <f ca="1">IF(ISERROR(VLOOKUP($B317,'小熊定理判定（不要动）'!$A:C,3,FALSE)),"",VLOOKUP($B317,'小熊定理判定（不要动）'!$A:C,3,FALSE))</f>
        <v/>
      </c>
      <c r="L317" s="50" t="str">
        <f ca="1">IF(ISERROR(VLOOKUP($B317,'小熊定理判定（不要动）'!$A:D,4,FALSE)),"",VLOOKUP($B317,'小熊定理判定（不要动）'!$A:D,4,FALSE))</f>
        <v/>
      </c>
      <c r="M317" s="51" t="str">
        <f ca="1">IF(ISERROR(VLOOKUP($B317,'分位点（自己导出） '!$C:E,3,FALSE)),"",VLOOKUP($B317,'分位点（自己导出） '!$C:E,3,FALSE))</f>
        <v/>
      </c>
      <c r="N317" s="51" t="str">
        <f ca="1">IF(ISERROR(VLOOKUP($B317,'分位点（自己导出） '!$C:F,4,FALSE)),"",VLOOKUP($B317,'分位点（自己导出） '!$C:F,4,FALSE))</f>
        <v/>
      </c>
    </row>
    <row r="318" spans="4:14">
      <c r="D318" s="39" t="str">
        <f>IF(ISERROR(VLOOKUP(C318,'周期表（不要动）'!A:B,2,FALSE)),"",VLOOKUP(C318,'周期表（不要动）'!A:B,2,FALSE))</f>
        <v/>
      </c>
      <c r="E318" s="40" t="str">
        <f ca="1">IF(ISERROR(VLOOKUP($B318,'问财（自己导出）'!B:D,3,FALSE)),"",VLOOKUP($B318,'问财（自己导出）'!B:D,3,FALSE))</f>
        <v/>
      </c>
      <c r="F318" s="40" t="str">
        <f ca="1">IF(ISERROR(VLOOKUP($B318,'问财（自己导出）'!B:E,4,FALSE)),"",VLOOKUP($B318,'问财（自己导出）'!B:E,4,FALSE))</f>
        <v/>
      </c>
      <c r="G318" s="40" t="str">
        <f ca="1">IF(ISERROR(VLOOKUP($B318,'问财（自己导出）'!B:F,5,FALSE)),"",VLOOKUP($B318,'问财（自己导出）'!B:F,5,FALSE))</f>
        <v/>
      </c>
      <c r="H318" s="40" t="str">
        <f ca="1">IF(ISERROR(VLOOKUP($B318,'问财（自己导出）'!B:G,6,FALSE)),"",VLOOKUP($B318,'问财（自己导出）'!B:G,6,FALSE))</f>
        <v/>
      </c>
      <c r="I318" s="49">
        <f ca="1" t="shared" si="6"/>
        <v>0</v>
      </c>
      <c r="J318" s="50" t="str">
        <f ca="1">IF(ISERROR(VLOOKUP($B318,'小熊定理判定（不要动）'!$A:B,2,FALSE)),"",VLOOKUP($B318,'小熊定理判定（不要动）'!$A:B,2,FALSE))</f>
        <v/>
      </c>
      <c r="K318" s="50" t="str">
        <f ca="1">IF(ISERROR(VLOOKUP($B318,'小熊定理判定（不要动）'!$A:C,3,FALSE)),"",VLOOKUP($B318,'小熊定理判定（不要动）'!$A:C,3,FALSE))</f>
        <v/>
      </c>
      <c r="L318" s="50" t="str">
        <f ca="1">IF(ISERROR(VLOOKUP($B318,'小熊定理判定（不要动）'!$A:D,4,FALSE)),"",VLOOKUP($B318,'小熊定理判定（不要动）'!$A:D,4,FALSE))</f>
        <v/>
      </c>
      <c r="M318" s="51" t="str">
        <f ca="1">IF(ISERROR(VLOOKUP($B318,'分位点（自己导出） '!$C:E,3,FALSE)),"",VLOOKUP($B318,'分位点（自己导出） '!$C:E,3,FALSE))</f>
        <v/>
      </c>
      <c r="N318" s="51" t="str">
        <f ca="1">IF(ISERROR(VLOOKUP($B318,'分位点（自己导出） '!$C:F,4,FALSE)),"",VLOOKUP($B318,'分位点（自己导出） '!$C:F,4,FALSE))</f>
        <v/>
      </c>
    </row>
    <row r="319" spans="4:14">
      <c r="D319" s="39" t="str">
        <f>IF(ISERROR(VLOOKUP(C319,'周期表（不要动）'!A:B,2,FALSE)),"",VLOOKUP(C319,'周期表（不要动）'!A:B,2,FALSE))</f>
        <v/>
      </c>
      <c r="E319" s="40" t="str">
        <f ca="1">IF(ISERROR(VLOOKUP($B319,'问财（自己导出）'!B:D,3,FALSE)),"",VLOOKUP($B319,'问财（自己导出）'!B:D,3,FALSE))</f>
        <v/>
      </c>
      <c r="F319" s="40" t="str">
        <f ca="1">IF(ISERROR(VLOOKUP($B319,'问财（自己导出）'!B:E,4,FALSE)),"",VLOOKUP($B319,'问财（自己导出）'!B:E,4,FALSE))</f>
        <v/>
      </c>
      <c r="G319" s="40" t="str">
        <f ca="1">IF(ISERROR(VLOOKUP($B319,'问财（自己导出）'!B:F,5,FALSE)),"",VLOOKUP($B319,'问财（自己导出）'!B:F,5,FALSE))</f>
        <v/>
      </c>
      <c r="H319" s="40" t="str">
        <f ca="1">IF(ISERROR(VLOOKUP($B319,'问财（自己导出）'!B:G,6,FALSE)),"",VLOOKUP($B319,'问财（自己导出）'!B:G,6,FALSE))</f>
        <v/>
      </c>
      <c r="I319" s="49">
        <f ca="1" t="shared" si="6"/>
        <v>0</v>
      </c>
      <c r="J319" s="50" t="str">
        <f ca="1">IF(ISERROR(VLOOKUP($B319,'小熊定理判定（不要动）'!$A:B,2,FALSE)),"",VLOOKUP($B319,'小熊定理判定（不要动）'!$A:B,2,FALSE))</f>
        <v/>
      </c>
      <c r="K319" s="50" t="str">
        <f ca="1">IF(ISERROR(VLOOKUP($B319,'小熊定理判定（不要动）'!$A:C,3,FALSE)),"",VLOOKUP($B319,'小熊定理判定（不要动）'!$A:C,3,FALSE))</f>
        <v/>
      </c>
      <c r="L319" s="50" t="str">
        <f ca="1">IF(ISERROR(VLOOKUP($B319,'小熊定理判定（不要动）'!$A:D,4,FALSE)),"",VLOOKUP($B319,'小熊定理判定（不要动）'!$A:D,4,FALSE))</f>
        <v/>
      </c>
      <c r="M319" s="51" t="str">
        <f ca="1">IF(ISERROR(VLOOKUP($B319,'分位点（自己导出） '!$C:E,3,FALSE)),"",VLOOKUP($B319,'分位点（自己导出） '!$C:E,3,FALSE))</f>
        <v/>
      </c>
      <c r="N319" s="51" t="str">
        <f ca="1">IF(ISERROR(VLOOKUP($B319,'分位点（自己导出） '!$C:F,4,FALSE)),"",VLOOKUP($B319,'分位点（自己导出） '!$C:F,4,FALSE))</f>
        <v/>
      </c>
    </row>
    <row r="320" spans="4:14">
      <c r="D320" s="39" t="str">
        <f>IF(ISERROR(VLOOKUP(C320,'周期表（不要动）'!A:B,2,FALSE)),"",VLOOKUP(C320,'周期表（不要动）'!A:B,2,FALSE))</f>
        <v/>
      </c>
      <c r="E320" s="40" t="str">
        <f ca="1">IF(ISERROR(VLOOKUP($B320,'问财（自己导出）'!B:D,3,FALSE)),"",VLOOKUP($B320,'问财（自己导出）'!B:D,3,FALSE))</f>
        <v/>
      </c>
      <c r="F320" s="40" t="str">
        <f ca="1">IF(ISERROR(VLOOKUP($B320,'问财（自己导出）'!B:E,4,FALSE)),"",VLOOKUP($B320,'问财（自己导出）'!B:E,4,FALSE))</f>
        <v/>
      </c>
      <c r="G320" s="40" t="str">
        <f ca="1">IF(ISERROR(VLOOKUP($B320,'问财（自己导出）'!B:F,5,FALSE)),"",VLOOKUP($B320,'问财（自己导出）'!B:F,5,FALSE))</f>
        <v/>
      </c>
      <c r="H320" s="40" t="str">
        <f ca="1">IF(ISERROR(VLOOKUP($B320,'问财（自己导出）'!B:G,6,FALSE)),"",VLOOKUP($B320,'问财（自己导出）'!B:G,6,FALSE))</f>
        <v/>
      </c>
      <c r="I320" s="49">
        <f ca="1" t="shared" si="6"/>
        <v>0</v>
      </c>
      <c r="J320" s="50" t="str">
        <f ca="1">IF(ISERROR(VLOOKUP($B320,'小熊定理判定（不要动）'!$A:B,2,FALSE)),"",VLOOKUP($B320,'小熊定理判定（不要动）'!$A:B,2,FALSE))</f>
        <v/>
      </c>
      <c r="K320" s="50" t="str">
        <f ca="1">IF(ISERROR(VLOOKUP($B320,'小熊定理判定（不要动）'!$A:C,3,FALSE)),"",VLOOKUP($B320,'小熊定理判定（不要动）'!$A:C,3,FALSE))</f>
        <v/>
      </c>
      <c r="L320" s="50" t="str">
        <f ca="1">IF(ISERROR(VLOOKUP($B320,'小熊定理判定（不要动）'!$A:D,4,FALSE)),"",VLOOKUP($B320,'小熊定理判定（不要动）'!$A:D,4,FALSE))</f>
        <v/>
      </c>
      <c r="M320" s="51" t="str">
        <f ca="1">IF(ISERROR(VLOOKUP($B320,'分位点（自己导出） '!$C:E,3,FALSE)),"",VLOOKUP($B320,'分位点（自己导出） '!$C:E,3,FALSE))</f>
        <v/>
      </c>
      <c r="N320" s="51" t="str">
        <f ca="1">IF(ISERROR(VLOOKUP($B320,'分位点（自己导出） '!$C:F,4,FALSE)),"",VLOOKUP($B320,'分位点（自己导出） '!$C:F,4,FALSE))</f>
        <v/>
      </c>
    </row>
    <row r="321" spans="4:14">
      <c r="D321" s="39" t="str">
        <f>IF(ISERROR(VLOOKUP(C321,'周期表（不要动）'!A:B,2,FALSE)),"",VLOOKUP(C321,'周期表（不要动）'!A:B,2,FALSE))</f>
        <v/>
      </c>
      <c r="E321" s="40" t="str">
        <f ca="1">IF(ISERROR(VLOOKUP($B321,'问财（自己导出）'!B:D,3,FALSE)),"",VLOOKUP($B321,'问财（自己导出）'!B:D,3,FALSE))</f>
        <v/>
      </c>
      <c r="F321" s="40" t="str">
        <f ca="1">IF(ISERROR(VLOOKUP($B321,'问财（自己导出）'!B:E,4,FALSE)),"",VLOOKUP($B321,'问财（自己导出）'!B:E,4,FALSE))</f>
        <v/>
      </c>
      <c r="G321" s="40" t="str">
        <f ca="1">IF(ISERROR(VLOOKUP($B321,'问财（自己导出）'!B:F,5,FALSE)),"",VLOOKUP($B321,'问财（自己导出）'!B:F,5,FALSE))</f>
        <v/>
      </c>
      <c r="H321" s="40" t="str">
        <f ca="1">IF(ISERROR(VLOOKUP($B321,'问财（自己导出）'!B:G,6,FALSE)),"",VLOOKUP($B321,'问财（自己导出）'!B:G,6,FALSE))</f>
        <v/>
      </c>
      <c r="I321" s="49">
        <f ca="1" t="shared" si="6"/>
        <v>0</v>
      </c>
      <c r="J321" s="50" t="str">
        <f ca="1">IF(ISERROR(VLOOKUP($B321,'小熊定理判定（不要动）'!$A:B,2,FALSE)),"",VLOOKUP($B321,'小熊定理判定（不要动）'!$A:B,2,FALSE))</f>
        <v/>
      </c>
      <c r="K321" s="50" t="str">
        <f ca="1">IF(ISERROR(VLOOKUP($B321,'小熊定理判定（不要动）'!$A:C,3,FALSE)),"",VLOOKUP($B321,'小熊定理判定（不要动）'!$A:C,3,FALSE))</f>
        <v/>
      </c>
      <c r="L321" s="50" t="str">
        <f ca="1">IF(ISERROR(VLOOKUP($B321,'小熊定理判定（不要动）'!$A:D,4,FALSE)),"",VLOOKUP($B321,'小熊定理判定（不要动）'!$A:D,4,FALSE))</f>
        <v/>
      </c>
      <c r="M321" s="51" t="str">
        <f ca="1">IF(ISERROR(VLOOKUP($B321,'分位点（自己导出） '!$C:E,3,FALSE)),"",VLOOKUP($B321,'分位点（自己导出） '!$C:E,3,FALSE))</f>
        <v/>
      </c>
      <c r="N321" s="51" t="str">
        <f ca="1">IF(ISERROR(VLOOKUP($B321,'分位点（自己导出） '!$C:F,4,FALSE)),"",VLOOKUP($B321,'分位点（自己导出） '!$C:F,4,FALSE))</f>
        <v/>
      </c>
    </row>
    <row r="322" spans="4:14">
      <c r="D322" s="39" t="str">
        <f>IF(ISERROR(VLOOKUP(C322,'周期表（不要动）'!A:B,2,FALSE)),"",VLOOKUP(C322,'周期表（不要动）'!A:B,2,FALSE))</f>
        <v/>
      </c>
      <c r="E322" s="40" t="str">
        <f ca="1">IF(ISERROR(VLOOKUP($B322,'问财（自己导出）'!B:D,3,FALSE)),"",VLOOKUP($B322,'问财（自己导出）'!B:D,3,FALSE))</f>
        <v/>
      </c>
      <c r="F322" s="40" t="str">
        <f ca="1">IF(ISERROR(VLOOKUP($B322,'问财（自己导出）'!B:E,4,FALSE)),"",VLOOKUP($B322,'问财（自己导出）'!B:E,4,FALSE))</f>
        <v/>
      </c>
      <c r="G322" s="40" t="str">
        <f ca="1">IF(ISERROR(VLOOKUP($B322,'问财（自己导出）'!B:F,5,FALSE)),"",VLOOKUP($B322,'问财（自己导出）'!B:F,5,FALSE))</f>
        <v/>
      </c>
      <c r="H322" s="40" t="str">
        <f ca="1">IF(ISERROR(VLOOKUP($B322,'问财（自己导出）'!B:G,6,FALSE)),"",VLOOKUP($B322,'问财（自己导出）'!B:G,6,FALSE))</f>
        <v/>
      </c>
      <c r="I322" s="49">
        <f ca="1" t="shared" si="6"/>
        <v>0</v>
      </c>
      <c r="J322" s="50" t="str">
        <f ca="1">IF(ISERROR(VLOOKUP($B322,'小熊定理判定（不要动）'!$A:B,2,FALSE)),"",VLOOKUP($B322,'小熊定理判定（不要动）'!$A:B,2,FALSE))</f>
        <v/>
      </c>
      <c r="K322" s="50" t="str">
        <f ca="1">IF(ISERROR(VLOOKUP($B322,'小熊定理判定（不要动）'!$A:C,3,FALSE)),"",VLOOKUP($B322,'小熊定理判定（不要动）'!$A:C,3,FALSE))</f>
        <v/>
      </c>
      <c r="L322" s="50" t="str">
        <f ca="1">IF(ISERROR(VLOOKUP($B322,'小熊定理判定（不要动）'!$A:D,4,FALSE)),"",VLOOKUP($B322,'小熊定理判定（不要动）'!$A:D,4,FALSE))</f>
        <v/>
      </c>
      <c r="M322" s="51" t="str">
        <f ca="1">IF(ISERROR(VLOOKUP($B322,'分位点（自己导出） '!$C:E,3,FALSE)),"",VLOOKUP($B322,'分位点（自己导出） '!$C:E,3,FALSE))</f>
        <v/>
      </c>
      <c r="N322" s="51" t="str">
        <f ca="1">IF(ISERROR(VLOOKUP($B322,'分位点（自己导出） '!$C:F,4,FALSE)),"",VLOOKUP($B322,'分位点（自己导出） '!$C:F,4,FALSE))</f>
        <v/>
      </c>
    </row>
    <row r="323" spans="4:14">
      <c r="D323" s="39" t="str">
        <f>IF(ISERROR(VLOOKUP(C323,'周期表（不要动）'!A:B,2,FALSE)),"",VLOOKUP(C323,'周期表（不要动）'!A:B,2,FALSE))</f>
        <v/>
      </c>
      <c r="E323" s="40" t="str">
        <f ca="1">IF(ISERROR(VLOOKUP($B323,'问财（自己导出）'!B:D,3,FALSE)),"",VLOOKUP($B323,'问财（自己导出）'!B:D,3,FALSE))</f>
        <v/>
      </c>
      <c r="F323" s="40" t="str">
        <f ca="1">IF(ISERROR(VLOOKUP($B323,'问财（自己导出）'!B:E,4,FALSE)),"",VLOOKUP($B323,'问财（自己导出）'!B:E,4,FALSE))</f>
        <v/>
      </c>
      <c r="G323" s="40" t="str">
        <f ca="1">IF(ISERROR(VLOOKUP($B323,'问财（自己导出）'!B:F,5,FALSE)),"",VLOOKUP($B323,'问财（自己导出）'!B:F,5,FALSE))</f>
        <v/>
      </c>
      <c r="H323" s="40" t="str">
        <f ca="1">IF(ISERROR(VLOOKUP($B323,'问财（自己导出）'!B:G,6,FALSE)),"",VLOOKUP($B323,'问财（自己导出）'!B:G,6,FALSE))</f>
        <v/>
      </c>
      <c r="I323" s="49">
        <f ca="1" t="shared" si="6"/>
        <v>0</v>
      </c>
      <c r="J323" s="50" t="str">
        <f ca="1">IF(ISERROR(VLOOKUP($B323,'小熊定理判定（不要动）'!$A:B,2,FALSE)),"",VLOOKUP($B323,'小熊定理判定（不要动）'!$A:B,2,FALSE))</f>
        <v/>
      </c>
      <c r="K323" s="50" t="str">
        <f ca="1">IF(ISERROR(VLOOKUP($B323,'小熊定理判定（不要动）'!$A:C,3,FALSE)),"",VLOOKUP($B323,'小熊定理判定（不要动）'!$A:C,3,FALSE))</f>
        <v/>
      </c>
      <c r="L323" s="50" t="str">
        <f ca="1">IF(ISERROR(VLOOKUP($B323,'小熊定理判定（不要动）'!$A:D,4,FALSE)),"",VLOOKUP($B323,'小熊定理判定（不要动）'!$A:D,4,FALSE))</f>
        <v/>
      </c>
      <c r="M323" s="51" t="str">
        <f ca="1">IF(ISERROR(VLOOKUP($B323,'分位点（自己导出） '!$C:E,3,FALSE)),"",VLOOKUP($B323,'分位点（自己导出） '!$C:E,3,FALSE))</f>
        <v/>
      </c>
      <c r="N323" s="51" t="str">
        <f ca="1">IF(ISERROR(VLOOKUP($B323,'分位点（自己导出） '!$C:F,4,FALSE)),"",VLOOKUP($B323,'分位点（自己导出） '!$C:F,4,FALSE))</f>
        <v/>
      </c>
    </row>
    <row r="324" spans="4:14">
      <c r="D324" s="39" t="str">
        <f>IF(ISERROR(VLOOKUP(C324,'周期表（不要动）'!A:B,2,FALSE)),"",VLOOKUP(C324,'周期表（不要动）'!A:B,2,FALSE))</f>
        <v/>
      </c>
      <c r="E324" s="40" t="str">
        <f ca="1">IF(ISERROR(VLOOKUP($B324,'问财（自己导出）'!B:D,3,FALSE)),"",VLOOKUP($B324,'问财（自己导出）'!B:D,3,FALSE))</f>
        <v/>
      </c>
      <c r="F324" s="40" t="str">
        <f ca="1">IF(ISERROR(VLOOKUP($B324,'问财（自己导出）'!B:E,4,FALSE)),"",VLOOKUP($B324,'问财（自己导出）'!B:E,4,FALSE))</f>
        <v/>
      </c>
      <c r="G324" s="40" t="str">
        <f ca="1">IF(ISERROR(VLOOKUP($B324,'问财（自己导出）'!B:F,5,FALSE)),"",VLOOKUP($B324,'问财（自己导出）'!B:F,5,FALSE))</f>
        <v/>
      </c>
      <c r="H324" s="40" t="str">
        <f ca="1">IF(ISERROR(VLOOKUP($B324,'问财（自己导出）'!B:G,6,FALSE)),"",VLOOKUP($B324,'问财（自己导出）'!B:G,6,FALSE))</f>
        <v/>
      </c>
      <c r="I324" s="49">
        <f ca="1" t="shared" si="6"/>
        <v>0</v>
      </c>
      <c r="J324" s="50" t="str">
        <f ca="1">IF(ISERROR(VLOOKUP($B324,'小熊定理判定（不要动）'!$A:B,2,FALSE)),"",VLOOKUP($B324,'小熊定理判定（不要动）'!$A:B,2,FALSE))</f>
        <v/>
      </c>
      <c r="K324" s="50" t="str">
        <f ca="1">IF(ISERROR(VLOOKUP($B324,'小熊定理判定（不要动）'!$A:C,3,FALSE)),"",VLOOKUP($B324,'小熊定理判定（不要动）'!$A:C,3,FALSE))</f>
        <v/>
      </c>
      <c r="L324" s="50" t="str">
        <f ca="1">IF(ISERROR(VLOOKUP($B324,'小熊定理判定（不要动）'!$A:D,4,FALSE)),"",VLOOKUP($B324,'小熊定理判定（不要动）'!$A:D,4,FALSE))</f>
        <v/>
      </c>
      <c r="M324" s="51" t="str">
        <f ca="1">IF(ISERROR(VLOOKUP($B324,'分位点（自己导出） '!$C:E,3,FALSE)),"",VLOOKUP($B324,'分位点（自己导出） '!$C:E,3,FALSE))</f>
        <v/>
      </c>
      <c r="N324" s="51" t="str">
        <f ca="1">IF(ISERROR(VLOOKUP($B324,'分位点（自己导出） '!$C:F,4,FALSE)),"",VLOOKUP($B324,'分位点（自己导出） '!$C:F,4,FALSE))</f>
        <v/>
      </c>
    </row>
    <row r="325" spans="4:14">
      <c r="D325" s="39" t="str">
        <f>IF(ISERROR(VLOOKUP(C325,'周期表（不要动）'!A:B,2,FALSE)),"",VLOOKUP(C325,'周期表（不要动）'!A:B,2,FALSE))</f>
        <v/>
      </c>
      <c r="E325" s="40" t="str">
        <f ca="1">IF(ISERROR(VLOOKUP($B325,'问财（自己导出）'!B:D,3,FALSE)),"",VLOOKUP($B325,'问财（自己导出）'!B:D,3,FALSE))</f>
        <v/>
      </c>
      <c r="F325" s="40" t="str">
        <f ca="1">IF(ISERROR(VLOOKUP($B325,'问财（自己导出）'!B:E,4,FALSE)),"",VLOOKUP($B325,'问财（自己导出）'!B:E,4,FALSE))</f>
        <v/>
      </c>
      <c r="G325" s="40" t="str">
        <f ca="1">IF(ISERROR(VLOOKUP($B325,'问财（自己导出）'!B:F,5,FALSE)),"",VLOOKUP($B325,'问财（自己导出）'!B:F,5,FALSE))</f>
        <v/>
      </c>
      <c r="H325" s="40" t="str">
        <f ca="1">IF(ISERROR(VLOOKUP($B325,'问财（自己导出）'!B:G,6,FALSE)),"",VLOOKUP($B325,'问财（自己导出）'!B:G,6,FALSE))</f>
        <v/>
      </c>
      <c r="I325" s="49">
        <f ca="1" t="shared" si="6"/>
        <v>0</v>
      </c>
      <c r="J325" s="50" t="str">
        <f ca="1">IF(ISERROR(VLOOKUP($B325,'小熊定理判定（不要动）'!$A:B,2,FALSE)),"",VLOOKUP($B325,'小熊定理判定（不要动）'!$A:B,2,FALSE))</f>
        <v/>
      </c>
      <c r="K325" s="50" t="str">
        <f ca="1">IF(ISERROR(VLOOKUP($B325,'小熊定理判定（不要动）'!$A:C,3,FALSE)),"",VLOOKUP($B325,'小熊定理判定（不要动）'!$A:C,3,FALSE))</f>
        <v/>
      </c>
      <c r="L325" s="50" t="str">
        <f ca="1">IF(ISERROR(VLOOKUP($B325,'小熊定理判定（不要动）'!$A:D,4,FALSE)),"",VLOOKUP($B325,'小熊定理判定（不要动）'!$A:D,4,FALSE))</f>
        <v/>
      </c>
      <c r="M325" s="51" t="str">
        <f ca="1">IF(ISERROR(VLOOKUP($B325,'分位点（自己导出） '!$C:E,3,FALSE)),"",VLOOKUP($B325,'分位点（自己导出） '!$C:E,3,FALSE))</f>
        <v/>
      </c>
      <c r="N325" s="51" t="str">
        <f ca="1">IF(ISERROR(VLOOKUP($B325,'分位点（自己导出） '!$C:F,4,FALSE)),"",VLOOKUP($B325,'分位点（自己导出） '!$C:F,4,FALSE))</f>
        <v/>
      </c>
    </row>
    <row r="326" spans="4:14">
      <c r="D326" s="39" t="str">
        <f>IF(ISERROR(VLOOKUP(C326,'周期表（不要动）'!A:B,2,FALSE)),"",VLOOKUP(C326,'周期表（不要动）'!A:B,2,FALSE))</f>
        <v/>
      </c>
      <c r="E326" s="40" t="str">
        <f ca="1">IF(ISERROR(VLOOKUP($B326,'问财（自己导出）'!B:D,3,FALSE)),"",VLOOKUP($B326,'问财（自己导出）'!B:D,3,FALSE))</f>
        <v/>
      </c>
      <c r="F326" s="40" t="str">
        <f ca="1">IF(ISERROR(VLOOKUP($B326,'问财（自己导出）'!B:E,4,FALSE)),"",VLOOKUP($B326,'问财（自己导出）'!B:E,4,FALSE))</f>
        <v/>
      </c>
      <c r="G326" s="40" t="str">
        <f ca="1">IF(ISERROR(VLOOKUP($B326,'问财（自己导出）'!B:F,5,FALSE)),"",VLOOKUP($B326,'问财（自己导出）'!B:F,5,FALSE))</f>
        <v/>
      </c>
      <c r="H326" s="40" t="str">
        <f ca="1">IF(ISERROR(VLOOKUP($B326,'问财（自己导出）'!B:G,6,FALSE)),"",VLOOKUP($B326,'问财（自己导出）'!B:G,6,FALSE))</f>
        <v/>
      </c>
      <c r="I326" s="49">
        <f ca="1" t="shared" si="6"/>
        <v>0</v>
      </c>
      <c r="J326" s="50" t="str">
        <f ca="1">IF(ISERROR(VLOOKUP($B326,'小熊定理判定（不要动）'!$A:B,2,FALSE)),"",VLOOKUP($B326,'小熊定理判定（不要动）'!$A:B,2,FALSE))</f>
        <v/>
      </c>
      <c r="K326" s="50" t="str">
        <f ca="1">IF(ISERROR(VLOOKUP($B326,'小熊定理判定（不要动）'!$A:C,3,FALSE)),"",VLOOKUP($B326,'小熊定理判定（不要动）'!$A:C,3,FALSE))</f>
        <v/>
      </c>
      <c r="L326" s="50" t="str">
        <f ca="1">IF(ISERROR(VLOOKUP($B326,'小熊定理判定（不要动）'!$A:D,4,FALSE)),"",VLOOKUP($B326,'小熊定理判定（不要动）'!$A:D,4,FALSE))</f>
        <v/>
      </c>
      <c r="M326" s="51" t="str">
        <f ca="1">IF(ISERROR(VLOOKUP($B326,'分位点（自己导出） '!$C:E,3,FALSE)),"",VLOOKUP($B326,'分位点（自己导出） '!$C:E,3,FALSE))</f>
        <v/>
      </c>
      <c r="N326" s="51" t="str">
        <f ca="1">IF(ISERROR(VLOOKUP($B326,'分位点（自己导出） '!$C:F,4,FALSE)),"",VLOOKUP($B326,'分位点（自己导出） '!$C:F,4,FALSE))</f>
        <v/>
      </c>
    </row>
    <row r="327" spans="4:14">
      <c r="D327" s="39" t="str">
        <f>IF(ISERROR(VLOOKUP(C327,'周期表（不要动）'!A:B,2,FALSE)),"",VLOOKUP(C327,'周期表（不要动）'!A:B,2,FALSE))</f>
        <v/>
      </c>
      <c r="E327" s="40" t="str">
        <f ca="1">IF(ISERROR(VLOOKUP($B327,'问财（自己导出）'!B:D,3,FALSE)),"",VLOOKUP($B327,'问财（自己导出）'!B:D,3,FALSE))</f>
        <v/>
      </c>
      <c r="F327" s="40" t="str">
        <f ca="1">IF(ISERROR(VLOOKUP($B327,'问财（自己导出）'!B:E,4,FALSE)),"",VLOOKUP($B327,'问财（自己导出）'!B:E,4,FALSE))</f>
        <v/>
      </c>
      <c r="G327" s="40" t="str">
        <f ca="1">IF(ISERROR(VLOOKUP($B327,'问财（自己导出）'!B:F,5,FALSE)),"",VLOOKUP($B327,'问财（自己导出）'!B:F,5,FALSE))</f>
        <v/>
      </c>
      <c r="H327" s="40" t="str">
        <f ca="1">IF(ISERROR(VLOOKUP($B327,'问财（自己导出）'!B:G,6,FALSE)),"",VLOOKUP($B327,'问财（自己导出）'!B:G,6,FALSE))</f>
        <v/>
      </c>
      <c r="I327" s="49">
        <f ca="1" t="shared" si="6"/>
        <v>0</v>
      </c>
      <c r="J327" s="50" t="str">
        <f ca="1">IF(ISERROR(VLOOKUP($B327,'小熊定理判定（不要动）'!$A:B,2,FALSE)),"",VLOOKUP($B327,'小熊定理判定（不要动）'!$A:B,2,FALSE))</f>
        <v/>
      </c>
      <c r="K327" s="50" t="str">
        <f ca="1">IF(ISERROR(VLOOKUP($B327,'小熊定理判定（不要动）'!$A:C,3,FALSE)),"",VLOOKUP($B327,'小熊定理判定（不要动）'!$A:C,3,FALSE))</f>
        <v/>
      </c>
      <c r="L327" s="50" t="str">
        <f ca="1">IF(ISERROR(VLOOKUP($B327,'小熊定理判定（不要动）'!$A:D,4,FALSE)),"",VLOOKUP($B327,'小熊定理判定（不要动）'!$A:D,4,FALSE))</f>
        <v/>
      </c>
      <c r="M327" s="51" t="str">
        <f ca="1">IF(ISERROR(VLOOKUP($B327,'分位点（自己导出） '!$C:E,3,FALSE)),"",VLOOKUP($B327,'分位点（自己导出） '!$C:E,3,FALSE))</f>
        <v/>
      </c>
      <c r="N327" s="51" t="str">
        <f ca="1">IF(ISERROR(VLOOKUP($B327,'分位点（自己导出） '!$C:F,4,FALSE)),"",VLOOKUP($B327,'分位点（自己导出） '!$C:F,4,FALSE))</f>
        <v/>
      </c>
    </row>
    <row r="328" spans="4:14">
      <c r="D328" s="39" t="str">
        <f>IF(ISERROR(VLOOKUP(C328,'周期表（不要动）'!A:B,2,FALSE)),"",VLOOKUP(C328,'周期表（不要动）'!A:B,2,FALSE))</f>
        <v/>
      </c>
      <c r="E328" s="40" t="str">
        <f ca="1">IF(ISERROR(VLOOKUP($B328,'问财（自己导出）'!B:D,3,FALSE)),"",VLOOKUP($B328,'问财（自己导出）'!B:D,3,FALSE))</f>
        <v/>
      </c>
      <c r="F328" s="40" t="str">
        <f ca="1">IF(ISERROR(VLOOKUP($B328,'问财（自己导出）'!B:E,4,FALSE)),"",VLOOKUP($B328,'问财（自己导出）'!B:E,4,FALSE))</f>
        <v/>
      </c>
      <c r="G328" s="40" t="str">
        <f ca="1">IF(ISERROR(VLOOKUP($B328,'问财（自己导出）'!B:F,5,FALSE)),"",VLOOKUP($B328,'问财（自己导出）'!B:F,5,FALSE))</f>
        <v/>
      </c>
      <c r="H328" s="40" t="str">
        <f ca="1">IF(ISERROR(VLOOKUP($B328,'问财（自己导出）'!B:G,6,FALSE)),"",VLOOKUP($B328,'问财（自己导出）'!B:G,6,FALSE))</f>
        <v/>
      </c>
      <c r="I328" s="49">
        <f ca="1" t="shared" si="6"/>
        <v>0</v>
      </c>
      <c r="J328" s="50" t="str">
        <f ca="1">IF(ISERROR(VLOOKUP($B328,'小熊定理判定（不要动）'!$A:B,2,FALSE)),"",VLOOKUP($B328,'小熊定理判定（不要动）'!$A:B,2,FALSE))</f>
        <v/>
      </c>
      <c r="K328" s="50" t="str">
        <f ca="1">IF(ISERROR(VLOOKUP($B328,'小熊定理判定（不要动）'!$A:C,3,FALSE)),"",VLOOKUP($B328,'小熊定理判定（不要动）'!$A:C,3,FALSE))</f>
        <v/>
      </c>
      <c r="L328" s="50" t="str">
        <f ca="1">IF(ISERROR(VLOOKUP($B328,'小熊定理判定（不要动）'!$A:D,4,FALSE)),"",VLOOKUP($B328,'小熊定理判定（不要动）'!$A:D,4,FALSE))</f>
        <v/>
      </c>
      <c r="M328" s="51" t="str">
        <f ca="1">IF(ISERROR(VLOOKUP($B328,'分位点（自己导出） '!$C:E,3,FALSE)),"",VLOOKUP($B328,'分位点（自己导出） '!$C:E,3,FALSE))</f>
        <v/>
      </c>
      <c r="N328" s="51" t="str">
        <f ca="1">IF(ISERROR(VLOOKUP($B328,'分位点（自己导出） '!$C:F,4,FALSE)),"",VLOOKUP($B328,'分位点（自己导出） '!$C:F,4,FALSE))</f>
        <v/>
      </c>
    </row>
    <row r="329" spans="4:14">
      <c r="D329" s="39" t="str">
        <f>IF(ISERROR(VLOOKUP(C329,'周期表（不要动）'!A:B,2,FALSE)),"",VLOOKUP(C329,'周期表（不要动）'!A:B,2,FALSE))</f>
        <v/>
      </c>
      <c r="E329" s="40" t="str">
        <f ca="1">IF(ISERROR(VLOOKUP($B329,'问财（自己导出）'!B:D,3,FALSE)),"",VLOOKUP($B329,'问财（自己导出）'!B:D,3,FALSE))</f>
        <v/>
      </c>
      <c r="F329" s="40" t="str">
        <f ca="1">IF(ISERROR(VLOOKUP($B329,'问财（自己导出）'!B:E,4,FALSE)),"",VLOOKUP($B329,'问财（自己导出）'!B:E,4,FALSE))</f>
        <v/>
      </c>
      <c r="G329" s="40" t="str">
        <f ca="1">IF(ISERROR(VLOOKUP($B329,'问财（自己导出）'!B:F,5,FALSE)),"",VLOOKUP($B329,'问财（自己导出）'!B:F,5,FALSE))</f>
        <v/>
      </c>
      <c r="H329" s="40" t="str">
        <f ca="1">IF(ISERROR(VLOOKUP($B329,'问财（自己导出）'!B:G,6,FALSE)),"",VLOOKUP($B329,'问财（自己导出）'!B:G,6,FALSE))</f>
        <v/>
      </c>
      <c r="I329" s="49">
        <f ca="1" t="shared" si="6"/>
        <v>0</v>
      </c>
      <c r="J329" s="50" t="str">
        <f ca="1">IF(ISERROR(VLOOKUP($B329,'小熊定理判定（不要动）'!$A:B,2,FALSE)),"",VLOOKUP($B329,'小熊定理判定（不要动）'!$A:B,2,FALSE))</f>
        <v/>
      </c>
      <c r="K329" s="50" t="str">
        <f ca="1">IF(ISERROR(VLOOKUP($B329,'小熊定理判定（不要动）'!$A:C,3,FALSE)),"",VLOOKUP($B329,'小熊定理判定（不要动）'!$A:C,3,FALSE))</f>
        <v/>
      </c>
      <c r="L329" s="50" t="str">
        <f ca="1">IF(ISERROR(VLOOKUP($B329,'小熊定理判定（不要动）'!$A:D,4,FALSE)),"",VLOOKUP($B329,'小熊定理判定（不要动）'!$A:D,4,FALSE))</f>
        <v/>
      </c>
      <c r="M329" s="51" t="str">
        <f ca="1">IF(ISERROR(VLOOKUP($B329,'分位点（自己导出） '!$C:E,3,FALSE)),"",VLOOKUP($B329,'分位点（自己导出） '!$C:E,3,FALSE))</f>
        <v/>
      </c>
      <c r="N329" s="51" t="str">
        <f ca="1">IF(ISERROR(VLOOKUP($B329,'分位点（自己导出） '!$C:F,4,FALSE)),"",VLOOKUP($B329,'分位点（自己导出） '!$C:F,4,FALSE))</f>
        <v/>
      </c>
    </row>
    <row r="330" spans="4:14">
      <c r="D330" s="39" t="str">
        <f>IF(ISERROR(VLOOKUP(C330,'周期表（不要动）'!A:B,2,FALSE)),"",VLOOKUP(C330,'周期表（不要动）'!A:B,2,FALSE))</f>
        <v/>
      </c>
      <c r="E330" s="40" t="str">
        <f ca="1">IF(ISERROR(VLOOKUP($B330,'问财（自己导出）'!B:D,3,FALSE)),"",VLOOKUP($B330,'问财（自己导出）'!B:D,3,FALSE))</f>
        <v/>
      </c>
      <c r="F330" s="40" t="str">
        <f ca="1">IF(ISERROR(VLOOKUP($B330,'问财（自己导出）'!B:E,4,FALSE)),"",VLOOKUP($B330,'问财（自己导出）'!B:E,4,FALSE))</f>
        <v/>
      </c>
      <c r="G330" s="40" t="str">
        <f ca="1">IF(ISERROR(VLOOKUP($B330,'问财（自己导出）'!B:F,5,FALSE)),"",VLOOKUP($B330,'问财（自己导出）'!B:F,5,FALSE))</f>
        <v/>
      </c>
      <c r="H330" s="40" t="str">
        <f ca="1">IF(ISERROR(VLOOKUP($B330,'问财（自己导出）'!B:G,6,FALSE)),"",VLOOKUP($B330,'问财（自己导出）'!B:G,6,FALSE))</f>
        <v/>
      </c>
      <c r="I330" s="49">
        <f ca="1" t="shared" si="6"/>
        <v>0</v>
      </c>
      <c r="J330" s="50" t="str">
        <f ca="1">IF(ISERROR(VLOOKUP($B330,'小熊定理判定（不要动）'!$A:B,2,FALSE)),"",VLOOKUP($B330,'小熊定理判定（不要动）'!$A:B,2,FALSE))</f>
        <v/>
      </c>
      <c r="K330" s="50" t="str">
        <f ca="1">IF(ISERROR(VLOOKUP($B330,'小熊定理判定（不要动）'!$A:C,3,FALSE)),"",VLOOKUP($B330,'小熊定理判定（不要动）'!$A:C,3,FALSE))</f>
        <v/>
      </c>
      <c r="L330" s="50" t="str">
        <f ca="1">IF(ISERROR(VLOOKUP($B330,'小熊定理判定（不要动）'!$A:D,4,FALSE)),"",VLOOKUP($B330,'小熊定理判定（不要动）'!$A:D,4,FALSE))</f>
        <v/>
      </c>
      <c r="M330" s="51" t="str">
        <f ca="1">IF(ISERROR(VLOOKUP($B330,'分位点（自己导出） '!$C:E,3,FALSE)),"",VLOOKUP($B330,'分位点（自己导出） '!$C:E,3,FALSE))</f>
        <v/>
      </c>
      <c r="N330" s="51" t="str">
        <f ca="1">IF(ISERROR(VLOOKUP($B330,'分位点（自己导出） '!$C:F,4,FALSE)),"",VLOOKUP($B330,'分位点（自己导出） '!$C:F,4,FALSE))</f>
        <v/>
      </c>
    </row>
    <row r="331" spans="4:14">
      <c r="D331" s="39" t="str">
        <f>IF(ISERROR(VLOOKUP(C331,'周期表（不要动）'!A:B,2,FALSE)),"",VLOOKUP(C331,'周期表（不要动）'!A:B,2,FALSE))</f>
        <v/>
      </c>
      <c r="E331" s="40" t="str">
        <f ca="1">IF(ISERROR(VLOOKUP($B331,'问财（自己导出）'!B:D,3,FALSE)),"",VLOOKUP($B331,'问财（自己导出）'!B:D,3,FALSE))</f>
        <v/>
      </c>
      <c r="F331" s="40" t="str">
        <f ca="1">IF(ISERROR(VLOOKUP($B331,'问财（自己导出）'!B:E,4,FALSE)),"",VLOOKUP($B331,'问财（自己导出）'!B:E,4,FALSE))</f>
        <v/>
      </c>
      <c r="G331" s="40" t="str">
        <f ca="1">IF(ISERROR(VLOOKUP($B331,'问财（自己导出）'!B:F,5,FALSE)),"",VLOOKUP($B331,'问财（自己导出）'!B:F,5,FALSE))</f>
        <v/>
      </c>
      <c r="H331" s="40" t="str">
        <f ca="1">IF(ISERROR(VLOOKUP($B331,'问财（自己导出）'!B:G,6,FALSE)),"",VLOOKUP($B331,'问财（自己导出）'!B:G,6,FALSE))</f>
        <v/>
      </c>
      <c r="I331" s="49">
        <f ca="1" t="shared" si="6"/>
        <v>0</v>
      </c>
      <c r="J331" s="50" t="str">
        <f ca="1">IF(ISERROR(VLOOKUP($B331,'小熊定理判定（不要动）'!$A:B,2,FALSE)),"",VLOOKUP($B331,'小熊定理判定（不要动）'!$A:B,2,FALSE))</f>
        <v/>
      </c>
      <c r="K331" s="50" t="str">
        <f ca="1">IF(ISERROR(VLOOKUP($B331,'小熊定理判定（不要动）'!$A:C,3,FALSE)),"",VLOOKUP($B331,'小熊定理判定（不要动）'!$A:C,3,FALSE))</f>
        <v/>
      </c>
      <c r="L331" s="50" t="str">
        <f ca="1">IF(ISERROR(VLOOKUP($B331,'小熊定理判定（不要动）'!$A:D,4,FALSE)),"",VLOOKUP($B331,'小熊定理判定（不要动）'!$A:D,4,FALSE))</f>
        <v/>
      </c>
      <c r="M331" s="51" t="str">
        <f ca="1">IF(ISERROR(VLOOKUP($B331,'分位点（自己导出） '!$C:E,3,FALSE)),"",VLOOKUP($B331,'分位点（自己导出） '!$C:E,3,FALSE))</f>
        <v/>
      </c>
      <c r="N331" s="51" t="str">
        <f ca="1">IF(ISERROR(VLOOKUP($B331,'分位点（自己导出） '!$C:F,4,FALSE)),"",VLOOKUP($B331,'分位点（自己导出） '!$C:F,4,FALSE))</f>
        <v/>
      </c>
    </row>
    <row r="332" spans="4:14">
      <c r="D332" s="39" t="str">
        <f>IF(ISERROR(VLOOKUP(C332,'周期表（不要动）'!A:B,2,FALSE)),"",VLOOKUP(C332,'周期表（不要动）'!A:B,2,FALSE))</f>
        <v/>
      </c>
      <c r="E332" s="40" t="str">
        <f ca="1">IF(ISERROR(VLOOKUP($B332,'问财（自己导出）'!B:D,3,FALSE)),"",VLOOKUP($B332,'问财（自己导出）'!B:D,3,FALSE))</f>
        <v/>
      </c>
      <c r="F332" s="40" t="str">
        <f ca="1">IF(ISERROR(VLOOKUP($B332,'问财（自己导出）'!B:E,4,FALSE)),"",VLOOKUP($B332,'问财（自己导出）'!B:E,4,FALSE))</f>
        <v/>
      </c>
      <c r="G332" s="40" t="str">
        <f ca="1">IF(ISERROR(VLOOKUP($B332,'问财（自己导出）'!B:F,5,FALSE)),"",VLOOKUP($B332,'问财（自己导出）'!B:F,5,FALSE))</f>
        <v/>
      </c>
      <c r="H332" s="40" t="str">
        <f ca="1">IF(ISERROR(VLOOKUP($B332,'问财（自己导出）'!B:G,6,FALSE)),"",VLOOKUP($B332,'问财（自己导出）'!B:G,6,FALSE))</f>
        <v/>
      </c>
      <c r="I332" s="49">
        <f ca="1" t="shared" si="6"/>
        <v>0</v>
      </c>
      <c r="J332" s="50" t="str">
        <f ca="1">IF(ISERROR(VLOOKUP($B332,'小熊定理判定（不要动）'!$A:B,2,FALSE)),"",VLOOKUP($B332,'小熊定理判定（不要动）'!$A:B,2,FALSE))</f>
        <v/>
      </c>
      <c r="K332" s="50" t="str">
        <f ca="1">IF(ISERROR(VLOOKUP($B332,'小熊定理判定（不要动）'!$A:C,3,FALSE)),"",VLOOKUP($B332,'小熊定理判定（不要动）'!$A:C,3,FALSE))</f>
        <v/>
      </c>
      <c r="L332" s="50" t="str">
        <f ca="1">IF(ISERROR(VLOOKUP($B332,'小熊定理判定（不要动）'!$A:D,4,FALSE)),"",VLOOKUP($B332,'小熊定理判定（不要动）'!$A:D,4,FALSE))</f>
        <v/>
      </c>
      <c r="M332" s="51" t="str">
        <f ca="1">IF(ISERROR(VLOOKUP($B332,'分位点（自己导出） '!$C:E,3,FALSE)),"",VLOOKUP($B332,'分位点（自己导出） '!$C:E,3,FALSE))</f>
        <v/>
      </c>
      <c r="N332" s="51" t="str">
        <f ca="1">IF(ISERROR(VLOOKUP($B332,'分位点（自己导出） '!$C:F,4,FALSE)),"",VLOOKUP($B332,'分位点（自己导出） '!$C:F,4,FALSE))</f>
        <v/>
      </c>
    </row>
    <row r="333" spans="4:14">
      <c r="D333" s="39" t="str">
        <f>IF(ISERROR(VLOOKUP(C333,'周期表（不要动）'!A:B,2,FALSE)),"",VLOOKUP(C333,'周期表（不要动）'!A:B,2,FALSE))</f>
        <v/>
      </c>
      <c r="E333" s="40" t="str">
        <f ca="1">IF(ISERROR(VLOOKUP($B333,'问财（自己导出）'!B:D,3,FALSE)),"",VLOOKUP($B333,'问财（自己导出）'!B:D,3,FALSE))</f>
        <v/>
      </c>
      <c r="F333" s="40" t="str">
        <f ca="1">IF(ISERROR(VLOOKUP($B333,'问财（自己导出）'!B:E,4,FALSE)),"",VLOOKUP($B333,'问财（自己导出）'!B:E,4,FALSE))</f>
        <v/>
      </c>
      <c r="G333" s="40" t="str">
        <f ca="1">IF(ISERROR(VLOOKUP($B333,'问财（自己导出）'!B:F,5,FALSE)),"",VLOOKUP($B333,'问财（自己导出）'!B:F,5,FALSE))</f>
        <v/>
      </c>
      <c r="H333" s="40" t="str">
        <f ca="1">IF(ISERROR(VLOOKUP($B333,'问财（自己导出）'!B:G,6,FALSE)),"",VLOOKUP($B333,'问财（自己导出）'!B:G,6,FALSE))</f>
        <v/>
      </c>
      <c r="I333" s="49">
        <f ca="1" t="shared" si="6"/>
        <v>0</v>
      </c>
      <c r="J333" s="50" t="str">
        <f ca="1">IF(ISERROR(VLOOKUP($B333,'小熊定理判定（不要动）'!$A:B,2,FALSE)),"",VLOOKUP($B333,'小熊定理判定（不要动）'!$A:B,2,FALSE))</f>
        <v/>
      </c>
      <c r="K333" s="50" t="str">
        <f ca="1">IF(ISERROR(VLOOKUP($B333,'小熊定理判定（不要动）'!$A:C,3,FALSE)),"",VLOOKUP($B333,'小熊定理判定（不要动）'!$A:C,3,FALSE))</f>
        <v/>
      </c>
      <c r="L333" s="50" t="str">
        <f ca="1">IF(ISERROR(VLOOKUP($B333,'小熊定理判定（不要动）'!$A:D,4,FALSE)),"",VLOOKUP($B333,'小熊定理判定（不要动）'!$A:D,4,FALSE))</f>
        <v/>
      </c>
      <c r="M333" s="51" t="str">
        <f ca="1">IF(ISERROR(VLOOKUP($B333,'分位点（自己导出） '!$C:E,3,FALSE)),"",VLOOKUP($B333,'分位点（自己导出） '!$C:E,3,FALSE))</f>
        <v/>
      </c>
      <c r="N333" s="51" t="str">
        <f ca="1">IF(ISERROR(VLOOKUP($B333,'分位点（自己导出） '!$C:F,4,FALSE)),"",VLOOKUP($B333,'分位点（自己导出） '!$C:F,4,FALSE))</f>
        <v/>
      </c>
    </row>
    <row r="334" spans="4:14">
      <c r="D334" s="39" t="str">
        <f>IF(ISERROR(VLOOKUP(C334,'周期表（不要动）'!A:B,2,FALSE)),"",VLOOKUP(C334,'周期表（不要动）'!A:B,2,FALSE))</f>
        <v/>
      </c>
      <c r="E334" s="40" t="str">
        <f ca="1">IF(ISERROR(VLOOKUP($B334,'问财（自己导出）'!B:D,3,FALSE)),"",VLOOKUP($B334,'问财（自己导出）'!B:D,3,FALSE))</f>
        <v/>
      </c>
      <c r="F334" s="40" t="str">
        <f ca="1">IF(ISERROR(VLOOKUP($B334,'问财（自己导出）'!B:E,4,FALSE)),"",VLOOKUP($B334,'问财（自己导出）'!B:E,4,FALSE))</f>
        <v/>
      </c>
      <c r="G334" s="40" t="str">
        <f ca="1">IF(ISERROR(VLOOKUP($B334,'问财（自己导出）'!B:F,5,FALSE)),"",VLOOKUP($B334,'问财（自己导出）'!B:F,5,FALSE))</f>
        <v/>
      </c>
      <c r="H334" s="40" t="str">
        <f ca="1">IF(ISERROR(VLOOKUP($B334,'问财（自己导出）'!B:G,6,FALSE)),"",VLOOKUP($B334,'问财（自己导出）'!B:G,6,FALSE))</f>
        <v/>
      </c>
      <c r="I334" s="49">
        <f ca="1" t="shared" si="6"/>
        <v>0</v>
      </c>
      <c r="J334" s="50" t="str">
        <f ca="1">IF(ISERROR(VLOOKUP($B334,'小熊定理判定（不要动）'!$A:B,2,FALSE)),"",VLOOKUP($B334,'小熊定理判定（不要动）'!$A:B,2,FALSE))</f>
        <v/>
      </c>
      <c r="K334" s="50" t="str">
        <f ca="1">IF(ISERROR(VLOOKUP($B334,'小熊定理判定（不要动）'!$A:C,3,FALSE)),"",VLOOKUP($B334,'小熊定理判定（不要动）'!$A:C,3,FALSE))</f>
        <v/>
      </c>
      <c r="L334" s="50" t="str">
        <f ca="1">IF(ISERROR(VLOOKUP($B334,'小熊定理判定（不要动）'!$A:D,4,FALSE)),"",VLOOKUP($B334,'小熊定理判定（不要动）'!$A:D,4,FALSE))</f>
        <v/>
      </c>
      <c r="M334" s="51" t="str">
        <f ca="1">IF(ISERROR(VLOOKUP($B334,'分位点（自己导出） '!$C:E,3,FALSE)),"",VLOOKUP($B334,'分位点（自己导出） '!$C:E,3,FALSE))</f>
        <v/>
      </c>
      <c r="N334" s="51" t="str">
        <f ca="1">IF(ISERROR(VLOOKUP($B334,'分位点（自己导出） '!$C:F,4,FALSE)),"",VLOOKUP($B334,'分位点（自己导出） '!$C:F,4,FALSE))</f>
        <v/>
      </c>
    </row>
    <row r="335" spans="4:14">
      <c r="D335" s="39" t="str">
        <f>IF(ISERROR(VLOOKUP(C335,'周期表（不要动）'!A:B,2,FALSE)),"",VLOOKUP(C335,'周期表（不要动）'!A:B,2,FALSE))</f>
        <v/>
      </c>
      <c r="E335" s="40" t="str">
        <f ca="1">IF(ISERROR(VLOOKUP($B335,'问财（自己导出）'!B:D,3,FALSE)),"",VLOOKUP($B335,'问财（自己导出）'!B:D,3,FALSE))</f>
        <v/>
      </c>
      <c r="F335" s="40" t="str">
        <f ca="1">IF(ISERROR(VLOOKUP($B335,'问财（自己导出）'!B:E,4,FALSE)),"",VLOOKUP($B335,'问财（自己导出）'!B:E,4,FALSE))</f>
        <v/>
      </c>
      <c r="G335" s="40" t="str">
        <f ca="1">IF(ISERROR(VLOOKUP($B335,'问财（自己导出）'!B:F,5,FALSE)),"",VLOOKUP($B335,'问财（自己导出）'!B:F,5,FALSE))</f>
        <v/>
      </c>
      <c r="H335" s="40" t="str">
        <f ca="1">IF(ISERROR(VLOOKUP($B335,'问财（自己导出）'!B:G,6,FALSE)),"",VLOOKUP($B335,'问财（自己导出）'!B:G,6,FALSE))</f>
        <v/>
      </c>
      <c r="I335" s="49">
        <f ca="1" t="shared" si="6"/>
        <v>0</v>
      </c>
      <c r="J335" s="50" t="str">
        <f ca="1">IF(ISERROR(VLOOKUP($B335,'小熊定理判定（不要动）'!$A:B,2,FALSE)),"",VLOOKUP($B335,'小熊定理判定（不要动）'!$A:B,2,FALSE))</f>
        <v/>
      </c>
      <c r="K335" s="50" t="str">
        <f ca="1">IF(ISERROR(VLOOKUP($B335,'小熊定理判定（不要动）'!$A:C,3,FALSE)),"",VLOOKUP($B335,'小熊定理判定（不要动）'!$A:C,3,FALSE))</f>
        <v/>
      </c>
      <c r="L335" s="50" t="str">
        <f ca="1">IF(ISERROR(VLOOKUP($B335,'小熊定理判定（不要动）'!$A:D,4,FALSE)),"",VLOOKUP($B335,'小熊定理判定（不要动）'!$A:D,4,FALSE))</f>
        <v/>
      </c>
      <c r="M335" s="51" t="str">
        <f ca="1">IF(ISERROR(VLOOKUP($B335,'分位点（自己导出） '!$C:E,3,FALSE)),"",VLOOKUP($B335,'分位点（自己导出） '!$C:E,3,FALSE))</f>
        <v/>
      </c>
      <c r="N335" s="51" t="str">
        <f ca="1">IF(ISERROR(VLOOKUP($B335,'分位点（自己导出） '!$C:F,4,FALSE)),"",VLOOKUP($B335,'分位点（自己导出） '!$C:F,4,FALSE))</f>
        <v/>
      </c>
    </row>
    <row r="336" spans="4:14">
      <c r="D336" s="39" t="str">
        <f>IF(ISERROR(VLOOKUP(C336,'周期表（不要动）'!A:B,2,FALSE)),"",VLOOKUP(C336,'周期表（不要动）'!A:B,2,FALSE))</f>
        <v/>
      </c>
      <c r="E336" s="40" t="str">
        <f ca="1">IF(ISERROR(VLOOKUP($B336,'问财（自己导出）'!B:D,3,FALSE)),"",VLOOKUP($B336,'问财（自己导出）'!B:D,3,FALSE))</f>
        <v/>
      </c>
      <c r="F336" s="40" t="str">
        <f ca="1">IF(ISERROR(VLOOKUP($B336,'问财（自己导出）'!B:E,4,FALSE)),"",VLOOKUP($B336,'问财（自己导出）'!B:E,4,FALSE))</f>
        <v/>
      </c>
      <c r="G336" s="40" t="str">
        <f ca="1">IF(ISERROR(VLOOKUP($B336,'问财（自己导出）'!B:F,5,FALSE)),"",VLOOKUP($B336,'问财（自己导出）'!B:F,5,FALSE))</f>
        <v/>
      </c>
      <c r="H336" s="40" t="str">
        <f ca="1">IF(ISERROR(VLOOKUP($B336,'问财（自己导出）'!B:G,6,FALSE)),"",VLOOKUP($B336,'问财（自己导出）'!B:G,6,FALSE))</f>
        <v/>
      </c>
      <c r="I336" s="49">
        <f ca="1" t="shared" si="6"/>
        <v>0</v>
      </c>
      <c r="J336" s="50" t="str">
        <f ca="1">IF(ISERROR(VLOOKUP($B336,'小熊定理判定（不要动）'!$A:B,2,FALSE)),"",VLOOKUP($B336,'小熊定理判定（不要动）'!$A:B,2,FALSE))</f>
        <v/>
      </c>
      <c r="K336" s="50" t="str">
        <f ca="1">IF(ISERROR(VLOOKUP($B336,'小熊定理判定（不要动）'!$A:C,3,FALSE)),"",VLOOKUP($B336,'小熊定理判定（不要动）'!$A:C,3,FALSE))</f>
        <v/>
      </c>
      <c r="L336" s="50" t="str">
        <f ca="1">IF(ISERROR(VLOOKUP($B336,'小熊定理判定（不要动）'!$A:D,4,FALSE)),"",VLOOKUP($B336,'小熊定理判定（不要动）'!$A:D,4,FALSE))</f>
        <v/>
      </c>
      <c r="M336" s="51" t="str">
        <f ca="1">IF(ISERROR(VLOOKUP($B336,'分位点（自己导出） '!$C:E,3,FALSE)),"",VLOOKUP($B336,'分位点（自己导出） '!$C:E,3,FALSE))</f>
        <v/>
      </c>
      <c r="N336" s="51" t="str">
        <f ca="1">IF(ISERROR(VLOOKUP($B336,'分位点（自己导出） '!$C:F,4,FALSE)),"",VLOOKUP($B336,'分位点（自己导出） '!$C:F,4,FALSE))</f>
        <v/>
      </c>
    </row>
    <row r="337" spans="4:14">
      <c r="D337" s="39" t="str">
        <f>IF(ISERROR(VLOOKUP(C337,'周期表（不要动）'!A:B,2,FALSE)),"",VLOOKUP(C337,'周期表（不要动）'!A:B,2,FALSE))</f>
        <v/>
      </c>
      <c r="E337" s="40" t="str">
        <f ca="1">IF(ISERROR(VLOOKUP($B337,'问财（自己导出）'!B:D,3,FALSE)),"",VLOOKUP($B337,'问财（自己导出）'!B:D,3,FALSE))</f>
        <v/>
      </c>
      <c r="F337" s="40" t="str">
        <f ca="1">IF(ISERROR(VLOOKUP($B337,'问财（自己导出）'!B:E,4,FALSE)),"",VLOOKUP($B337,'问财（自己导出）'!B:E,4,FALSE))</f>
        <v/>
      </c>
      <c r="G337" s="40" t="str">
        <f ca="1">IF(ISERROR(VLOOKUP($B337,'问财（自己导出）'!B:F,5,FALSE)),"",VLOOKUP($B337,'问财（自己导出）'!B:F,5,FALSE))</f>
        <v/>
      </c>
      <c r="H337" s="40" t="str">
        <f ca="1">IF(ISERROR(VLOOKUP($B337,'问财（自己导出）'!B:G,6,FALSE)),"",VLOOKUP($B337,'问财（自己导出）'!B:G,6,FALSE))</f>
        <v/>
      </c>
      <c r="I337" s="49">
        <f ca="1" t="shared" si="6"/>
        <v>0</v>
      </c>
      <c r="J337" s="50" t="str">
        <f ca="1">IF(ISERROR(VLOOKUP($B337,'小熊定理判定（不要动）'!$A:B,2,FALSE)),"",VLOOKUP($B337,'小熊定理判定（不要动）'!$A:B,2,FALSE))</f>
        <v/>
      </c>
      <c r="K337" s="50" t="str">
        <f ca="1">IF(ISERROR(VLOOKUP($B337,'小熊定理判定（不要动）'!$A:C,3,FALSE)),"",VLOOKUP($B337,'小熊定理判定（不要动）'!$A:C,3,FALSE))</f>
        <v/>
      </c>
      <c r="L337" s="50" t="str">
        <f ca="1">IF(ISERROR(VLOOKUP($B337,'小熊定理判定（不要动）'!$A:D,4,FALSE)),"",VLOOKUP($B337,'小熊定理判定（不要动）'!$A:D,4,FALSE))</f>
        <v/>
      </c>
      <c r="M337" s="51" t="str">
        <f ca="1">IF(ISERROR(VLOOKUP($B337,'分位点（自己导出） '!$C:E,3,FALSE)),"",VLOOKUP($B337,'分位点（自己导出） '!$C:E,3,FALSE))</f>
        <v/>
      </c>
      <c r="N337" s="51" t="str">
        <f ca="1">IF(ISERROR(VLOOKUP($B337,'分位点（自己导出） '!$C:F,4,FALSE)),"",VLOOKUP($B337,'分位点（自己导出） '!$C:F,4,FALSE))</f>
        <v/>
      </c>
    </row>
    <row r="338" spans="4:14">
      <c r="D338" s="39" t="str">
        <f>IF(ISERROR(VLOOKUP(C338,'周期表（不要动）'!A:B,2,FALSE)),"",VLOOKUP(C338,'周期表（不要动）'!A:B,2,FALSE))</f>
        <v/>
      </c>
      <c r="E338" s="40" t="str">
        <f ca="1">IF(ISERROR(VLOOKUP($B338,'问财（自己导出）'!B:D,3,FALSE)),"",VLOOKUP($B338,'问财（自己导出）'!B:D,3,FALSE))</f>
        <v/>
      </c>
      <c r="F338" s="40" t="str">
        <f ca="1">IF(ISERROR(VLOOKUP($B338,'问财（自己导出）'!B:E,4,FALSE)),"",VLOOKUP($B338,'问财（自己导出）'!B:E,4,FALSE))</f>
        <v/>
      </c>
      <c r="G338" s="40" t="str">
        <f ca="1">IF(ISERROR(VLOOKUP($B338,'问财（自己导出）'!B:F,5,FALSE)),"",VLOOKUP($B338,'问财（自己导出）'!B:F,5,FALSE))</f>
        <v/>
      </c>
      <c r="H338" s="40" t="str">
        <f ca="1">IF(ISERROR(VLOOKUP($B338,'问财（自己导出）'!B:G,6,FALSE)),"",VLOOKUP($B338,'问财（自己导出）'!B:G,6,FALSE))</f>
        <v/>
      </c>
      <c r="I338" s="49">
        <f ca="1" t="shared" si="6"/>
        <v>0</v>
      </c>
      <c r="J338" s="50" t="str">
        <f ca="1">IF(ISERROR(VLOOKUP($B338,'小熊定理判定（不要动）'!$A:B,2,FALSE)),"",VLOOKUP($B338,'小熊定理判定（不要动）'!$A:B,2,FALSE))</f>
        <v/>
      </c>
      <c r="K338" s="50" t="str">
        <f ca="1">IF(ISERROR(VLOOKUP($B338,'小熊定理判定（不要动）'!$A:C,3,FALSE)),"",VLOOKUP($B338,'小熊定理判定（不要动）'!$A:C,3,FALSE))</f>
        <v/>
      </c>
      <c r="L338" s="50" t="str">
        <f ca="1">IF(ISERROR(VLOOKUP($B338,'小熊定理判定（不要动）'!$A:D,4,FALSE)),"",VLOOKUP($B338,'小熊定理判定（不要动）'!$A:D,4,FALSE))</f>
        <v/>
      </c>
      <c r="M338" s="51" t="str">
        <f ca="1">IF(ISERROR(VLOOKUP($B338,'分位点（自己导出） '!$C:E,3,FALSE)),"",VLOOKUP($B338,'分位点（自己导出） '!$C:E,3,FALSE))</f>
        <v/>
      </c>
      <c r="N338" s="51" t="str">
        <f ca="1">IF(ISERROR(VLOOKUP($B338,'分位点（自己导出） '!$C:F,4,FALSE)),"",VLOOKUP($B338,'分位点（自己导出） '!$C:F,4,FALSE))</f>
        <v/>
      </c>
    </row>
    <row r="339" spans="4:14">
      <c r="D339" s="39" t="str">
        <f>IF(ISERROR(VLOOKUP(C339,'周期表（不要动）'!A:B,2,FALSE)),"",VLOOKUP(C339,'周期表（不要动）'!A:B,2,FALSE))</f>
        <v/>
      </c>
      <c r="E339" s="40" t="str">
        <f ca="1">IF(ISERROR(VLOOKUP($B339,'问财（自己导出）'!B:D,3,FALSE)),"",VLOOKUP($B339,'问财（自己导出）'!B:D,3,FALSE))</f>
        <v/>
      </c>
      <c r="F339" s="40" t="str">
        <f ca="1">IF(ISERROR(VLOOKUP($B339,'问财（自己导出）'!B:E,4,FALSE)),"",VLOOKUP($B339,'问财（自己导出）'!B:E,4,FALSE))</f>
        <v/>
      </c>
      <c r="G339" s="40" t="str">
        <f ca="1">IF(ISERROR(VLOOKUP($B339,'问财（自己导出）'!B:F,5,FALSE)),"",VLOOKUP($B339,'问财（自己导出）'!B:F,5,FALSE))</f>
        <v/>
      </c>
      <c r="H339" s="40" t="str">
        <f ca="1">IF(ISERROR(VLOOKUP($B339,'问财（自己导出）'!B:G,6,FALSE)),"",VLOOKUP($B339,'问财（自己导出）'!B:G,6,FALSE))</f>
        <v/>
      </c>
      <c r="I339" s="49">
        <f ca="1" t="shared" si="6"/>
        <v>0</v>
      </c>
      <c r="J339" s="50" t="str">
        <f ca="1">IF(ISERROR(VLOOKUP($B339,'小熊定理判定（不要动）'!$A:B,2,FALSE)),"",VLOOKUP($B339,'小熊定理判定（不要动）'!$A:B,2,FALSE))</f>
        <v/>
      </c>
      <c r="K339" s="50" t="str">
        <f ca="1">IF(ISERROR(VLOOKUP($B339,'小熊定理判定（不要动）'!$A:C,3,FALSE)),"",VLOOKUP($B339,'小熊定理判定（不要动）'!$A:C,3,FALSE))</f>
        <v/>
      </c>
      <c r="L339" s="50" t="str">
        <f ca="1">IF(ISERROR(VLOOKUP($B339,'小熊定理判定（不要动）'!$A:D,4,FALSE)),"",VLOOKUP($B339,'小熊定理判定（不要动）'!$A:D,4,FALSE))</f>
        <v/>
      </c>
      <c r="M339" s="51" t="str">
        <f ca="1">IF(ISERROR(VLOOKUP($B339,'分位点（自己导出） '!$C:E,3,FALSE)),"",VLOOKUP($B339,'分位点（自己导出） '!$C:E,3,FALSE))</f>
        <v/>
      </c>
      <c r="N339" s="51" t="str">
        <f ca="1">IF(ISERROR(VLOOKUP($B339,'分位点（自己导出） '!$C:F,4,FALSE)),"",VLOOKUP($B339,'分位点（自己导出） '!$C:F,4,FALSE))</f>
        <v/>
      </c>
    </row>
    <row r="340" spans="4:14">
      <c r="D340" s="39" t="str">
        <f>IF(ISERROR(VLOOKUP(C340,'周期表（不要动）'!A:B,2,FALSE)),"",VLOOKUP(C340,'周期表（不要动）'!A:B,2,FALSE))</f>
        <v/>
      </c>
      <c r="E340" s="40" t="str">
        <f ca="1">IF(ISERROR(VLOOKUP($B340,'问财（自己导出）'!B:D,3,FALSE)),"",VLOOKUP($B340,'问财（自己导出）'!B:D,3,FALSE))</f>
        <v/>
      </c>
      <c r="F340" s="40" t="str">
        <f ca="1">IF(ISERROR(VLOOKUP($B340,'问财（自己导出）'!B:E,4,FALSE)),"",VLOOKUP($B340,'问财（自己导出）'!B:E,4,FALSE))</f>
        <v/>
      </c>
      <c r="G340" s="40" t="str">
        <f ca="1">IF(ISERROR(VLOOKUP($B340,'问财（自己导出）'!B:F,5,FALSE)),"",VLOOKUP($B340,'问财（自己导出）'!B:F,5,FALSE))</f>
        <v/>
      </c>
      <c r="H340" s="40" t="str">
        <f ca="1">IF(ISERROR(VLOOKUP($B340,'问财（自己导出）'!B:G,6,FALSE)),"",VLOOKUP($B340,'问财（自己导出）'!B:G,6,FALSE))</f>
        <v/>
      </c>
      <c r="I340" s="49">
        <f ca="1" t="shared" si="6"/>
        <v>0</v>
      </c>
      <c r="J340" s="50" t="str">
        <f ca="1">IF(ISERROR(VLOOKUP($B340,'小熊定理判定（不要动）'!$A:B,2,FALSE)),"",VLOOKUP($B340,'小熊定理判定（不要动）'!$A:B,2,FALSE))</f>
        <v/>
      </c>
      <c r="K340" s="50" t="str">
        <f ca="1">IF(ISERROR(VLOOKUP($B340,'小熊定理判定（不要动）'!$A:C,3,FALSE)),"",VLOOKUP($B340,'小熊定理判定（不要动）'!$A:C,3,FALSE))</f>
        <v/>
      </c>
      <c r="L340" s="50" t="str">
        <f ca="1">IF(ISERROR(VLOOKUP($B340,'小熊定理判定（不要动）'!$A:D,4,FALSE)),"",VLOOKUP($B340,'小熊定理判定（不要动）'!$A:D,4,FALSE))</f>
        <v/>
      </c>
      <c r="M340" s="51" t="str">
        <f ca="1">IF(ISERROR(VLOOKUP($B340,'分位点（自己导出） '!$C:E,3,FALSE)),"",VLOOKUP($B340,'分位点（自己导出） '!$C:E,3,FALSE))</f>
        <v/>
      </c>
      <c r="N340" s="51" t="str">
        <f ca="1">IF(ISERROR(VLOOKUP($B340,'分位点（自己导出） '!$C:F,4,FALSE)),"",VLOOKUP($B340,'分位点（自己导出） '!$C:F,4,FALSE))</f>
        <v/>
      </c>
    </row>
    <row r="341" spans="4:14">
      <c r="D341" s="39" t="str">
        <f>IF(ISERROR(VLOOKUP(C341,'周期表（不要动）'!A:B,2,FALSE)),"",VLOOKUP(C341,'周期表（不要动）'!A:B,2,FALSE))</f>
        <v/>
      </c>
      <c r="E341" s="40" t="str">
        <f ca="1">IF(ISERROR(VLOOKUP($B341,'问财（自己导出）'!B:D,3,FALSE)),"",VLOOKUP($B341,'问财（自己导出）'!B:D,3,FALSE))</f>
        <v/>
      </c>
      <c r="F341" s="40" t="str">
        <f ca="1">IF(ISERROR(VLOOKUP($B341,'问财（自己导出）'!B:E,4,FALSE)),"",VLOOKUP($B341,'问财（自己导出）'!B:E,4,FALSE))</f>
        <v/>
      </c>
      <c r="G341" s="40" t="str">
        <f ca="1">IF(ISERROR(VLOOKUP($B341,'问财（自己导出）'!B:F,5,FALSE)),"",VLOOKUP($B341,'问财（自己导出）'!B:F,5,FALSE))</f>
        <v/>
      </c>
      <c r="H341" s="40" t="str">
        <f ca="1">IF(ISERROR(VLOOKUP($B341,'问财（自己导出）'!B:G,6,FALSE)),"",VLOOKUP($B341,'问财（自己导出）'!B:G,6,FALSE))</f>
        <v/>
      </c>
      <c r="I341" s="49">
        <f ca="1" t="shared" si="6"/>
        <v>0</v>
      </c>
      <c r="J341" s="50" t="str">
        <f ca="1">IF(ISERROR(VLOOKUP($B341,'小熊定理判定（不要动）'!$A:B,2,FALSE)),"",VLOOKUP($B341,'小熊定理判定（不要动）'!$A:B,2,FALSE))</f>
        <v/>
      </c>
      <c r="K341" s="50" t="str">
        <f ca="1">IF(ISERROR(VLOOKUP($B341,'小熊定理判定（不要动）'!$A:C,3,FALSE)),"",VLOOKUP($B341,'小熊定理判定（不要动）'!$A:C,3,FALSE))</f>
        <v/>
      </c>
      <c r="L341" s="50" t="str">
        <f ca="1">IF(ISERROR(VLOOKUP($B341,'小熊定理判定（不要动）'!$A:D,4,FALSE)),"",VLOOKUP($B341,'小熊定理判定（不要动）'!$A:D,4,FALSE))</f>
        <v/>
      </c>
      <c r="M341" s="51" t="str">
        <f ca="1">IF(ISERROR(VLOOKUP($B341,'分位点（自己导出） '!$C:E,3,FALSE)),"",VLOOKUP($B341,'分位点（自己导出） '!$C:E,3,FALSE))</f>
        <v/>
      </c>
      <c r="N341" s="51" t="str">
        <f ca="1">IF(ISERROR(VLOOKUP($B341,'分位点（自己导出） '!$C:F,4,FALSE)),"",VLOOKUP($B341,'分位点（自己导出） '!$C:F,4,FALSE))</f>
        <v/>
      </c>
    </row>
    <row r="342" spans="4:14">
      <c r="D342" s="39" t="str">
        <f>IF(ISERROR(VLOOKUP(C342,'周期表（不要动）'!A:B,2,FALSE)),"",VLOOKUP(C342,'周期表（不要动）'!A:B,2,FALSE))</f>
        <v/>
      </c>
      <c r="E342" s="40" t="str">
        <f ca="1">IF(ISERROR(VLOOKUP($B342,'问财（自己导出）'!B:D,3,FALSE)),"",VLOOKUP($B342,'问财（自己导出）'!B:D,3,FALSE))</f>
        <v/>
      </c>
      <c r="F342" s="40" t="str">
        <f ca="1">IF(ISERROR(VLOOKUP($B342,'问财（自己导出）'!B:E,4,FALSE)),"",VLOOKUP($B342,'问财（自己导出）'!B:E,4,FALSE))</f>
        <v/>
      </c>
      <c r="G342" s="40" t="str">
        <f ca="1">IF(ISERROR(VLOOKUP($B342,'问财（自己导出）'!B:F,5,FALSE)),"",VLOOKUP($B342,'问财（自己导出）'!B:F,5,FALSE))</f>
        <v/>
      </c>
      <c r="H342" s="40" t="str">
        <f ca="1">IF(ISERROR(VLOOKUP($B342,'问财（自己导出）'!B:G,6,FALSE)),"",VLOOKUP($B342,'问财（自己导出）'!B:G,6,FALSE))</f>
        <v/>
      </c>
      <c r="I342" s="49">
        <f ca="1" t="shared" si="6"/>
        <v>0</v>
      </c>
      <c r="J342" s="50" t="str">
        <f ca="1">IF(ISERROR(VLOOKUP($B342,'小熊定理判定（不要动）'!$A:B,2,FALSE)),"",VLOOKUP($B342,'小熊定理判定（不要动）'!$A:B,2,FALSE))</f>
        <v/>
      </c>
      <c r="K342" s="50" t="str">
        <f ca="1">IF(ISERROR(VLOOKUP($B342,'小熊定理判定（不要动）'!$A:C,3,FALSE)),"",VLOOKUP($B342,'小熊定理判定（不要动）'!$A:C,3,FALSE))</f>
        <v/>
      </c>
      <c r="L342" s="50" t="str">
        <f ca="1">IF(ISERROR(VLOOKUP($B342,'小熊定理判定（不要动）'!$A:D,4,FALSE)),"",VLOOKUP($B342,'小熊定理判定（不要动）'!$A:D,4,FALSE))</f>
        <v/>
      </c>
      <c r="M342" s="51" t="str">
        <f ca="1">IF(ISERROR(VLOOKUP($B342,'分位点（自己导出） '!$C:E,3,FALSE)),"",VLOOKUP($B342,'分位点（自己导出） '!$C:E,3,FALSE))</f>
        <v/>
      </c>
      <c r="N342" s="51" t="str">
        <f ca="1">IF(ISERROR(VLOOKUP($B342,'分位点（自己导出） '!$C:F,4,FALSE)),"",VLOOKUP($B342,'分位点（自己导出） '!$C:F,4,FALSE))</f>
        <v/>
      </c>
    </row>
    <row r="343" spans="4:14">
      <c r="D343" s="39" t="str">
        <f>IF(ISERROR(VLOOKUP(C343,'周期表（不要动）'!A:B,2,FALSE)),"",VLOOKUP(C343,'周期表（不要动）'!A:B,2,FALSE))</f>
        <v/>
      </c>
      <c r="E343" s="40" t="str">
        <f ca="1">IF(ISERROR(VLOOKUP($B343,'问财（自己导出）'!B:D,3,FALSE)),"",VLOOKUP($B343,'问财（自己导出）'!B:D,3,FALSE))</f>
        <v/>
      </c>
      <c r="F343" s="40" t="str">
        <f ca="1">IF(ISERROR(VLOOKUP($B343,'问财（自己导出）'!B:E,4,FALSE)),"",VLOOKUP($B343,'问财（自己导出）'!B:E,4,FALSE))</f>
        <v/>
      </c>
      <c r="G343" s="40" t="str">
        <f ca="1">IF(ISERROR(VLOOKUP($B343,'问财（自己导出）'!B:F,5,FALSE)),"",VLOOKUP($B343,'问财（自己导出）'!B:F,5,FALSE))</f>
        <v/>
      </c>
      <c r="H343" s="40" t="str">
        <f ca="1">IF(ISERROR(VLOOKUP($B343,'问财（自己导出）'!B:G,6,FALSE)),"",VLOOKUP($B343,'问财（自己导出）'!B:G,6,FALSE))</f>
        <v/>
      </c>
      <c r="I343" s="49">
        <f ca="1" t="shared" si="6"/>
        <v>0</v>
      </c>
      <c r="J343" s="50" t="str">
        <f ca="1">IF(ISERROR(VLOOKUP($B343,'小熊定理判定（不要动）'!$A:B,2,FALSE)),"",VLOOKUP($B343,'小熊定理判定（不要动）'!$A:B,2,FALSE))</f>
        <v/>
      </c>
      <c r="K343" s="50" t="str">
        <f ca="1">IF(ISERROR(VLOOKUP($B343,'小熊定理判定（不要动）'!$A:C,3,FALSE)),"",VLOOKUP($B343,'小熊定理判定（不要动）'!$A:C,3,FALSE))</f>
        <v/>
      </c>
      <c r="L343" s="50" t="str">
        <f ca="1">IF(ISERROR(VLOOKUP($B343,'小熊定理判定（不要动）'!$A:D,4,FALSE)),"",VLOOKUP($B343,'小熊定理判定（不要动）'!$A:D,4,FALSE))</f>
        <v/>
      </c>
      <c r="M343" s="51" t="str">
        <f ca="1">IF(ISERROR(VLOOKUP($B343,'分位点（自己导出） '!$C:E,3,FALSE)),"",VLOOKUP($B343,'分位点（自己导出） '!$C:E,3,FALSE))</f>
        <v/>
      </c>
      <c r="N343" s="51" t="str">
        <f ca="1">IF(ISERROR(VLOOKUP($B343,'分位点（自己导出） '!$C:F,4,FALSE)),"",VLOOKUP($B343,'分位点（自己导出） '!$C:F,4,FALSE))</f>
        <v/>
      </c>
    </row>
    <row r="344" spans="4:14">
      <c r="D344" s="39" t="str">
        <f>IF(ISERROR(VLOOKUP(C344,'周期表（不要动）'!A:B,2,FALSE)),"",VLOOKUP(C344,'周期表（不要动）'!A:B,2,FALSE))</f>
        <v/>
      </c>
      <c r="E344" s="40" t="str">
        <f ca="1">IF(ISERROR(VLOOKUP($B344,'问财（自己导出）'!B:D,3,FALSE)),"",VLOOKUP($B344,'问财（自己导出）'!B:D,3,FALSE))</f>
        <v/>
      </c>
      <c r="F344" s="40" t="str">
        <f ca="1">IF(ISERROR(VLOOKUP($B344,'问财（自己导出）'!B:E,4,FALSE)),"",VLOOKUP($B344,'问财（自己导出）'!B:E,4,FALSE))</f>
        <v/>
      </c>
      <c r="G344" s="40" t="str">
        <f ca="1">IF(ISERROR(VLOOKUP($B344,'问财（自己导出）'!B:F,5,FALSE)),"",VLOOKUP($B344,'问财（自己导出）'!B:F,5,FALSE))</f>
        <v/>
      </c>
      <c r="H344" s="40" t="str">
        <f ca="1">IF(ISERROR(VLOOKUP($B344,'问财（自己导出）'!B:G,6,FALSE)),"",VLOOKUP($B344,'问财（自己导出）'!B:G,6,FALSE))</f>
        <v/>
      </c>
      <c r="I344" s="49">
        <f ca="1" t="shared" si="6"/>
        <v>0</v>
      </c>
      <c r="J344" s="50" t="str">
        <f ca="1">IF(ISERROR(VLOOKUP($B344,'小熊定理判定（不要动）'!$A:B,2,FALSE)),"",VLOOKUP($B344,'小熊定理判定（不要动）'!$A:B,2,FALSE))</f>
        <v/>
      </c>
      <c r="K344" s="50" t="str">
        <f ca="1">IF(ISERROR(VLOOKUP($B344,'小熊定理判定（不要动）'!$A:C,3,FALSE)),"",VLOOKUP($B344,'小熊定理判定（不要动）'!$A:C,3,FALSE))</f>
        <v/>
      </c>
      <c r="L344" s="50" t="str">
        <f ca="1">IF(ISERROR(VLOOKUP($B344,'小熊定理判定（不要动）'!$A:D,4,FALSE)),"",VLOOKUP($B344,'小熊定理判定（不要动）'!$A:D,4,FALSE))</f>
        <v/>
      </c>
      <c r="M344" s="51" t="str">
        <f ca="1">IF(ISERROR(VLOOKUP($B344,'分位点（自己导出） '!$C:E,3,FALSE)),"",VLOOKUP($B344,'分位点（自己导出） '!$C:E,3,FALSE))</f>
        <v/>
      </c>
      <c r="N344" s="51" t="str">
        <f ca="1">IF(ISERROR(VLOOKUP($B344,'分位点（自己导出） '!$C:F,4,FALSE)),"",VLOOKUP($B344,'分位点（自己导出） '!$C:F,4,FALSE))</f>
        <v/>
      </c>
    </row>
    <row r="345" spans="4:14">
      <c r="D345" s="39" t="str">
        <f>IF(ISERROR(VLOOKUP(C345,'周期表（不要动）'!A:B,2,FALSE)),"",VLOOKUP(C345,'周期表（不要动）'!A:B,2,FALSE))</f>
        <v/>
      </c>
      <c r="E345" s="40" t="str">
        <f ca="1">IF(ISERROR(VLOOKUP($B345,'问财（自己导出）'!B:D,3,FALSE)),"",VLOOKUP($B345,'问财（自己导出）'!B:D,3,FALSE))</f>
        <v/>
      </c>
      <c r="F345" s="40" t="str">
        <f ca="1">IF(ISERROR(VLOOKUP($B345,'问财（自己导出）'!B:E,4,FALSE)),"",VLOOKUP($B345,'问财（自己导出）'!B:E,4,FALSE))</f>
        <v/>
      </c>
      <c r="G345" s="40" t="str">
        <f ca="1">IF(ISERROR(VLOOKUP($B345,'问财（自己导出）'!B:F,5,FALSE)),"",VLOOKUP($B345,'问财（自己导出）'!B:F,5,FALSE))</f>
        <v/>
      </c>
      <c r="H345" s="40" t="str">
        <f ca="1">IF(ISERROR(VLOOKUP($B345,'问财（自己导出）'!B:G,6,FALSE)),"",VLOOKUP($B345,'问财（自己导出）'!B:G,6,FALSE))</f>
        <v/>
      </c>
      <c r="I345" s="49">
        <f ca="1" t="shared" si="6"/>
        <v>0</v>
      </c>
      <c r="J345" s="50" t="str">
        <f ca="1">IF(ISERROR(VLOOKUP($B345,'小熊定理判定（不要动）'!$A:B,2,FALSE)),"",VLOOKUP($B345,'小熊定理判定（不要动）'!$A:B,2,FALSE))</f>
        <v/>
      </c>
      <c r="K345" s="50" t="str">
        <f ca="1">IF(ISERROR(VLOOKUP($B345,'小熊定理判定（不要动）'!$A:C,3,FALSE)),"",VLOOKUP($B345,'小熊定理判定（不要动）'!$A:C,3,FALSE))</f>
        <v/>
      </c>
      <c r="L345" s="50" t="str">
        <f ca="1">IF(ISERROR(VLOOKUP($B345,'小熊定理判定（不要动）'!$A:D,4,FALSE)),"",VLOOKUP($B345,'小熊定理判定（不要动）'!$A:D,4,FALSE))</f>
        <v/>
      </c>
      <c r="M345" s="51" t="str">
        <f ca="1">IF(ISERROR(VLOOKUP($B345,'分位点（自己导出） '!$C:E,3,FALSE)),"",VLOOKUP($B345,'分位点（自己导出） '!$C:E,3,FALSE))</f>
        <v/>
      </c>
      <c r="N345" s="51" t="str">
        <f ca="1">IF(ISERROR(VLOOKUP($B345,'分位点（自己导出） '!$C:F,4,FALSE)),"",VLOOKUP($B345,'分位点（自己导出） '!$C:F,4,FALSE))</f>
        <v/>
      </c>
    </row>
    <row r="346" spans="4:14">
      <c r="D346" s="39" t="str">
        <f>IF(ISERROR(VLOOKUP(C346,'周期表（不要动）'!A:B,2,FALSE)),"",VLOOKUP(C346,'周期表（不要动）'!A:B,2,FALSE))</f>
        <v/>
      </c>
      <c r="E346" s="40" t="str">
        <f ca="1">IF(ISERROR(VLOOKUP($B346,'问财（自己导出）'!B:D,3,FALSE)),"",VLOOKUP($B346,'问财（自己导出）'!B:D,3,FALSE))</f>
        <v/>
      </c>
      <c r="F346" s="40" t="str">
        <f ca="1">IF(ISERROR(VLOOKUP($B346,'问财（自己导出）'!B:E,4,FALSE)),"",VLOOKUP($B346,'问财（自己导出）'!B:E,4,FALSE))</f>
        <v/>
      </c>
      <c r="G346" s="40" t="str">
        <f ca="1">IF(ISERROR(VLOOKUP($B346,'问财（自己导出）'!B:F,5,FALSE)),"",VLOOKUP($B346,'问财（自己导出）'!B:F,5,FALSE))</f>
        <v/>
      </c>
      <c r="H346" s="40" t="str">
        <f ca="1">IF(ISERROR(VLOOKUP($B346,'问财（自己导出）'!B:G,6,FALSE)),"",VLOOKUP($B346,'问财（自己导出）'!B:G,6,FALSE))</f>
        <v/>
      </c>
      <c r="I346" s="49">
        <f ca="1" t="shared" si="6"/>
        <v>0</v>
      </c>
      <c r="J346" s="50" t="str">
        <f ca="1">IF(ISERROR(VLOOKUP($B346,'小熊定理判定（不要动）'!$A:B,2,FALSE)),"",VLOOKUP($B346,'小熊定理判定（不要动）'!$A:B,2,FALSE))</f>
        <v/>
      </c>
      <c r="K346" s="50" t="str">
        <f ca="1">IF(ISERROR(VLOOKUP($B346,'小熊定理判定（不要动）'!$A:C,3,FALSE)),"",VLOOKUP($B346,'小熊定理判定（不要动）'!$A:C,3,FALSE))</f>
        <v/>
      </c>
      <c r="L346" s="50" t="str">
        <f ca="1">IF(ISERROR(VLOOKUP($B346,'小熊定理判定（不要动）'!$A:D,4,FALSE)),"",VLOOKUP($B346,'小熊定理判定（不要动）'!$A:D,4,FALSE))</f>
        <v/>
      </c>
      <c r="M346" s="51" t="str">
        <f ca="1">IF(ISERROR(VLOOKUP($B346,'分位点（自己导出） '!$C:E,3,FALSE)),"",VLOOKUP($B346,'分位点（自己导出） '!$C:E,3,FALSE))</f>
        <v/>
      </c>
      <c r="N346" s="51" t="str">
        <f ca="1">IF(ISERROR(VLOOKUP($B346,'分位点（自己导出） '!$C:F,4,FALSE)),"",VLOOKUP($B346,'分位点（自己导出） '!$C:F,4,FALSE))</f>
        <v/>
      </c>
    </row>
    <row r="347" spans="4:14">
      <c r="D347" s="39" t="str">
        <f>IF(ISERROR(VLOOKUP(C347,'周期表（不要动）'!A:B,2,FALSE)),"",VLOOKUP(C347,'周期表（不要动）'!A:B,2,FALSE))</f>
        <v/>
      </c>
      <c r="E347" s="40" t="str">
        <f ca="1">IF(ISERROR(VLOOKUP($B347,'问财（自己导出）'!B:D,3,FALSE)),"",VLOOKUP($B347,'问财（自己导出）'!B:D,3,FALSE))</f>
        <v/>
      </c>
      <c r="F347" s="40" t="str">
        <f ca="1">IF(ISERROR(VLOOKUP($B347,'问财（自己导出）'!B:E,4,FALSE)),"",VLOOKUP($B347,'问财（自己导出）'!B:E,4,FALSE))</f>
        <v/>
      </c>
      <c r="G347" s="40" t="str">
        <f ca="1">IF(ISERROR(VLOOKUP($B347,'问财（自己导出）'!B:F,5,FALSE)),"",VLOOKUP($B347,'问财（自己导出）'!B:F,5,FALSE))</f>
        <v/>
      </c>
      <c r="H347" s="40" t="str">
        <f ca="1">IF(ISERROR(VLOOKUP($B347,'问财（自己导出）'!B:G,6,FALSE)),"",VLOOKUP($B347,'问财（自己导出）'!B:G,6,FALSE))</f>
        <v/>
      </c>
      <c r="I347" s="49">
        <f ca="1" t="shared" si="6"/>
        <v>0</v>
      </c>
      <c r="J347" s="50" t="str">
        <f ca="1">IF(ISERROR(VLOOKUP($B347,'小熊定理判定（不要动）'!$A:B,2,FALSE)),"",VLOOKUP($B347,'小熊定理判定（不要动）'!$A:B,2,FALSE))</f>
        <v/>
      </c>
      <c r="K347" s="50" t="str">
        <f ca="1">IF(ISERROR(VLOOKUP($B347,'小熊定理判定（不要动）'!$A:C,3,FALSE)),"",VLOOKUP($B347,'小熊定理判定（不要动）'!$A:C,3,FALSE))</f>
        <v/>
      </c>
      <c r="L347" s="50" t="str">
        <f ca="1">IF(ISERROR(VLOOKUP($B347,'小熊定理判定（不要动）'!$A:D,4,FALSE)),"",VLOOKUP($B347,'小熊定理判定（不要动）'!$A:D,4,FALSE))</f>
        <v/>
      </c>
      <c r="M347" s="51" t="str">
        <f ca="1">IF(ISERROR(VLOOKUP($B347,'分位点（自己导出） '!$C:E,3,FALSE)),"",VLOOKUP($B347,'分位点（自己导出） '!$C:E,3,FALSE))</f>
        <v/>
      </c>
      <c r="N347" s="51" t="str">
        <f ca="1">IF(ISERROR(VLOOKUP($B347,'分位点（自己导出） '!$C:F,4,FALSE)),"",VLOOKUP($B347,'分位点（自己导出） '!$C:F,4,FALSE))</f>
        <v/>
      </c>
    </row>
    <row r="348" spans="4:14">
      <c r="D348" s="39" t="str">
        <f>IF(ISERROR(VLOOKUP(C348,'周期表（不要动）'!A:B,2,FALSE)),"",VLOOKUP(C348,'周期表（不要动）'!A:B,2,FALSE))</f>
        <v/>
      </c>
      <c r="E348" s="40" t="str">
        <f ca="1">IF(ISERROR(VLOOKUP($B348,'问财（自己导出）'!B:D,3,FALSE)),"",VLOOKUP($B348,'问财（自己导出）'!B:D,3,FALSE))</f>
        <v/>
      </c>
      <c r="F348" s="40" t="str">
        <f ca="1">IF(ISERROR(VLOOKUP($B348,'问财（自己导出）'!B:E,4,FALSE)),"",VLOOKUP($B348,'问财（自己导出）'!B:E,4,FALSE))</f>
        <v/>
      </c>
      <c r="G348" s="40" t="str">
        <f ca="1">IF(ISERROR(VLOOKUP($B348,'问财（自己导出）'!B:F,5,FALSE)),"",VLOOKUP($B348,'问财（自己导出）'!B:F,5,FALSE))</f>
        <v/>
      </c>
      <c r="H348" s="40" t="str">
        <f ca="1">IF(ISERROR(VLOOKUP($B348,'问财（自己导出）'!B:G,6,FALSE)),"",VLOOKUP($B348,'问财（自己导出）'!B:G,6,FALSE))</f>
        <v/>
      </c>
      <c r="I348" s="49">
        <f ca="1" t="shared" si="6"/>
        <v>0</v>
      </c>
      <c r="J348" s="50" t="str">
        <f ca="1">IF(ISERROR(VLOOKUP($B348,'小熊定理判定（不要动）'!$A:B,2,FALSE)),"",VLOOKUP($B348,'小熊定理判定（不要动）'!$A:B,2,FALSE))</f>
        <v/>
      </c>
      <c r="K348" s="50" t="str">
        <f ca="1">IF(ISERROR(VLOOKUP($B348,'小熊定理判定（不要动）'!$A:C,3,FALSE)),"",VLOOKUP($B348,'小熊定理判定（不要动）'!$A:C,3,FALSE))</f>
        <v/>
      </c>
      <c r="L348" s="50" t="str">
        <f ca="1">IF(ISERROR(VLOOKUP($B348,'小熊定理判定（不要动）'!$A:D,4,FALSE)),"",VLOOKUP($B348,'小熊定理判定（不要动）'!$A:D,4,FALSE))</f>
        <v/>
      </c>
      <c r="M348" s="51" t="str">
        <f ca="1">IF(ISERROR(VLOOKUP($B348,'分位点（自己导出） '!$C:E,3,FALSE)),"",VLOOKUP($B348,'分位点（自己导出） '!$C:E,3,FALSE))</f>
        <v/>
      </c>
      <c r="N348" s="51" t="str">
        <f ca="1">IF(ISERROR(VLOOKUP($B348,'分位点（自己导出） '!$C:F,4,FALSE)),"",VLOOKUP($B348,'分位点（自己导出） '!$C:F,4,FALSE))</f>
        <v/>
      </c>
    </row>
    <row r="349" spans="4:14">
      <c r="D349" s="39" t="str">
        <f>IF(ISERROR(VLOOKUP(C349,'周期表（不要动）'!A:B,2,FALSE)),"",VLOOKUP(C349,'周期表（不要动）'!A:B,2,FALSE))</f>
        <v/>
      </c>
      <c r="E349" s="40" t="str">
        <f ca="1">IF(ISERROR(VLOOKUP($B349,'问财（自己导出）'!B:D,3,FALSE)),"",VLOOKUP($B349,'问财（自己导出）'!B:D,3,FALSE))</f>
        <v/>
      </c>
      <c r="F349" s="40" t="str">
        <f ca="1">IF(ISERROR(VLOOKUP($B349,'问财（自己导出）'!B:E,4,FALSE)),"",VLOOKUP($B349,'问财（自己导出）'!B:E,4,FALSE))</f>
        <v/>
      </c>
      <c r="G349" s="40" t="str">
        <f ca="1">IF(ISERROR(VLOOKUP($B349,'问财（自己导出）'!B:F,5,FALSE)),"",VLOOKUP($B349,'问财（自己导出）'!B:F,5,FALSE))</f>
        <v/>
      </c>
      <c r="H349" s="40" t="str">
        <f ca="1">IF(ISERROR(VLOOKUP($B349,'问财（自己导出）'!B:G,6,FALSE)),"",VLOOKUP($B349,'问财（自己导出）'!B:G,6,FALSE))</f>
        <v/>
      </c>
      <c r="I349" s="49">
        <f ca="1" t="shared" si="6"/>
        <v>0</v>
      </c>
      <c r="J349" s="50" t="str">
        <f ca="1">IF(ISERROR(VLOOKUP($B349,'小熊定理判定（不要动）'!$A:B,2,FALSE)),"",VLOOKUP($B349,'小熊定理判定（不要动）'!$A:B,2,FALSE))</f>
        <v/>
      </c>
      <c r="K349" s="50" t="str">
        <f ca="1">IF(ISERROR(VLOOKUP($B349,'小熊定理判定（不要动）'!$A:C,3,FALSE)),"",VLOOKUP($B349,'小熊定理判定（不要动）'!$A:C,3,FALSE))</f>
        <v/>
      </c>
      <c r="L349" s="50" t="str">
        <f ca="1">IF(ISERROR(VLOOKUP($B349,'小熊定理判定（不要动）'!$A:D,4,FALSE)),"",VLOOKUP($B349,'小熊定理判定（不要动）'!$A:D,4,FALSE))</f>
        <v/>
      </c>
      <c r="M349" s="51" t="str">
        <f ca="1">IF(ISERROR(VLOOKUP($B349,'分位点（自己导出） '!$C:E,3,FALSE)),"",VLOOKUP($B349,'分位点（自己导出） '!$C:E,3,FALSE))</f>
        <v/>
      </c>
      <c r="N349" s="51" t="str">
        <f ca="1">IF(ISERROR(VLOOKUP($B349,'分位点（自己导出） '!$C:F,4,FALSE)),"",VLOOKUP($B349,'分位点（自己导出） '!$C:F,4,FALSE))</f>
        <v/>
      </c>
    </row>
    <row r="350" spans="4:14">
      <c r="D350" s="39" t="str">
        <f>IF(ISERROR(VLOOKUP(C350,'周期表（不要动）'!A:B,2,FALSE)),"",VLOOKUP(C350,'周期表（不要动）'!A:B,2,FALSE))</f>
        <v/>
      </c>
      <c r="E350" s="40" t="str">
        <f ca="1">IF(ISERROR(VLOOKUP($B350,'问财（自己导出）'!B:D,3,FALSE)),"",VLOOKUP($B350,'问财（自己导出）'!B:D,3,FALSE))</f>
        <v/>
      </c>
      <c r="F350" s="40" t="str">
        <f ca="1">IF(ISERROR(VLOOKUP($B350,'问财（自己导出）'!B:E,4,FALSE)),"",VLOOKUP($B350,'问财（自己导出）'!B:E,4,FALSE))</f>
        <v/>
      </c>
      <c r="G350" s="40" t="str">
        <f ca="1">IF(ISERROR(VLOOKUP($B350,'问财（自己导出）'!B:F,5,FALSE)),"",VLOOKUP($B350,'问财（自己导出）'!B:F,5,FALSE))</f>
        <v/>
      </c>
      <c r="H350" s="40" t="str">
        <f ca="1">IF(ISERROR(VLOOKUP($B350,'问财（自己导出）'!B:G,6,FALSE)),"",VLOOKUP($B350,'问财（自己导出）'!B:G,6,FALSE))</f>
        <v/>
      </c>
      <c r="I350" s="49">
        <f ca="1" t="shared" si="6"/>
        <v>0</v>
      </c>
      <c r="J350" s="50" t="str">
        <f ca="1">IF(ISERROR(VLOOKUP($B350,'小熊定理判定（不要动）'!$A:B,2,FALSE)),"",VLOOKUP($B350,'小熊定理判定（不要动）'!$A:B,2,FALSE))</f>
        <v/>
      </c>
      <c r="K350" s="50" t="str">
        <f ca="1">IF(ISERROR(VLOOKUP($B350,'小熊定理判定（不要动）'!$A:C,3,FALSE)),"",VLOOKUP($B350,'小熊定理判定（不要动）'!$A:C,3,FALSE))</f>
        <v/>
      </c>
      <c r="L350" s="50" t="str">
        <f ca="1">IF(ISERROR(VLOOKUP($B350,'小熊定理判定（不要动）'!$A:D,4,FALSE)),"",VLOOKUP($B350,'小熊定理判定（不要动）'!$A:D,4,FALSE))</f>
        <v/>
      </c>
      <c r="M350" s="51" t="str">
        <f ca="1">IF(ISERROR(VLOOKUP($B350,'分位点（自己导出） '!$C:E,3,FALSE)),"",VLOOKUP($B350,'分位点（自己导出） '!$C:E,3,FALSE))</f>
        <v/>
      </c>
      <c r="N350" s="51" t="str">
        <f ca="1">IF(ISERROR(VLOOKUP($B350,'分位点（自己导出） '!$C:F,4,FALSE)),"",VLOOKUP($B350,'分位点（自己导出） '!$C:F,4,FALSE))</f>
        <v/>
      </c>
    </row>
    <row r="351" spans="4:14">
      <c r="D351" s="39" t="str">
        <f>IF(ISERROR(VLOOKUP(C351,'周期表（不要动）'!A:B,2,FALSE)),"",VLOOKUP(C351,'周期表（不要动）'!A:B,2,FALSE))</f>
        <v/>
      </c>
      <c r="E351" s="40" t="str">
        <f ca="1">IF(ISERROR(VLOOKUP($B351,'问财（自己导出）'!B:D,3,FALSE)),"",VLOOKUP($B351,'问财（自己导出）'!B:D,3,FALSE))</f>
        <v/>
      </c>
      <c r="F351" s="40" t="str">
        <f ca="1">IF(ISERROR(VLOOKUP($B351,'问财（自己导出）'!B:E,4,FALSE)),"",VLOOKUP($B351,'问财（自己导出）'!B:E,4,FALSE))</f>
        <v/>
      </c>
      <c r="G351" s="40" t="str">
        <f ca="1">IF(ISERROR(VLOOKUP($B351,'问财（自己导出）'!B:F,5,FALSE)),"",VLOOKUP($B351,'问财（自己导出）'!B:F,5,FALSE))</f>
        <v/>
      </c>
      <c r="H351" s="40" t="str">
        <f ca="1">IF(ISERROR(VLOOKUP($B351,'问财（自己导出）'!B:G,6,FALSE)),"",VLOOKUP($B351,'问财（自己导出）'!B:G,6,FALSE))</f>
        <v/>
      </c>
      <c r="I351" s="49">
        <f ca="1" t="shared" si="6"/>
        <v>0</v>
      </c>
      <c r="J351" s="50" t="str">
        <f ca="1">IF(ISERROR(VLOOKUP($B351,'小熊定理判定（不要动）'!$A:B,2,FALSE)),"",VLOOKUP($B351,'小熊定理判定（不要动）'!$A:B,2,FALSE))</f>
        <v/>
      </c>
      <c r="K351" s="50" t="str">
        <f ca="1">IF(ISERROR(VLOOKUP($B351,'小熊定理判定（不要动）'!$A:C,3,FALSE)),"",VLOOKUP($B351,'小熊定理判定（不要动）'!$A:C,3,FALSE))</f>
        <v/>
      </c>
      <c r="L351" s="50" t="str">
        <f ca="1">IF(ISERROR(VLOOKUP($B351,'小熊定理判定（不要动）'!$A:D,4,FALSE)),"",VLOOKUP($B351,'小熊定理判定（不要动）'!$A:D,4,FALSE))</f>
        <v/>
      </c>
      <c r="M351" s="51" t="str">
        <f ca="1">IF(ISERROR(VLOOKUP($B351,'分位点（自己导出） '!$C:E,3,FALSE)),"",VLOOKUP($B351,'分位点（自己导出） '!$C:E,3,FALSE))</f>
        <v/>
      </c>
      <c r="N351" s="51" t="str">
        <f ca="1">IF(ISERROR(VLOOKUP($B351,'分位点（自己导出） '!$C:F,4,FALSE)),"",VLOOKUP($B351,'分位点（自己导出） '!$C:F,4,FALSE))</f>
        <v/>
      </c>
    </row>
    <row r="352" spans="4:14">
      <c r="D352" s="39" t="str">
        <f>IF(ISERROR(VLOOKUP(C352,'周期表（不要动）'!A:B,2,FALSE)),"",VLOOKUP(C352,'周期表（不要动）'!A:B,2,FALSE))</f>
        <v/>
      </c>
      <c r="E352" s="40" t="str">
        <f ca="1">IF(ISERROR(VLOOKUP($B352,'问财（自己导出）'!B:D,3,FALSE)),"",VLOOKUP($B352,'问财（自己导出）'!B:D,3,FALSE))</f>
        <v/>
      </c>
      <c r="F352" s="40" t="str">
        <f ca="1">IF(ISERROR(VLOOKUP($B352,'问财（自己导出）'!B:E,4,FALSE)),"",VLOOKUP($B352,'问财（自己导出）'!B:E,4,FALSE))</f>
        <v/>
      </c>
      <c r="G352" s="40" t="str">
        <f ca="1">IF(ISERROR(VLOOKUP($B352,'问财（自己导出）'!B:F,5,FALSE)),"",VLOOKUP($B352,'问财（自己导出）'!B:F,5,FALSE))</f>
        <v/>
      </c>
      <c r="H352" s="40" t="str">
        <f ca="1">IF(ISERROR(VLOOKUP($B352,'问财（自己导出）'!B:G,6,FALSE)),"",VLOOKUP($B352,'问财（自己导出）'!B:G,6,FALSE))</f>
        <v/>
      </c>
      <c r="I352" s="49">
        <f ca="1" t="shared" si="6"/>
        <v>0</v>
      </c>
      <c r="J352" s="50" t="str">
        <f ca="1">IF(ISERROR(VLOOKUP($B352,'小熊定理判定（不要动）'!$A:B,2,FALSE)),"",VLOOKUP($B352,'小熊定理判定（不要动）'!$A:B,2,FALSE))</f>
        <v/>
      </c>
      <c r="K352" s="50" t="str">
        <f ca="1">IF(ISERROR(VLOOKUP($B352,'小熊定理判定（不要动）'!$A:C,3,FALSE)),"",VLOOKUP($B352,'小熊定理判定（不要动）'!$A:C,3,FALSE))</f>
        <v/>
      </c>
      <c r="L352" s="50" t="str">
        <f ca="1">IF(ISERROR(VLOOKUP($B352,'小熊定理判定（不要动）'!$A:D,4,FALSE)),"",VLOOKUP($B352,'小熊定理判定（不要动）'!$A:D,4,FALSE))</f>
        <v/>
      </c>
      <c r="M352" s="51" t="str">
        <f ca="1">IF(ISERROR(VLOOKUP($B352,'分位点（自己导出） '!$C:E,3,FALSE)),"",VLOOKUP($B352,'分位点（自己导出） '!$C:E,3,FALSE))</f>
        <v/>
      </c>
      <c r="N352" s="51" t="str">
        <f ca="1">IF(ISERROR(VLOOKUP($B352,'分位点（自己导出） '!$C:F,4,FALSE)),"",VLOOKUP($B352,'分位点（自己导出） '!$C:F,4,FALSE))</f>
        <v/>
      </c>
    </row>
    <row r="353" spans="4:14">
      <c r="D353" s="39" t="str">
        <f>IF(ISERROR(VLOOKUP(C353,'周期表（不要动）'!A:B,2,FALSE)),"",VLOOKUP(C353,'周期表（不要动）'!A:B,2,FALSE))</f>
        <v/>
      </c>
      <c r="E353" s="40" t="str">
        <f ca="1">IF(ISERROR(VLOOKUP($B353,'问财（自己导出）'!B:D,3,FALSE)),"",VLOOKUP($B353,'问财（自己导出）'!B:D,3,FALSE))</f>
        <v/>
      </c>
      <c r="F353" s="40" t="str">
        <f ca="1">IF(ISERROR(VLOOKUP($B353,'问财（自己导出）'!B:E,4,FALSE)),"",VLOOKUP($B353,'问财（自己导出）'!B:E,4,FALSE))</f>
        <v/>
      </c>
      <c r="G353" s="40" t="str">
        <f ca="1">IF(ISERROR(VLOOKUP($B353,'问财（自己导出）'!B:F,5,FALSE)),"",VLOOKUP($B353,'问财（自己导出）'!B:F,5,FALSE))</f>
        <v/>
      </c>
      <c r="H353" s="40" t="str">
        <f ca="1">IF(ISERROR(VLOOKUP($B353,'问财（自己导出）'!B:G,6,FALSE)),"",VLOOKUP($B353,'问财（自己导出）'!B:G,6,FALSE))</f>
        <v/>
      </c>
      <c r="I353" s="49">
        <f ca="1" t="shared" si="6"/>
        <v>0</v>
      </c>
      <c r="J353" s="50" t="str">
        <f ca="1">IF(ISERROR(VLOOKUP($B353,'小熊定理判定（不要动）'!$A:B,2,FALSE)),"",VLOOKUP($B353,'小熊定理判定（不要动）'!$A:B,2,FALSE))</f>
        <v/>
      </c>
      <c r="K353" s="50" t="str">
        <f ca="1">IF(ISERROR(VLOOKUP($B353,'小熊定理判定（不要动）'!$A:C,3,FALSE)),"",VLOOKUP($B353,'小熊定理判定（不要动）'!$A:C,3,FALSE))</f>
        <v/>
      </c>
      <c r="L353" s="50" t="str">
        <f ca="1">IF(ISERROR(VLOOKUP($B353,'小熊定理判定（不要动）'!$A:D,4,FALSE)),"",VLOOKUP($B353,'小熊定理判定（不要动）'!$A:D,4,FALSE))</f>
        <v/>
      </c>
      <c r="M353" s="51" t="str">
        <f ca="1">IF(ISERROR(VLOOKUP($B353,'分位点（自己导出） '!$C:E,3,FALSE)),"",VLOOKUP($B353,'分位点（自己导出） '!$C:E,3,FALSE))</f>
        <v/>
      </c>
      <c r="N353" s="51" t="str">
        <f ca="1">IF(ISERROR(VLOOKUP($B353,'分位点（自己导出） '!$C:F,4,FALSE)),"",VLOOKUP($B353,'分位点（自己导出） '!$C:F,4,FALSE))</f>
        <v/>
      </c>
    </row>
    <row r="354" spans="4:14">
      <c r="D354" s="39" t="str">
        <f>IF(ISERROR(VLOOKUP(C354,'周期表（不要动）'!A:B,2,FALSE)),"",VLOOKUP(C354,'周期表（不要动）'!A:B,2,FALSE))</f>
        <v/>
      </c>
      <c r="E354" s="40" t="str">
        <f ca="1">IF(ISERROR(VLOOKUP($B354,'问财（自己导出）'!B:D,3,FALSE)),"",VLOOKUP($B354,'问财（自己导出）'!B:D,3,FALSE))</f>
        <v/>
      </c>
      <c r="F354" s="40" t="str">
        <f ca="1">IF(ISERROR(VLOOKUP($B354,'问财（自己导出）'!B:E,4,FALSE)),"",VLOOKUP($B354,'问财（自己导出）'!B:E,4,FALSE))</f>
        <v/>
      </c>
      <c r="G354" s="40" t="str">
        <f ca="1">IF(ISERROR(VLOOKUP($B354,'问财（自己导出）'!B:F,5,FALSE)),"",VLOOKUP($B354,'问财（自己导出）'!B:F,5,FALSE))</f>
        <v/>
      </c>
      <c r="H354" s="40" t="str">
        <f ca="1">IF(ISERROR(VLOOKUP($B354,'问财（自己导出）'!B:G,6,FALSE)),"",VLOOKUP($B354,'问财（自己导出）'!B:G,6,FALSE))</f>
        <v/>
      </c>
      <c r="I354" s="49">
        <f ca="1" t="shared" si="6"/>
        <v>0</v>
      </c>
      <c r="J354" s="50" t="str">
        <f ca="1">IF(ISERROR(VLOOKUP($B354,'小熊定理判定（不要动）'!$A:B,2,FALSE)),"",VLOOKUP($B354,'小熊定理判定（不要动）'!$A:B,2,FALSE))</f>
        <v/>
      </c>
      <c r="K354" s="50" t="str">
        <f ca="1">IF(ISERROR(VLOOKUP($B354,'小熊定理判定（不要动）'!$A:C,3,FALSE)),"",VLOOKUP($B354,'小熊定理判定（不要动）'!$A:C,3,FALSE))</f>
        <v/>
      </c>
      <c r="L354" s="50" t="str">
        <f ca="1">IF(ISERROR(VLOOKUP($B354,'小熊定理判定（不要动）'!$A:D,4,FALSE)),"",VLOOKUP($B354,'小熊定理判定（不要动）'!$A:D,4,FALSE))</f>
        <v/>
      </c>
      <c r="M354" s="51" t="str">
        <f ca="1">IF(ISERROR(VLOOKUP($B354,'分位点（自己导出） '!$C:E,3,FALSE)),"",VLOOKUP($B354,'分位点（自己导出） '!$C:E,3,FALSE))</f>
        <v/>
      </c>
      <c r="N354" s="51" t="str">
        <f ca="1">IF(ISERROR(VLOOKUP($B354,'分位点（自己导出） '!$C:F,4,FALSE)),"",VLOOKUP($B354,'分位点（自己导出） '!$C:F,4,FALSE))</f>
        <v/>
      </c>
    </row>
    <row r="355" spans="4:14">
      <c r="D355" s="39" t="str">
        <f>IF(ISERROR(VLOOKUP(C355,'周期表（不要动）'!A:B,2,FALSE)),"",VLOOKUP(C355,'周期表（不要动）'!A:B,2,FALSE))</f>
        <v/>
      </c>
      <c r="E355" s="40" t="str">
        <f ca="1">IF(ISERROR(VLOOKUP($B355,'问财（自己导出）'!B:D,3,FALSE)),"",VLOOKUP($B355,'问财（自己导出）'!B:D,3,FALSE))</f>
        <v/>
      </c>
      <c r="F355" s="40" t="str">
        <f ca="1">IF(ISERROR(VLOOKUP($B355,'问财（自己导出）'!B:E,4,FALSE)),"",VLOOKUP($B355,'问财（自己导出）'!B:E,4,FALSE))</f>
        <v/>
      </c>
      <c r="G355" s="40" t="str">
        <f ca="1">IF(ISERROR(VLOOKUP($B355,'问财（自己导出）'!B:F,5,FALSE)),"",VLOOKUP($B355,'问财（自己导出）'!B:F,5,FALSE))</f>
        <v/>
      </c>
      <c r="H355" s="40" t="str">
        <f ca="1">IF(ISERROR(VLOOKUP($B355,'问财（自己导出）'!B:G,6,FALSE)),"",VLOOKUP($B355,'问财（自己导出）'!B:G,6,FALSE))</f>
        <v/>
      </c>
      <c r="I355" s="49">
        <f ca="1" t="shared" si="6"/>
        <v>0</v>
      </c>
      <c r="J355" s="50" t="str">
        <f ca="1">IF(ISERROR(VLOOKUP($B355,'小熊定理判定（不要动）'!$A:B,2,FALSE)),"",VLOOKUP($B355,'小熊定理判定（不要动）'!$A:B,2,FALSE))</f>
        <v/>
      </c>
      <c r="K355" s="50" t="str">
        <f ca="1">IF(ISERROR(VLOOKUP($B355,'小熊定理判定（不要动）'!$A:C,3,FALSE)),"",VLOOKUP($B355,'小熊定理判定（不要动）'!$A:C,3,FALSE))</f>
        <v/>
      </c>
      <c r="L355" s="50" t="str">
        <f ca="1">IF(ISERROR(VLOOKUP($B355,'小熊定理判定（不要动）'!$A:D,4,FALSE)),"",VLOOKUP($B355,'小熊定理判定（不要动）'!$A:D,4,FALSE))</f>
        <v/>
      </c>
      <c r="M355" s="51" t="str">
        <f ca="1">IF(ISERROR(VLOOKUP($B355,'分位点（自己导出） '!$C:E,3,FALSE)),"",VLOOKUP($B355,'分位点（自己导出） '!$C:E,3,FALSE))</f>
        <v/>
      </c>
      <c r="N355" s="51" t="str">
        <f ca="1">IF(ISERROR(VLOOKUP($B355,'分位点（自己导出） '!$C:F,4,FALSE)),"",VLOOKUP($B355,'分位点（自己导出） '!$C:F,4,FALSE))</f>
        <v/>
      </c>
    </row>
    <row r="356" spans="4:14">
      <c r="D356" s="39" t="str">
        <f>IF(ISERROR(VLOOKUP(C356,'周期表（不要动）'!A:B,2,FALSE)),"",VLOOKUP(C356,'周期表（不要动）'!A:B,2,FALSE))</f>
        <v/>
      </c>
      <c r="E356" s="40" t="str">
        <f ca="1">IF(ISERROR(VLOOKUP($B356,'问财（自己导出）'!B:D,3,FALSE)),"",VLOOKUP($B356,'问财（自己导出）'!B:D,3,FALSE))</f>
        <v/>
      </c>
      <c r="F356" s="40" t="str">
        <f ca="1">IF(ISERROR(VLOOKUP($B356,'问财（自己导出）'!B:E,4,FALSE)),"",VLOOKUP($B356,'问财（自己导出）'!B:E,4,FALSE))</f>
        <v/>
      </c>
      <c r="G356" s="40" t="str">
        <f ca="1">IF(ISERROR(VLOOKUP($B356,'问财（自己导出）'!B:F,5,FALSE)),"",VLOOKUP($B356,'问财（自己导出）'!B:F,5,FALSE))</f>
        <v/>
      </c>
      <c r="H356" s="40" t="str">
        <f ca="1">IF(ISERROR(VLOOKUP($B356,'问财（自己导出）'!B:G,6,FALSE)),"",VLOOKUP($B356,'问财（自己导出）'!B:G,6,FALSE))</f>
        <v/>
      </c>
      <c r="I356" s="49">
        <f ca="1" t="shared" si="6"/>
        <v>0</v>
      </c>
      <c r="J356" s="50" t="str">
        <f ca="1">IF(ISERROR(VLOOKUP($B356,'小熊定理判定（不要动）'!$A:B,2,FALSE)),"",VLOOKUP($B356,'小熊定理判定（不要动）'!$A:B,2,FALSE))</f>
        <v/>
      </c>
      <c r="K356" s="50" t="str">
        <f ca="1">IF(ISERROR(VLOOKUP($B356,'小熊定理判定（不要动）'!$A:C,3,FALSE)),"",VLOOKUP($B356,'小熊定理判定（不要动）'!$A:C,3,FALSE))</f>
        <v/>
      </c>
      <c r="L356" s="50" t="str">
        <f ca="1">IF(ISERROR(VLOOKUP($B356,'小熊定理判定（不要动）'!$A:D,4,FALSE)),"",VLOOKUP($B356,'小熊定理判定（不要动）'!$A:D,4,FALSE))</f>
        <v/>
      </c>
      <c r="M356" s="51" t="str">
        <f ca="1">IF(ISERROR(VLOOKUP($B356,'分位点（自己导出） '!$C:E,3,FALSE)),"",VLOOKUP($B356,'分位点（自己导出） '!$C:E,3,FALSE))</f>
        <v/>
      </c>
      <c r="N356" s="51" t="str">
        <f ca="1">IF(ISERROR(VLOOKUP($B356,'分位点（自己导出） '!$C:F,4,FALSE)),"",VLOOKUP($B356,'分位点（自己导出） '!$C:F,4,FALSE))</f>
        <v/>
      </c>
    </row>
    <row r="357" spans="4:14">
      <c r="D357" s="39" t="str">
        <f>IF(ISERROR(VLOOKUP(C357,'周期表（不要动）'!A:B,2,FALSE)),"",VLOOKUP(C357,'周期表（不要动）'!A:B,2,FALSE))</f>
        <v/>
      </c>
      <c r="E357" s="40" t="str">
        <f ca="1">IF(ISERROR(VLOOKUP($B357,'问财（自己导出）'!B:D,3,FALSE)),"",VLOOKUP($B357,'问财（自己导出）'!B:D,3,FALSE))</f>
        <v/>
      </c>
      <c r="F357" s="40" t="str">
        <f ca="1">IF(ISERROR(VLOOKUP($B357,'问财（自己导出）'!B:E,4,FALSE)),"",VLOOKUP($B357,'问财（自己导出）'!B:E,4,FALSE))</f>
        <v/>
      </c>
      <c r="G357" s="40" t="str">
        <f ca="1">IF(ISERROR(VLOOKUP($B357,'问财（自己导出）'!B:F,5,FALSE)),"",VLOOKUP($B357,'问财（自己导出）'!B:F,5,FALSE))</f>
        <v/>
      </c>
      <c r="H357" s="40" t="str">
        <f ca="1">IF(ISERROR(VLOOKUP($B357,'问财（自己导出）'!B:G,6,FALSE)),"",VLOOKUP($B357,'问财（自己导出）'!B:G,6,FALSE))</f>
        <v/>
      </c>
      <c r="I357" s="49">
        <f ca="1" t="shared" ref="I357:I420" si="7">IF(E357&gt;0,IF(F357&gt;0,IF(G357&gt;0,IF(H357&gt;0,0,1),1),1),1)</f>
        <v>0</v>
      </c>
      <c r="J357" s="50" t="str">
        <f ca="1">IF(ISERROR(VLOOKUP($B357,'小熊定理判定（不要动）'!$A:B,2,FALSE)),"",VLOOKUP($B357,'小熊定理判定（不要动）'!$A:B,2,FALSE))</f>
        <v/>
      </c>
      <c r="K357" s="50" t="str">
        <f ca="1">IF(ISERROR(VLOOKUP($B357,'小熊定理判定（不要动）'!$A:C,3,FALSE)),"",VLOOKUP($B357,'小熊定理判定（不要动）'!$A:C,3,FALSE))</f>
        <v/>
      </c>
      <c r="L357" s="50" t="str">
        <f ca="1">IF(ISERROR(VLOOKUP($B357,'小熊定理判定（不要动）'!$A:D,4,FALSE)),"",VLOOKUP($B357,'小熊定理判定（不要动）'!$A:D,4,FALSE))</f>
        <v/>
      </c>
      <c r="M357" s="51" t="str">
        <f ca="1">IF(ISERROR(VLOOKUP($B357,'分位点（自己导出） '!$C:E,3,FALSE)),"",VLOOKUP($B357,'分位点（自己导出） '!$C:E,3,FALSE))</f>
        <v/>
      </c>
      <c r="N357" s="51" t="str">
        <f ca="1">IF(ISERROR(VLOOKUP($B357,'分位点（自己导出） '!$C:F,4,FALSE)),"",VLOOKUP($B357,'分位点（自己导出） '!$C:F,4,FALSE))</f>
        <v/>
      </c>
    </row>
    <row r="358" spans="4:14">
      <c r="D358" s="39" t="str">
        <f>IF(ISERROR(VLOOKUP(C358,'周期表（不要动）'!A:B,2,FALSE)),"",VLOOKUP(C358,'周期表（不要动）'!A:B,2,FALSE))</f>
        <v/>
      </c>
      <c r="E358" s="40" t="str">
        <f ca="1">IF(ISERROR(VLOOKUP($B358,'问财（自己导出）'!B:D,3,FALSE)),"",VLOOKUP($B358,'问财（自己导出）'!B:D,3,FALSE))</f>
        <v/>
      </c>
      <c r="F358" s="40" t="str">
        <f ca="1">IF(ISERROR(VLOOKUP($B358,'问财（自己导出）'!B:E,4,FALSE)),"",VLOOKUP($B358,'问财（自己导出）'!B:E,4,FALSE))</f>
        <v/>
      </c>
      <c r="G358" s="40" t="str">
        <f ca="1">IF(ISERROR(VLOOKUP($B358,'问财（自己导出）'!B:F,5,FALSE)),"",VLOOKUP($B358,'问财（自己导出）'!B:F,5,FALSE))</f>
        <v/>
      </c>
      <c r="H358" s="40" t="str">
        <f ca="1">IF(ISERROR(VLOOKUP($B358,'问财（自己导出）'!B:G,6,FALSE)),"",VLOOKUP($B358,'问财（自己导出）'!B:G,6,FALSE))</f>
        <v/>
      </c>
      <c r="I358" s="49">
        <f ca="1" t="shared" si="7"/>
        <v>0</v>
      </c>
      <c r="J358" s="50" t="str">
        <f ca="1">IF(ISERROR(VLOOKUP($B358,'小熊定理判定（不要动）'!$A:B,2,FALSE)),"",VLOOKUP($B358,'小熊定理判定（不要动）'!$A:B,2,FALSE))</f>
        <v/>
      </c>
      <c r="K358" s="50" t="str">
        <f ca="1">IF(ISERROR(VLOOKUP($B358,'小熊定理判定（不要动）'!$A:C,3,FALSE)),"",VLOOKUP($B358,'小熊定理判定（不要动）'!$A:C,3,FALSE))</f>
        <v/>
      </c>
      <c r="L358" s="50" t="str">
        <f ca="1">IF(ISERROR(VLOOKUP($B358,'小熊定理判定（不要动）'!$A:D,4,FALSE)),"",VLOOKUP($B358,'小熊定理判定（不要动）'!$A:D,4,FALSE))</f>
        <v/>
      </c>
      <c r="M358" s="51" t="str">
        <f ca="1">IF(ISERROR(VLOOKUP($B358,'分位点（自己导出） '!$C:E,3,FALSE)),"",VLOOKUP($B358,'分位点（自己导出） '!$C:E,3,FALSE))</f>
        <v/>
      </c>
      <c r="N358" s="51" t="str">
        <f ca="1">IF(ISERROR(VLOOKUP($B358,'分位点（自己导出） '!$C:F,4,FALSE)),"",VLOOKUP($B358,'分位点（自己导出） '!$C:F,4,FALSE))</f>
        <v/>
      </c>
    </row>
    <row r="359" spans="4:14">
      <c r="D359" s="39" t="str">
        <f>IF(ISERROR(VLOOKUP(C359,'周期表（不要动）'!A:B,2,FALSE)),"",VLOOKUP(C359,'周期表（不要动）'!A:B,2,FALSE))</f>
        <v/>
      </c>
      <c r="E359" s="40" t="str">
        <f ca="1">IF(ISERROR(VLOOKUP($B359,'问财（自己导出）'!B:D,3,FALSE)),"",VLOOKUP($B359,'问财（自己导出）'!B:D,3,FALSE))</f>
        <v/>
      </c>
      <c r="F359" s="40" t="str">
        <f ca="1">IF(ISERROR(VLOOKUP($B359,'问财（自己导出）'!B:E,4,FALSE)),"",VLOOKUP($B359,'问财（自己导出）'!B:E,4,FALSE))</f>
        <v/>
      </c>
      <c r="G359" s="40" t="str">
        <f ca="1">IF(ISERROR(VLOOKUP($B359,'问财（自己导出）'!B:F,5,FALSE)),"",VLOOKUP($B359,'问财（自己导出）'!B:F,5,FALSE))</f>
        <v/>
      </c>
      <c r="H359" s="40" t="str">
        <f ca="1">IF(ISERROR(VLOOKUP($B359,'问财（自己导出）'!B:G,6,FALSE)),"",VLOOKUP($B359,'问财（自己导出）'!B:G,6,FALSE))</f>
        <v/>
      </c>
      <c r="I359" s="49">
        <f ca="1" t="shared" si="7"/>
        <v>0</v>
      </c>
      <c r="J359" s="50" t="str">
        <f ca="1">IF(ISERROR(VLOOKUP($B359,'小熊定理判定（不要动）'!$A:B,2,FALSE)),"",VLOOKUP($B359,'小熊定理判定（不要动）'!$A:B,2,FALSE))</f>
        <v/>
      </c>
      <c r="K359" s="50" t="str">
        <f ca="1">IF(ISERROR(VLOOKUP($B359,'小熊定理判定（不要动）'!$A:C,3,FALSE)),"",VLOOKUP($B359,'小熊定理判定（不要动）'!$A:C,3,FALSE))</f>
        <v/>
      </c>
      <c r="L359" s="50" t="str">
        <f ca="1">IF(ISERROR(VLOOKUP($B359,'小熊定理判定（不要动）'!$A:D,4,FALSE)),"",VLOOKUP($B359,'小熊定理判定（不要动）'!$A:D,4,FALSE))</f>
        <v/>
      </c>
      <c r="M359" s="51" t="str">
        <f ca="1">IF(ISERROR(VLOOKUP($B359,'分位点（自己导出） '!$C:E,3,FALSE)),"",VLOOKUP($B359,'分位点（自己导出） '!$C:E,3,FALSE))</f>
        <v/>
      </c>
      <c r="N359" s="51" t="str">
        <f ca="1">IF(ISERROR(VLOOKUP($B359,'分位点（自己导出） '!$C:F,4,FALSE)),"",VLOOKUP($B359,'分位点（自己导出） '!$C:F,4,FALSE))</f>
        <v/>
      </c>
    </row>
    <row r="360" spans="4:14">
      <c r="D360" s="39" t="str">
        <f>IF(ISERROR(VLOOKUP(C360,'周期表（不要动）'!A:B,2,FALSE)),"",VLOOKUP(C360,'周期表（不要动）'!A:B,2,FALSE))</f>
        <v/>
      </c>
      <c r="E360" s="40" t="str">
        <f ca="1">IF(ISERROR(VLOOKUP($B360,'问财（自己导出）'!B:D,3,FALSE)),"",VLOOKUP($B360,'问财（自己导出）'!B:D,3,FALSE))</f>
        <v/>
      </c>
      <c r="F360" s="40" t="str">
        <f ca="1">IF(ISERROR(VLOOKUP($B360,'问财（自己导出）'!B:E,4,FALSE)),"",VLOOKUP($B360,'问财（自己导出）'!B:E,4,FALSE))</f>
        <v/>
      </c>
      <c r="G360" s="40" t="str">
        <f ca="1">IF(ISERROR(VLOOKUP($B360,'问财（自己导出）'!B:F,5,FALSE)),"",VLOOKUP($B360,'问财（自己导出）'!B:F,5,FALSE))</f>
        <v/>
      </c>
      <c r="H360" s="40" t="str">
        <f ca="1">IF(ISERROR(VLOOKUP($B360,'问财（自己导出）'!B:G,6,FALSE)),"",VLOOKUP($B360,'问财（自己导出）'!B:G,6,FALSE))</f>
        <v/>
      </c>
      <c r="I360" s="49">
        <f ca="1" t="shared" si="7"/>
        <v>0</v>
      </c>
      <c r="J360" s="50" t="str">
        <f ca="1">IF(ISERROR(VLOOKUP($B360,'小熊定理判定（不要动）'!$A:B,2,FALSE)),"",VLOOKUP($B360,'小熊定理判定（不要动）'!$A:B,2,FALSE))</f>
        <v/>
      </c>
      <c r="K360" s="50" t="str">
        <f ca="1">IF(ISERROR(VLOOKUP($B360,'小熊定理判定（不要动）'!$A:C,3,FALSE)),"",VLOOKUP($B360,'小熊定理判定（不要动）'!$A:C,3,FALSE))</f>
        <v/>
      </c>
      <c r="L360" s="50" t="str">
        <f ca="1">IF(ISERROR(VLOOKUP($B360,'小熊定理判定（不要动）'!$A:D,4,FALSE)),"",VLOOKUP($B360,'小熊定理判定（不要动）'!$A:D,4,FALSE))</f>
        <v/>
      </c>
      <c r="M360" s="51" t="str">
        <f ca="1">IF(ISERROR(VLOOKUP($B360,'分位点（自己导出） '!$C:E,3,FALSE)),"",VLOOKUP($B360,'分位点（自己导出） '!$C:E,3,FALSE))</f>
        <v/>
      </c>
      <c r="N360" s="51" t="str">
        <f ca="1">IF(ISERROR(VLOOKUP($B360,'分位点（自己导出） '!$C:F,4,FALSE)),"",VLOOKUP($B360,'分位点（自己导出） '!$C:F,4,FALSE))</f>
        <v/>
      </c>
    </row>
    <row r="361" spans="4:14">
      <c r="D361" s="39" t="str">
        <f>IF(ISERROR(VLOOKUP(C361,'周期表（不要动）'!A:B,2,FALSE)),"",VLOOKUP(C361,'周期表（不要动）'!A:B,2,FALSE))</f>
        <v/>
      </c>
      <c r="E361" s="40" t="str">
        <f ca="1">IF(ISERROR(VLOOKUP($B361,'问财（自己导出）'!B:D,3,FALSE)),"",VLOOKUP($B361,'问财（自己导出）'!B:D,3,FALSE))</f>
        <v/>
      </c>
      <c r="F361" s="40" t="str">
        <f ca="1">IF(ISERROR(VLOOKUP($B361,'问财（自己导出）'!B:E,4,FALSE)),"",VLOOKUP($B361,'问财（自己导出）'!B:E,4,FALSE))</f>
        <v/>
      </c>
      <c r="G361" s="40" t="str">
        <f ca="1">IF(ISERROR(VLOOKUP($B361,'问财（自己导出）'!B:F,5,FALSE)),"",VLOOKUP($B361,'问财（自己导出）'!B:F,5,FALSE))</f>
        <v/>
      </c>
      <c r="H361" s="40" t="str">
        <f ca="1">IF(ISERROR(VLOOKUP($B361,'问财（自己导出）'!B:G,6,FALSE)),"",VLOOKUP($B361,'问财（自己导出）'!B:G,6,FALSE))</f>
        <v/>
      </c>
      <c r="I361" s="49">
        <f ca="1" t="shared" si="7"/>
        <v>0</v>
      </c>
      <c r="J361" s="50" t="str">
        <f ca="1">IF(ISERROR(VLOOKUP($B361,'小熊定理判定（不要动）'!$A:B,2,FALSE)),"",VLOOKUP($B361,'小熊定理判定（不要动）'!$A:B,2,FALSE))</f>
        <v/>
      </c>
      <c r="K361" s="50" t="str">
        <f ca="1">IF(ISERROR(VLOOKUP($B361,'小熊定理判定（不要动）'!$A:C,3,FALSE)),"",VLOOKUP($B361,'小熊定理判定（不要动）'!$A:C,3,FALSE))</f>
        <v/>
      </c>
      <c r="L361" s="50" t="str">
        <f ca="1">IF(ISERROR(VLOOKUP($B361,'小熊定理判定（不要动）'!$A:D,4,FALSE)),"",VLOOKUP($B361,'小熊定理判定（不要动）'!$A:D,4,FALSE))</f>
        <v/>
      </c>
      <c r="M361" s="51" t="str">
        <f ca="1">IF(ISERROR(VLOOKUP($B361,'分位点（自己导出） '!$C:E,3,FALSE)),"",VLOOKUP($B361,'分位点（自己导出） '!$C:E,3,FALSE))</f>
        <v/>
      </c>
      <c r="N361" s="51" t="str">
        <f ca="1">IF(ISERROR(VLOOKUP($B361,'分位点（自己导出） '!$C:F,4,FALSE)),"",VLOOKUP($B361,'分位点（自己导出） '!$C:F,4,FALSE))</f>
        <v/>
      </c>
    </row>
    <row r="362" spans="4:14">
      <c r="D362" s="39" t="str">
        <f>IF(ISERROR(VLOOKUP(C362,'周期表（不要动）'!A:B,2,FALSE)),"",VLOOKUP(C362,'周期表（不要动）'!A:B,2,FALSE))</f>
        <v/>
      </c>
      <c r="E362" s="40" t="str">
        <f ca="1">IF(ISERROR(VLOOKUP($B362,'问财（自己导出）'!B:D,3,FALSE)),"",VLOOKUP($B362,'问财（自己导出）'!B:D,3,FALSE))</f>
        <v/>
      </c>
      <c r="F362" s="40" t="str">
        <f ca="1">IF(ISERROR(VLOOKUP($B362,'问财（自己导出）'!B:E,4,FALSE)),"",VLOOKUP($B362,'问财（自己导出）'!B:E,4,FALSE))</f>
        <v/>
      </c>
      <c r="G362" s="40" t="str">
        <f ca="1">IF(ISERROR(VLOOKUP($B362,'问财（自己导出）'!B:F,5,FALSE)),"",VLOOKUP($B362,'问财（自己导出）'!B:F,5,FALSE))</f>
        <v/>
      </c>
      <c r="H362" s="40" t="str">
        <f ca="1">IF(ISERROR(VLOOKUP($B362,'问财（自己导出）'!B:G,6,FALSE)),"",VLOOKUP($B362,'问财（自己导出）'!B:G,6,FALSE))</f>
        <v/>
      </c>
      <c r="I362" s="49">
        <f ca="1" t="shared" si="7"/>
        <v>0</v>
      </c>
      <c r="J362" s="50" t="str">
        <f ca="1">IF(ISERROR(VLOOKUP($B362,'小熊定理判定（不要动）'!$A:B,2,FALSE)),"",VLOOKUP($B362,'小熊定理判定（不要动）'!$A:B,2,FALSE))</f>
        <v/>
      </c>
      <c r="K362" s="50" t="str">
        <f ca="1">IF(ISERROR(VLOOKUP($B362,'小熊定理判定（不要动）'!$A:C,3,FALSE)),"",VLOOKUP($B362,'小熊定理判定（不要动）'!$A:C,3,FALSE))</f>
        <v/>
      </c>
      <c r="L362" s="50" t="str">
        <f ca="1">IF(ISERROR(VLOOKUP($B362,'小熊定理判定（不要动）'!$A:D,4,FALSE)),"",VLOOKUP($B362,'小熊定理判定（不要动）'!$A:D,4,FALSE))</f>
        <v/>
      </c>
      <c r="M362" s="51" t="str">
        <f ca="1">IF(ISERROR(VLOOKUP($B362,'分位点（自己导出） '!$C:E,3,FALSE)),"",VLOOKUP($B362,'分位点（自己导出） '!$C:E,3,FALSE))</f>
        <v/>
      </c>
      <c r="N362" s="51" t="str">
        <f ca="1">IF(ISERROR(VLOOKUP($B362,'分位点（自己导出） '!$C:F,4,FALSE)),"",VLOOKUP($B362,'分位点（自己导出） '!$C:F,4,FALSE))</f>
        <v/>
      </c>
    </row>
    <row r="363" spans="4:14">
      <c r="D363" s="39" t="str">
        <f>IF(ISERROR(VLOOKUP(C363,'周期表（不要动）'!A:B,2,FALSE)),"",VLOOKUP(C363,'周期表（不要动）'!A:B,2,FALSE))</f>
        <v/>
      </c>
      <c r="E363" s="40" t="str">
        <f ca="1">IF(ISERROR(VLOOKUP($B363,'问财（自己导出）'!B:D,3,FALSE)),"",VLOOKUP($B363,'问财（自己导出）'!B:D,3,FALSE))</f>
        <v/>
      </c>
      <c r="F363" s="40" t="str">
        <f ca="1">IF(ISERROR(VLOOKUP($B363,'问财（自己导出）'!B:E,4,FALSE)),"",VLOOKUP($B363,'问财（自己导出）'!B:E,4,FALSE))</f>
        <v/>
      </c>
      <c r="G363" s="40" t="str">
        <f ca="1">IF(ISERROR(VLOOKUP($B363,'问财（自己导出）'!B:F,5,FALSE)),"",VLOOKUP($B363,'问财（自己导出）'!B:F,5,FALSE))</f>
        <v/>
      </c>
      <c r="H363" s="40" t="str">
        <f ca="1">IF(ISERROR(VLOOKUP($B363,'问财（自己导出）'!B:G,6,FALSE)),"",VLOOKUP($B363,'问财（自己导出）'!B:G,6,FALSE))</f>
        <v/>
      </c>
      <c r="I363" s="49">
        <f ca="1" t="shared" si="7"/>
        <v>0</v>
      </c>
      <c r="J363" s="50" t="str">
        <f ca="1">IF(ISERROR(VLOOKUP($B363,'小熊定理判定（不要动）'!$A:B,2,FALSE)),"",VLOOKUP($B363,'小熊定理判定（不要动）'!$A:B,2,FALSE))</f>
        <v/>
      </c>
      <c r="K363" s="50" t="str">
        <f ca="1">IF(ISERROR(VLOOKUP($B363,'小熊定理判定（不要动）'!$A:C,3,FALSE)),"",VLOOKUP($B363,'小熊定理判定（不要动）'!$A:C,3,FALSE))</f>
        <v/>
      </c>
      <c r="L363" s="50" t="str">
        <f ca="1">IF(ISERROR(VLOOKUP($B363,'小熊定理判定（不要动）'!$A:D,4,FALSE)),"",VLOOKUP($B363,'小熊定理判定（不要动）'!$A:D,4,FALSE))</f>
        <v/>
      </c>
      <c r="M363" s="51" t="str">
        <f ca="1">IF(ISERROR(VLOOKUP($B363,'分位点（自己导出） '!$C:E,3,FALSE)),"",VLOOKUP($B363,'分位点（自己导出） '!$C:E,3,FALSE))</f>
        <v/>
      </c>
      <c r="N363" s="51" t="str">
        <f ca="1">IF(ISERROR(VLOOKUP($B363,'分位点（自己导出） '!$C:F,4,FALSE)),"",VLOOKUP($B363,'分位点（自己导出） '!$C:F,4,FALSE))</f>
        <v/>
      </c>
    </row>
    <row r="364" spans="4:14">
      <c r="D364" s="39" t="str">
        <f>IF(ISERROR(VLOOKUP(C364,'周期表（不要动）'!A:B,2,FALSE)),"",VLOOKUP(C364,'周期表（不要动）'!A:B,2,FALSE))</f>
        <v/>
      </c>
      <c r="E364" s="40" t="str">
        <f ca="1">IF(ISERROR(VLOOKUP($B364,'问财（自己导出）'!B:D,3,FALSE)),"",VLOOKUP($B364,'问财（自己导出）'!B:D,3,FALSE))</f>
        <v/>
      </c>
      <c r="F364" s="40" t="str">
        <f ca="1">IF(ISERROR(VLOOKUP($B364,'问财（自己导出）'!B:E,4,FALSE)),"",VLOOKUP($B364,'问财（自己导出）'!B:E,4,FALSE))</f>
        <v/>
      </c>
      <c r="G364" s="40" t="str">
        <f ca="1">IF(ISERROR(VLOOKUP($B364,'问财（自己导出）'!B:F,5,FALSE)),"",VLOOKUP($B364,'问财（自己导出）'!B:F,5,FALSE))</f>
        <v/>
      </c>
      <c r="H364" s="40" t="str">
        <f ca="1">IF(ISERROR(VLOOKUP($B364,'问财（自己导出）'!B:G,6,FALSE)),"",VLOOKUP($B364,'问财（自己导出）'!B:G,6,FALSE))</f>
        <v/>
      </c>
      <c r="I364" s="49">
        <f ca="1" t="shared" si="7"/>
        <v>0</v>
      </c>
      <c r="J364" s="50" t="str">
        <f ca="1">IF(ISERROR(VLOOKUP($B364,'小熊定理判定（不要动）'!$A:B,2,FALSE)),"",VLOOKUP($B364,'小熊定理判定（不要动）'!$A:B,2,FALSE))</f>
        <v/>
      </c>
      <c r="K364" s="50" t="str">
        <f ca="1">IF(ISERROR(VLOOKUP($B364,'小熊定理判定（不要动）'!$A:C,3,FALSE)),"",VLOOKUP($B364,'小熊定理判定（不要动）'!$A:C,3,FALSE))</f>
        <v/>
      </c>
      <c r="L364" s="50" t="str">
        <f ca="1">IF(ISERROR(VLOOKUP($B364,'小熊定理判定（不要动）'!$A:D,4,FALSE)),"",VLOOKUP($B364,'小熊定理判定（不要动）'!$A:D,4,FALSE))</f>
        <v/>
      </c>
      <c r="M364" s="51" t="str">
        <f ca="1">IF(ISERROR(VLOOKUP($B364,'分位点（自己导出） '!$C:E,3,FALSE)),"",VLOOKUP($B364,'分位点（自己导出） '!$C:E,3,FALSE))</f>
        <v/>
      </c>
      <c r="N364" s="51" t="str">
        <f ca="1">IF(ISERROR(VLOOKUP($B364,'分位点（自己导出） '!$C:F,4,FALSE)),"",VLOOKUP($B364,'分位点（自己导出） '!$C:F,4,FALSE))</f>
        <v/>
      </c>
    </row>
    <row r="365" spans="4:14">
      <c r="D365" s="39" t="str">
        <f>IF(ISERROR(VLOOKUP(C365,'周期表（不要动）'!A:B,2,FALSE)),"",VLOOKUP(C365,'周期表（不要动）'!A:B,2,FALSE))</f>
        <v/>
      </c>
      <c r="E365" s="40" t="str">
        <f ca="1">IF(ISERROR(VLOOKUP($B365,'问财（自己导出）'!B:D,3,FALSE)),"",VLOOKUP($B365,'问财（自己导出）'!B:D,3,FALSE))</f>
        <v/>
      </c>
      <c r="F365" s="40" t="str">
        <f ca="1">IF(ISERROR(VLOOKUP($B365,'问财（自己导出）'!B:E,4,FALSE)),"",VLOOKUP($B365,'问财（自己导出）'!B:E,4,FALSE))</f>
        <v/>
      </c>
      <c r="G365" s="40" t="str">
        <f ca="1">IF(ISERROR(VLOOKUP($B365,'问财（自己导出）'!B:F,5,FALSE)),"",VLOOKUP($B365,'问财（自己导出）'!B:F,5,FALSE))</f>
        <v/>
      </c>
      <c r="H365" s="40" t="str">
        <f ca="1">IF(ISERROR(VLOOKUP($B365,'问财（自己导出）'!B:G,6,FALSE)),"",VLOOKUP($B365,'问财（自己导出）'!B:G,6,FALSE))</f>
        <v/>
      </c>
      <c r="I365" s="49">
        <f ca="1" t="shared" si="7"/>
        <v>0</v>
      </c>
      <c r="J365" s="50" t="str">
        <f ca="1">IF(ISERROR(VLOOKUP($B365,'小熊定理判定（不要动）'!$A:B,2,FALSE)),"",VLOOKUP($B365,'小熊定理判定（不要动）'!$A:B,2,FALSE))</f>
        <v/>
      </c>
      <c r="K365" s="50" t="str">
        <f ca="1">IF(ISERROR(VLOOKUP($B365,'小熊定理判定（不要动）'!$A:C,3,FALSE)),"",VLOOKUP($B365,'小熊定理判定（不要动）'!$A:C,3,FALSE))</f>
        <v/>
      </c>
      <c r="L365" s="50" t="str">
        <f ca="1">IF(ISERROR(VLOOKUP($B365,'小熊定理判定（不要动）'!$A:D,4,FALSE)),"",VLOOKUP($B365,'小熊定理判定（不要动）'!$A:D,4,FALSE))</f>
        <v/>
      </c>
      <c r="M365" s="51" t="str">
        <f ca="1">IF(ISERROR(VLOOKUP($B365,'分位点（自己导出） '!$C:E,3,FALSE)),"",VLOOKUP($B365,'分位点（自己导出） '!$C:E,3,FALSE))</f>
        <v/>
      </c>
      <c r="N365" s="51" t="str">
        <f ca="1">IF(ISERROR(VLOOKUP($B365,'分位点（自己导出） '!$C:F,4,FALSE)),"",VLOOKUP($B365,'分位点（自己导出） '!$C:F,4,FALSE))</f>
        <v/>
      </c>
    </row>
    <row r="366" spans="4:14">
      <c r="D366" s="39" t="str">
        <f>IF(ISERROR(VLOOKUP(C366,'周期表（不要动）'!A:B,2,FALSE)),"",VLOOKUP(C366,'周期表（不要动）'!A:B,2,FALSE))</f>
        <v/>
      </c>
      <c r="E366" s="40" t="str">
        <f ca="1">IF(ISERROR(VLOOKUP($B366,'问财（自己导出）'!B:D,3,FALSE)),"",VLOOKUP($B366,'问财（自己导出）'!B:D,3,FALSE))</f>
        <v/>
      </c>
      <c r="F366" s="40" t="str">
        <f ca="1">IF(ISERROR(VLOOKUP($B366,'问财（自己导出）'!B:E,4,FALSE)),"",VLOOKUP($B366,'问财（自己导出）'!B:E,4,FALSE))</f>
        <v/>
      </c>
      <c r="G366" s="40" t="str">
        <f ca="1">IF(ISERROR(VLOOKUP($B366,'问财（自己导出）'!B:F,5,FALSE)),"",VLOOKUP($B366,'问财（自己导出）'!B:F,5,FALSE))</f>
        <v/>
      </c>
      <c r="H366" s="40" t="str">
        <f ca="1">IF(ISERROR(VLOOKUP($B366,'问财（自己导出）'!B:G,6,FALSE)),"",VLOOKUP($B366,'问财（自己导出）'!B:G,6,FALSE))</f>
        <v/>
      </c>
      <c r="I366" s="49">
        <f ca="1" t="shared" si="7"/>
        <v>0</v>
      </c>
      <c r="J366" s="50" t="str">
        <f ca="1">IF(ISERROR(VLOOKUP($B366,'小熊定理判定（不要动）'!$A:B,2,FALSE)),"",VLOOKUP($B366,'小熊定理判定（不要动）'!$A:B,2,FALSE))</f>
        <v/>
      </c>
      <c r="K366" s="50" t="str">
        <f ca="1">IF(ISERROR(VLOOKUP($B366,'小熊定理判定（不要动）'!$A:C,3,FALSE)),"",VLOOKUP($B366,'小熊定理判定（不要动）'!$A:C,3,FALSE))</f>
        <v/>
      </c>
      <c r="L366" s="50" t="str">
        <f ca="1">IF(ISERROR(VLOOKUP($B366,'小熊定理判定（不要动）'!$A:D,4,FALSE)),"",VLOOKUP($B366,'小熊定理判定（不要动）'!$A:D,4,FALSE))</f>
        <v/>
      </c>
      <c r="M366" s="51" t="str">
        <f ca="1">IF(ISERROR(VLOOKUP($B366,'分位点（自己导出） '!$C:E,3,FALSE)),"",VLOOKUP($B366,'分位点（自己导出） '!$C:E,3,FALSE))</f>
        <v/>
      </c>
      <c r="N366" s="51" t="str">
        <f ca="1">IF(ISERROR(VLOOKUP($B366,'分位点（自己导出） '!$C:F,4,FALSE)),"",VLOOKUP($B366,'分位点（自己导出） '!$C:F,4,FALSE))</f>
        <v/>
      </c>
    </row>
    <row r="367" spans="4:14">
      <c r="D367" s="39" t="str">
        <f>IF(ISERROR(VLOOKUP(C367,'周期表（不要动）'!A:B,2,FALSE)),"",VLOOKUP(C367,'周期表（不要动）'!A:B,2,FALSE))</f>
        <v/>
      </c>
      <c r="E367" s="40" t="str">
        <f ca="1">IF(ISERROR(VLOOKUP($B367,'问财（自己导出）'!B:D,3,FALSE)),"",VLOOKUP($B367,'问财（自己导出）'!B:D,3,FALSE))</f>
        <v/>
      </c>
      <c r="F367" s="40" t="str">
        <f ca="1">IF(ISERROR(VLOOKUP($B367,'问财（自己导出）'!B:E,4,FALSE)),"",VLOOKUP($B367,'问财（自己导出）'!B:E,4,FALSE))</f>
        <v/>
      </c>
      <c r="G367" s="40" t="str">
        <f ca="1">IF(ISERROR(VLOOKUP($B367,'问财（自己导出）'!B:F,5,FALSE)),"",VLOOKUP($B367,'问财（自己导出）'!B:F,5,FALSE))</f>
        <v/>
      </c>
      <c r="H367" s="40" t="str">
        <f ca="1">IF(ISERROR(VLOOKUP($B367,'问财（自己导出）'!B:G,6,FALSE)),"",VLOOKUP($B367,'问财（自己导出）'!B:G,6,FALSE))</f>
        <v/>
      </c>
      <c r="I367" s="49">
        <f ca="1" t="shared" si="7"/>
        <v>0</v>
      </c>
      <c r="J367" s="50" t="str">
        <f ca="1">IF(ISERROR(VLOOKUP($B367,'小熊定理判定（不要动）'!$A:B,2,FALSE)),"",VLOOKUP($B367,'小熊定理判定（不要动）'!$A:B,2,FALSE))</f>
        <v/>
      </c>
      <c r="K367" s="50" t="str">
        <f ca="1">IF(ISERROR(VLOOKUP($B367,'小熊定理判定（不要动）'!$A:C,3,FALSE)),"",VLOOKUP($B367,'小熊定理判定（不要动）'!$A:C,3,FALSE))</f>
        <v/>
      </c>
      <c r="L367" s="50" t="str">
        <f ca="1">IF(ISERROR(VLOOKUP($B367,'小熊定理判定（不要动）'!$A:D,4,FALSE)),"",VLOOKUP($B367,'小熊定理判定（不要动）'!$A:D,4,FALSE))</f>
        <v/>
      </c>
      <c r="M367" s="51" t="str">
        <f ca="1">IF(ISERROR(VLOOKUP($B367,'分位点（自己导出） '!$C:E,3,FALSE)),"",VLOOKUP($B367,'分位点（自己导出） '!$C:E,3,FALSE))</f>
        <v/>
      </c>
      <c r="N367" s="51" t="str">
        <f ca="1">IF(ISERROR(VLOOKUP($B367,'分位点（自己导出） '!$C:F,4,FALSE)),"",VLOOKUP($B367,'分位点（自己导出） '!$C:F,4,FALSE))</f>
        <v/>
      </c>
    </row>
    <row r="368" spans="4:14">
      <c r="D368" s="39" t="str">
        <f>IF(ISERROR(VLOOKUP(C368,'周期表（不要动）'!A:B,2,FALSE)),"",VLOOKUP(C368,'周期表（不要动）'!A:B,2,FALSE))</f>
        <v/>
      </c>
      <c r="E368" s="40" t="str">
        <f ca="1">IF(ISERROR(VLOOKUP($B368,'问财（自己导出）'!B:D,3,FALSE)),"",VLOOKUP($B368,'问财（自己导出）'!B:D,3,FALSE))</f>
        <v/>
      </c>
      <c r="F368" s="40" t="str">
        <f ca="1">IF(ISERROR(VLOOKUP($B368,'问财（自己导出）'!B:E,4,FALSE)),"",VLOOKUP($B368,'问财（自己导出）'!B:E,4,FALSE))</f>
        <v/>
      </c>
      <c r="G368" s="40" t="str">
        <f ca="1">IF(ISERROR(VLOOKUP($B368,'问财（自己导出）'!B:F,5,FALSE)),"",VLOOKUP($B368,'问财（自己导出）'!B:F,5,FALSE))</f>
        <v/>
      </c>
      <c r="H368" s="40" t="str">
        <f ca="1">IF(ISERROR(VLOOKUP($B368,'问财（自己导出）'!B:G,6,FALSE)),"",VLOOKUP($B368,'问财（自己导出）'!B:G,6,FALSE))</f>
        <v/>
      </c>
      <c r="I368" s="49">
        <f ca="1" t="shared" si="7"/>
        <v>0</v>
      </c>
      <c r="J368" s="50" t="str">
        <f ca="1">IF(ISERROR(VLOOKUP($B368,'小熊定理判定（不要动）'!$A:B,2,FALSE)),"",VLOOKUP($B368,'小熊定理判定（不要动）'!$A:B,2,FALSE))</f>
        <v/>
      </c>
      <c r="K368" s="50" t="str">
        <f ca="1">IF(ISERROR(VLOOKUP($B368,'小熊定理判定（不要动）'!$A:C,3,FALSE)),"",VLOOKUP($B368,'小熊定理判定（不要动）'!$A:C,3,FALSE))</f>
        <v/>
      </c>
      <c r="L368" s="50" t="str">
        <f ca="1">IF(ISERROR(VLOOKUP($B368,'小熊定理判定（不要动）'!$A:D,4,FALSE)),"",VLOOKUP($B368,'小熊定理判定（不要动）'!$A:D,4,FALSE))</f>
        <v/>
      </c>
      <c r="M368" s="51" t="str">
        <f ca="1">IF(ISERROR(VLOOKUP($B368,'分位点（自己导出） '!$C:E,3,FALSE)),"",VLOOKUP($B368,'分位点（自己导出） '!$C:E,3,FALSE))</f>
        <v/>
      </c>
      <c r="N368" s="51" t="str">
        <f ca="1">IF(ISERROR(VLOOKUP($B368,'分位点（自己导出） '!$C:F,4,FALSE)),"",VLOOKUP($B368,'分位点（自己导出） '!$C:F,4,FALSE))</f>
        <v/>
      </c>
    </row>
    <row r="369" spans="4:14">
      <c r="D369" s="39" t="str">
        <f>IF(ISERROR(VLOOKUP(C369,'周期表（不要动）'!A:B,2,FALSE)),"",VLOOKUP(C369,'周期表（不要动）'!A:B,2,FALSE))</f>
        <v/>
      </c>
      <c r="E369" s="40" t="str">
        <f ca="1">IF(ISERROR(VLOOKUP($B369,'问财（自己导出）'!B:D,3,FALSE)),"",VLOOKUP($B369,'问财（自己导出）'!B:D,3,FALSE))</f>
        <v/>
      </c>
      <c r="F369" s="40" t="str">
        <f ca="1">IF(ISERROR(VLOOKUP($B369,'问财（自己导出）'!B:E,4,FALSE)),"",VLOOKUP($B369,'问财（自己导出）'!B:E,4,FALSE))</f>
        <v/>
      </c>
      <c r="G369" s="40" t="str">
        <f ca="1">IF(ISERROR(VLOOKUP($B369,'问财（自己导出）'!B:F,5,FALSE)),"",VLOOKUP($B369,'问财（自己导出）'!B:F,5,FALSE))</f>
        <v/>
      </c>
      <c r="H369" s="40" t="str">
        <f ca="1">IF(ISERROR(VLOOKUP($B369,'问财（自己导出）'!B:G,6,FALSE)),"",VLOOKUP($B369,'问财（自己导出）'!B:G,6,FALSE))</f>
        <v/>
      </c>
      <c r="I369" s="49">
        <f ca="1" t="shared" si="7"/>
        <v>0</v>
      </c>
      <c r="J369" s="50" t="str">
        <f ca="1">IF(ISERROR(VLOOKUP($B369,'小熊定理判定（不要动）'!$A:B,2,FALSE)),"",VLOOKUP($B369,'小熊定理判定（不要动）'!$A:B,2,FALSE))</f>
        <v/>
      </c>
      <c r="K369" s="50" t="str">
        <f ca="1">IF(ISERROR(VLOOKUP($B369,'小熊定理判定（不要动）'!$A:C,3,FALSE)),"",VLOOKUP($B369,'小熊定理判定（不要动）'!$A:C,3,FALSE))</f>
        <v/>
      </c>
      <c r="L369" s="50" t="str">
        <f ca="1">IF(ISERROR(VLOOKUP($B369,'小熊定理判定（不要动）'!$A:D,4,FALSE)),"",VLOOKUP($B369,'小熊定理判定（不要动）'!$A:D,4,FALSE))</f>
        <v/>
      </c>
      <c r="M369" s="51" t="str">
        <f ca="1">IF(ISERROR(VLOOKUP($B369,'分位点（自己导出） '!$C:E,3,FALSE)),"",VLOOKUP($B369,'分位点（自己导出） '!$C:E,3,FALSE))</f>
        <v/>
      </c>
      <c r="N369" s="51" t="str">
        <f ca="1">IF(ISERROR(VLOOKUP($B369,'分位点（自己导出） '!$C:F,4,FALSE)),"",VLOOKUP($B369,'分位点（自己导出） '!$C:F,4,FALSE))</f>
        <v/>
      </c>
    </row>
    <row r="370" spans="4:14">
      <c r="D370" s="39" t="str">
        <f>IF(ISERROR(VLOOKUP(C370,'周期表（不要动）'!A:B,2,FALSE)),"",VLOOKUP(C370,'周期表（不要动）'!A:B,2,FALSE))</f>
        <v/>
      </c>
      <c r="E370" s="40" t="str">
        <f ca="1">IF(ISERROR(VLOOKUP($B370,'问财（自己导出）'!B:D,3,FALSE)),"",VLOOKUP($B370,'问财（自己导出）'!B:D,3,FALSE))</f>
        <v/>
      </c>
      <c r="F370" s="40" t="str">
        <f ca="1">IF(ISERROR(VLOOKUP($B370,'问财（自己导出）'!B:E,4,FALSE)),"",VLOOKUP($B370,'问财（自己导出）'!B:E,4,FALSE))</f>
        <v/>
      </c>
      <c r="G370" s="40" t="str">
        <f ca="1">IF(ISERROR(VLOOKUP($B370,'问财（自己导出）'!B:F,5,FALSE)),"",VLOOKUP($B370,'问财（自己导出）'!B:F,5,FALSE))</f>
        <v/>
      </c>
      <c r="H370" s="40" t="str">
        <f ca="1">IF(ISERROR(VLOOKUP($B370,'问财（自己导出）'!B:G,6,FALSE)),"",VLOOKUP($B370,'问财（自己导出）'!B:G,6,FALSE))</f>
        <v/>
      </c>
      <c r="I370" s="49">
        <f ca="1" t="shared" si="7"/>
        <v>0</v>
      </c>
      <c r="J370" s="50" t="str">
        <f ca="1">IF(ISERROR(VLOOKUP($B370,'小熊定理判定（不要动）'!$A:B,2,FALSE)),"",VLOOKUP($B370,'小熊定理判定（不要动）'!$A:B,2,FALSE))</f>
        <v/>
      </c>
      <c r="K370" s="50" t="str">
        <f ca="1">IF(ISERROR(VLOOKUP($B370,'小熊定理判定（不要动）'!$A:C,3,FALSE)),"",VLOOKUP($B370,'小熊定理判定（不要动）'!$A:C,3,FALSE))</f>
        <v/>
      </c>
      <c r="L370" s="50" t="str">
        <f ca="1">IF(ISERROR(VLOOKUP($B370,'小熊定理判定（不要动）'!$A:D,4,FALSE)),"",VLOOKUP($B370,'小熊定理判定（不要动）'!$A:D,4,FALSE))</f>
        <v/>
      </c>
      <c r="M370" s="51" t="str">
        <f ca="1">IF(ISERROR(VLOOKUP($B370,'分位点（自己导出） '!$C:E,3,FALSE)),"",VLOOKUP($B370,'分位点（自己导出） '!$C:E,3,FALSE))</f>
        <v/>
      </c>
      <c r="N370" s="51" t="str">
        <f ca="1">IF(ISERROR(VLOOKUP($B370,'分位点（自己导出） '!$C:F,4,FALSE)),"",VLOOKUP($B370,'分位点（自己导出） '!$C:F,4,FALSE))</f>
        <v/>
      </c>
    </row>
    <row r="371" spans="4:14">
      <c r="D371" s="39" t="str">
        <f>IF(ISERROR(VLOOKUP(C371,'周期表（不要动）'!A:B,2,FALSE)),"",VLOOKUP(C371,'周期表（不要动）'!A:B,2,FALSE))</f>
        <v/>
      </c>
      <c r="E371" s="40" t="str">
        <f ca="1">IF(ISERROR(VLOOKUP($B371,'问财（自己导出）'!B:D,3,FALSE)),"",VLOOKUP($B371,'问财（自己导出）'!B:D,3,FALSE))</f>
        <v/>
      </c>
      <c r="F371" s="40" t="str">
        <f ca="1">IF(ISERROR(VLOOKUP($B371,'问财（自己导出）'!B:E,4,FALSE)),"",VLOOKUP($B371,'问财（自己导出）'!B:E,4,FALSE))</f>
        <v/>
      </c>
      <c r="G371" s="40" t="str">
        <f ca="1">IF(ISERROR(VLOOKUP($B371,'问财（自己导出）'!B:F,5,FALSE)),"",VLOOKUP($B371,'问财（自己导出）'!B:F,5,FALSE))</f>
        <v/>
      </c>
      <c r="H371" s="40" t="str">
        <f ca="1">IF(ISERROR(VLOOKUP($B371,'问财（自己导出）'!B:G,6,FALSE)),"",VLOOKUP($B371,'问财（自己导出）'!B:G,6,FALSE))</f>
        <v/>
      </c>
      <c r="I371" s="49">
        <f ca="1" t="shared" si="7"/>
        <v>0</v>
      </c>
      <c r="J371" s="50" t="str">
        <f ca="1">IF(ISERROR(VLOOKUP($B371,'小熊定理判定（不要动）'!$A:B,2,FALSE)),"",VLOOKUP($B371,'小熊定理判定（不要动）'!$A:B,2,FALSE))</f>
        <v/>
      </c>
      <c r="K371" s="50" t="str">
        <f ca="1">IF(ISERROR(VLOOKUP($B371,'小熊定理判定（不要动）'!$A:C,3,FALSE)),"",VLOOKUP($B371,'小熊定理判定（不要动）'!$A:C,3,FALSE))</f>
        <v/>
      </c>
      <c r="L371" s="50" t="str">
        <f ca="1">IF(ISERROR(VLOOKUP($B371,'小熊定理判定（不要动）'!$A:D,4,FALSE)),"",VLOOKUP($B371,'小熊定理判定（不要动）'!$A:D,4,FALSE))</f>
        <v/>
      </c>
      <c r="M371" s="51" t="str">
        <f ca="1">IF(ISERROR(VLOOKUP($B371,'分位点（自己导出） '!$C:E,3,FALSE)),"",VLOOKUP($B371,'分位点（自己导出） '!$C:E,3,FALSE))</f>
        <v/>
      </c>
      <c r="N371" s="51" t="str">
        <f ca="1">IF(ISERROR(VLOOKUP($B371,'分位点（自己导出） '!$C:F,4,FALSE)),"",VLOOKUP($B371,'分位点（自己导出） '!$C:F,4,FALSE))</f>
        <v/>
      </c>
    </row>
    <row r="372" spans="4:14">
      <c r="D372" s="39" t="str">
        <f>IF(ISERROR(VLOOKUP(C372,'周期表（不要动）'!A:B,2,FALSE)),"",VLOOKUP(C372,'周期表（不要动）'!A:B,2,FALSE))</f>
        <v/>
      </c>
      <c r="E372" s="40" t="str">
        <f ca="1">IF(ISERROR(VLOOKUP($B372,'问财（自己导出）'!B:D,3,FALSE)),"",VLOOKUP($B372,'问财（自己导出）'!B:D,3,FALSE))</f>
        <v/>
      </c>
      <c r="F372" s="40" t="str">
        <f ca="1">IF(ISERROR(VLOOKUP($B372,'问财（自己导出）'!B:E,4,FALSE)),"",VLOOKUP($B372,'问财（自己导出）'!B:E,4,FALSE))</f>
        <v/>
      </c>
      <c r="G372" s="40" t="str">
        <f ca="1">IF(ISERROR(VLOOKUP($B372,'问财（自己导出）'!B:F,5,FALSE)),"",VLOOKUP($B372,'问财（自己导出）'!B:F,5,FALSE))</f>
        <v/>
      </c>
      <c r="H372" s="40" t="str">
        <f ca="1">IF(ISERROR(VLOOKUP($B372,'问财（自己导出）'!B:G,6,FALSE)),"",VLOOKUP($B372,'问财（自己导出）'!B:G,6,FALSE))</f>
        <v/>
      </c>
      <c r="I372" s="49">
        <f ca="1" t="shared" si="7"/>
        <v>0</v>
      </c>
      <c r="J372" s="50" t="str">
        <f ca="1">IF(ISERROR(VLOOKUP($B372,'小熊定理判定（不要动）'!$A:B,2,FALSE)),"",VLOOKUP($B372,'小熊定理判定（不要动）'!$A:B,2,FALSE))</f>
        <v/>
      </c>
      <c r="K372" s="50" t="str">
        <f ca="1">IF(ISERROR(VLOOKUP($B372,'小熊定理判定（不要动）'!$A:C,3,FALSE)),"",VLOOKUP($B372,'小熊定理判定（不要动）'!$A:C,3,FALSE))</f>
        <v/>
      </c>
      <c r="L372" s="50" t="str">
        <f ca="1">IF(ISERROR(VLOOKUP($B372,'小熊定理判定（不要动）'!$A:D,4,FALSE)),"",VLOOKUP($B372,'小熊定理判定（不要动）'!$A:D,4,FALSE))</f>
        <v/>
      </c>
      <c r="M372" s="51" t="str">
        <f ca="1">IF(ISERROR(VLOOKUP($B372,'分位点（自己导出） '!$C:E,3,FALSE)),"",VLOOKUP($B372,'分位点（自己导出） '!$C:E,3,FALSE))</f>
        <v/>
      </c>
      <c r="N372" s="51" t="str">
        <f ca="1">IF(ISERROR(VLOOKUP($B372,'分位点（自己导出） '!$C:F,4,FALSE)),"",VLOOKUP($B372,'分位点（自己导出） '!$C:F,4,FALSE))</f>
        <v/>
      </c>
    </row>
    <row r="373" spans="4:14">
      <c r="D373" s="39" t="str">
        <f>IF(ISERROR(VLOOKUP(C373,'周期表（不要动）'!A:B,2,FALSE)),"",VLOOKUP(C373,'周期表（不要动）'!A:B,2,FALSE))</f>
        <v/>
      </c>
      <c r="E373" s="40" t="str">
        <f ca="1">IF(ISERROR(VLOOKUP($B373,'问财（自己导出）'!B:D,3,FALSE)),"",VLOOKUP($B373,'问财（自己导出）'!B:D,3,FALSE))</f>
        <v/>
      </c>
      <c r="F373" s="40" t="str">
        <f ca="1">IF(ISERROR(VLOOKUP($B373,'问财（自己导出）'!B:E,4,FALSE)),"",VLOOKUP($B373,'问财（自己导出）'!B:E,4,FALSE))</f>
        <v/>
      </c>
      <c r="G373" s="40" t="str">
        <f ca="1">IF(ISERROR(VLOOKUP($B373,'问财（自己导出）'!B:F,5,FALSE)),"",VLOOKUP($B373,'问财（自己导出）'!B:F,5,FALSE))</f>
        <v/>
      </c>
      <c r="H373" s="40" t="str">
        <f ca="1">IF(ISERROR(VLOOKUP($B373,'问财（自己导出）'!B:G,6,FALSE)),"",VLOOKUP($B373,'问财（自己导出）'!B:G,6,FALSE))</f>
        <v/>
      </c>
      <c r="I373" s="49">
        <f ca="1" t="shared" si="7"/>
        <v>0</v>
      </c>
      <c r="J373" s="50" t="str">
        <f ca="1">IF(ISERROR(VLOOKUP($B373,'小熊定理判定（不要动）'!$A:B,2,FALSE)),"",VLOOKUP($B373,'小熊定理判定（不要动）'!$A:B,2,FALSE))</f>
        <v/>
      </c>
      <c r="K373" s="50" t="str">
        <f ca="1">IF(ISERROR(VLOOKUP($B373,'小熊定理判定（不要动）'!$A:C,3,FALSE)),"",VLOOKUP($B373,'小熊定理判定（不要动）'!$A:C,3,FALSE))</f>
        <v/>
      </c>
      <c r="L373" s="50" t="str">
        <f ca="1">IF(ISERROR(VLOOKUP($B373,'小熊定理判定（不要动）'!$A:D,4,FALSE)),"",VLOOKUP($B373,'小熊定理判定（不要动）'!$A:D,4,FALSE))</f>
        <v/>
      </c>
      <c r="M373" s="51" t="str">
        <f ca="1">IF(ISERROR(VLOOKUP($B373,'分位点（自己导出） '!$C:E,3,FALSE)),"",VLOOKUP($B373,'分位点（自己导出） '!$C:E,3,FALSE))</f>
        <v/>
      </c>
      <c r="N373" s="51" t="str">
        <f ca="1">IF(ISERROR(VLOOKUP($B373,'分位点（自己导出） '!$C:F,4,FALSE)),"",VLOOKUP($B373,'分位点（自己导出） '!$C:F,4,FALSE))</f>
        <v/>
      </c>
    </row>
    <row r="374" spans="4:14">
      <c r="D374" s="39" t="str">
        <f>IF(ISERROR(VLOOKUP(C374,'周期表（不要动）'!A:B,2,FALSE)),"",VLOOKUP(C374,'周期表（不要动）'!A:B,2,FALSE))</f>
        <v/>
      </c>
      <c r="E374" s="40" t="str">
        <f ca="1">IF(ISERROR(VLOOKUP($B374,'问财（自己导出）'!B:D,3,FALSE)),"",VLOOKUP($B374,'问财（自己导出）'!B:D,3,FALSE))</f>
        <v/>
      </c>
      <c r="F374" s="40" t="str">
        <f ca="1">IF(ISERROR(VLOOKUP($B374,'问财（自己导出）'!B:E,4,FALSE)),"",VLOOKUP($B374,'问财（自己导出）'!B:E,4,FALSE))</f>
        <v/>
      </c>
      <c r="G374" s="40" t="str">
        <f ca="1">IF(ISERROR(VLOOKUP($B374,'问财（自己导出）'!B:F,5,FALSE)),"",VLOOKUP($B374,'问财（自己导出）'!B:F,5,FALSE))</f>
        <v/>
      </c>
      <c r="H374" s="40" t="str">
        <f ca="1">IF(ISERROR(VLOOKUP($B374,'问财（自己导出）'!B:G,6,FALSE)),"",VLOOKUP($B374,'问财（自己导出）'!B:G,6,FALSE))</f>
        <v/>
      </c>
      <c r="I374" s="49">
        <f ca="1" t="shared" si="7"/>
        <v>0</v>
      </c>
      <c r="J374" s="50" t="str">
        <f ca="1">IF(ISERROR(VLOOKUP($B374,'小熊定理判定（不要动）'!$A:B,2,FALSE)),"",VLOOKUP($B374,'小熊定理判定（不要动）'!$A:B,2,FALSE))</f>
        <v/>
      </c>
      <c r="K374" s="50" t="str">
        <f ca="1">IF(ISERROR(VLOOKUP($B374,'小熊定理判定（不要动）'!$A:C,3,FALSE)),"",VLOOKUP($B374,'小熊定理判定（不要动）'!$A:C,3,FALSE))</f>
        <v/>
      </c>
      <c r="L374" s="50" t="str">
        <f ca="1">IF(ISERROR(VLOOKUP($B374,'小熊定理判定（不要动）'!$A:D,4,FALSE)),"",VLOOKUP($B374,'小熊定理判定（不要动）'!$A:D,4,FALSE))</f>
        <v/>
      </c>
      <c r="M374" s="51" t="str">
        <f ca="1">IF(ISERROR(VLOOKUP($B374,'分位点（自己导出） '!$C:E,3,FALSE)),"",VLOOKUP($B374,'分位点（自己导出） '!$C:E,3,FALSE))</f>
        <v/>
      </c>
      <c r="N374" s="51" t="str">
        <f ca="1">IF(ISERROR(VLOOKUP($B374,'分位点（自己导出） '!$C:F,4,FALSE)),"",VLOOKUP($B374,'分位点（自己导出） '!$C:F,4,FALSE))</f>
        <v/>
      </c>
    </row>
    <row r="375" spans="4:14">
      <c r="D375" s="39" t="str">
        <f>IF(ISERROR(VLOOKUP(C375,'周期表（不要动）'!A:B,2,FALSE)),"",VLOOKUP(C375,'周期表（不要动）'!A:B,2,FALSE))</f>
        <v/>
      </c>
      <c r="E375" s="40" t="str">
        <f ca="1">IF(ISERROR(VLOOKUP($B375,'问财（自己导出）'!B:D,3,FALSE)),"",VLOOKUP($B375,'问财（自己导出）'!B:D,3,FALSE))</f>
        <v/>
      </c>
      <c r="F375" s="40" t="str">
        <f ca="1">IF(ISERROR(VLOOKUP($B375,'问财（自己导出）'!B:E,4,FALSE)),"",VLOOKUP($B375,'问财（自己导出）'!B:E,4,FALSE))</f>
        <v/>
      </c>
      <c r="G375" s="40" t="str">
        <f ca="1">IF(ISERROR(VLOOKUP($B375,'问财（自己导出）'!B:F,5,FALSE)),"",VLOOKUP($B375,'问财（自己导出）'!B:F,5,FALSE))</f>
        <v/>
      </c>
      <c r="H375" s="40" t="str">
        <f ca="1">IF(ISERROR(VLOOKUP($B375,'问财（自己导出）'!B:G,6,FALSE)),"",VLOOKUP($B375,'问财（自己导出）'!B:G,6,FALSE))</f>
        <v/>
      </c>
      <c r="I375" s="49">
        <f ca="1" t="shared" si="7"/>
        <v>0</v>
      </c>
      <c r="J375" s="50" t="str">
        <f ca="1">IF(ISERROR(VLOOKUP($B375,'小熊定理判定（不要动）'!$A:B,2,FALSE)),"",VLOOKUP($B375,'小熊定理判定（不要动）'!$A:B,2,FALSE))</f>
        <v/>
      </c>
      <c r="K375" s="50" t="str">
        <f ca="1">IF(ISERROR(VLOOKUP($B375,'小熊定理判定（不要动）'!$A:C,3,FALSE)),"",VLOOKUP($B375,'小熊定理判定（不要动）'!$A:C,3,FALSE))</f>
        <v/>
      </c>
      <c r="L375" s="50" t="str">
        <f ca="1">IF(ISERROR(VLOOKUP($B375,'小熊定理判定（不要动）'!$A:D,4,FALSE)),"",VLOOKUP($B375,'小熊定理判定（不要动）'!$A:D,4,FALSE))</f>
        <v/>
      </c>
      <c r="M375" s="51" t="str">
        <f ca="1">IF(ISERROR(VLOOKUP($B375,'分位点（自己导出） '!$C:E,3,FALSE)),"",VLOOKUP($B375,'分位点（自己导出） '!$C:E,3,FALSE))</f>
        <v/>
      </c>
      <c r="N375" s="51" t="str">
        <f ca="1">IF(ISERROR(VLOOKUP($B375,'分位点（自己导出） '!$C:F,4,FALSE)),"",VLOOKUP($B375,'分位点（自己导出） '!$C:F,4,FALSE))</f>
        <v/>
      </c>
    </row>
    <row r="376" spans="4:14">
      <c r="D376" s="39" t="str">
        <f>IF(ISERROR(VLOOKUP(C376,'周期表（不要动）'!A:B,2,FALSE)),"",VLOOKUP(C376,'周期表（不要动）'!A:B,2,FALSE))</f>
        <v/>
      </c>
      <c r="E376" s="40" t="str">
        <f ca="1">IF(ISERROR(VLOOKUP($B376,'问财（自己导出）'!B:D,3,FALSE)),"",VLOOKUP($B376,'问财（自己导出）'!B:D,3,FALSE))</f>
        <v/>
      </c>
      <c r="F376" s="40" t="str">
        <f ca="1">IF(ISERROR(VLOOKUP($B376,'问财（自己导出）'!B:E,4,FALSE)),"",VLOOKUP($B376,'问财（自己导出）'!B:E,4,FALSE))</f>
        <v/>
      </c>
      <c r="G376" s="40" t="str">
        <f ca="1">IF(ISERROR(VLOOKUP($B376,'问财（自己导出）'!B:F,5,FALSE)),"",VLOOKUP($B376,'问财（自己导出）'!B:F,5,FALSE))</f>
        <v/>
      </c>
      <c r="H376" s="40" t="str">
        <f ca="1">IF(ISERROR(VLOOKUP($B376,'问财（自己导出）'!B:G,6,FALSE)),"",VLOOKUP($B376,'问财（自己导出）'!B:G,6,FALSE))</f>
        <v/>
      </c>
      <c r="I376" s="49">
        <f ca="1" t="shared" si="7"/>
        <v>0</v>
      </c>
      <c r="J376" s="50" t="str">
        <f ca="1">IF(ISERROR(VLOOKUP($B376,'小熊定理判定（不要动）'!$A:B,2,FALSE)),"",VLOOKUP($B376,'小熊定理判定（不要动）'!$A:B,2,FALSE))</f>
        <v/>
      </c>
      <c r="K376" s="50" t="str">
        <f ca="1">IF(ISERROR(VLOOKUP($B376,'小熊定理判定（不要动）'!$A:C,3,FALSE)),"",VLOOKUP($B376,'小熊定理判定（不要动）'!$A:C,3,FALSE))</f>
        <v/>
      </c>
      <c r="L376" s="50" t="str">
        <f ca="1">IF(ISERROR(VLOOKUP($B376,'小熊定理判定（不要动）'!$A:D,4,FALSE)),"",VLOOKUP($B376,'小熊定理判定（不要动）'!$A:D,4,FALSE))</f>
        <v/>
      </c>
      <c r="M376" s="51" t="str">
        <f ca="1">IF(ISERROR(VLOOKUP($B376,'分位点（自己导出） '!$C:E,3,FALSE)),"",VLOOKUP($B376,'分位点（自己导出） '!$C:E,3,FALSE))</f>
        <v/>
      </c>
      <c r="N376" s="51" t="str">
        <f ca="1">IF(ISERROR(VLOOKUP($B376,'分位点（自己导出） '!$C:F,4,FALSE)),"",VLOOKUP($B376,'分位点（自己导出） '!$C:F,4,FALSE))</f>
        <v/>
      </c>
    </row>
    <row r="377" spans="4:14">
      <c r="D377" s="39" t="str">
        <f>IF(ISERROR(VLOOKUP(C377,'周期表（不要动）'!A:B,2,FALSE)),"",VLOOKUP(C377,'周期表（不要动）'!A:B,2,FALSE))</f>
        <v/>
      </c>
      <c r="E377" s="40" t="str">
        <f ca="1">IF(ISERROR(VLOOKUP($B377,'问财（自己导出）'!B:D,3,FALSE)),"",VLOOKUP($B377,'问财（自己导出）'!B:D,3,FALSE))</f>
        <v/>
      </c>
      <c r="F377" s="40" t="str">
        <f ca="1">IF(ISERROR(VLOOKUP($B377,'问财（自己导出）'!B:E,4,FALSE)),"",VLOOKUP($B377,'问财（自己导出）'!B:E,4,FALSE))</f>
        <v/>
      </c>
      <c r="G377" s="40" t="str">
        <f ca="1">IF(ISERROR(VLOOKUP($B377,'问财（自己导出）'!B:F,5,FALSE)),"",VLOOKUP($B377,'问财（自己导出）'!B:F,5,FALSE))</f>
        <v/>
      </c>
      <c r="H377" s="40" t="str">
        <f ca="1">IF(ISERROR(VLOOKUP($B377,'问财（自己导出）'!B:G,6,FALSE)),"",VLOOKUP($B377,'问财（自己导出）'!B:G,6,FALSE))</f>
        <v/>
      </c>
      <c r="I377" s="49">
        <f ca="1" t="shared" si="7"/>
        <v>0</v>
      </c>
      <c r="J377" s="50" t="str">
        <f ca="1">IF(ISERROR(VLOOKUP($B377,'小熊定理判定（不要动）'!$A:B,2,FALSE)),"",VLOOKUP($B377,'小熊定理判定（不要动）'!$A:B,2,FALSE))</f>
        <v/>
      </c>
      <c r="K377" s="50" t="str">
        <f ca="1">IF(ISERROR(VLOOKUP($B377,'小熊定理判定（不要动）'!$A:C,3,FALSE)),"",VLOOKUP($B377,'小熊定理判定（不要动）'!$A:C,3,FALSE))</f>
        <v/>
      </c>
      <c r="L377" s="50" t="str">
        <f ca="1">IF(ISERROR(VLOOKUP($B377,'小熊定理判定（不要动）'!$A:D,4,FALSE)),"",VLOOKUP($B377,'小熊定理判定（不要动）'!$A:D,4,FALSE))</f>
        <v/>
      </c>
      <c r="M377" s="51" t="str">
        <f ca="1">IF(ISERROR(VLOOKUP($B377,'分位点（自己导出） '!$C:E,3,FALSE)),"",VLOOKUP($B377,'分位点（自己导出） '!$C:E,3,FALSE))</f>
        <v/>
      </c>
      <c r="N377" s="51" t="str">
        <f ca="1">IF(ISERROR(VLOOKUP($B377,'分位点（自己导出） '!$C:F,4,FALSE)),"",VLOOKUP($B377,'分位点（自己导出） '!$C:F,4,FALSE))</f>
        <v/>
      </c>
    </row>
    <row r="378" spans="4:14">
      <c r="D378" s="39" t="str">
        <f>IF(ISERROR(VLOOKUP(C378,'周期表（不要动）'!A:B,2,FALSE)),"",VLOOKUP(C378,'周期表（不要动）'!A:B,2,FALSE))</f>
        <v/>
      </c>
      <c r="E378" s="40" t="str">
        <f ca="1">IF(ISERROR(VLOOKUP($B378,'问财（自己导出）'!B:D,3,FALSE)),"",VLOOKUP($B378,'问财（自己导出）'!B:D,3,FALSE))</f>
        <v/>
      </c>
      <c r="F378" s="40" t="str">
        <f ca="1">IF(ISERROR(VLOOKUP($B378,'问财（自己导出）'!B:E,4,FALSE)),"",VLOOKUP($B378,'问财（自己导出）'!B:E,4,FALSE))</f>
        <v/>
      </c>
      <c r="G378" s="40" t="str">
        <f ca="1">IF(ISERROR(VLOOKUP($B378,'问财（自己导出）'!B:F,5,FALSE)),"",VLOOKUP($B378,'问财（自己导出）'!B:F,5,FALSE))</f>
        <v/>
      </c>
      <c r="H378" s="40" t="str">
        <f ca="1">IF(ISERROR(VLOOKUP($B378,'问财（自己导出）'!B:G,6,FALSE)),"",VLOOKUP($B378,'问财（自己导出）'!B:G,6,FALSE))</f>
        <v/>
      </c>
      <c r="I378" s="49">
        <f ca="1" t="shared" si="7"/>
        <v>0</v>
      </c>
      <c r="J378" s="50" t="str">
        <f ca="1">IF(ISERROR(VLOOKUP($B378,'小熊定理判定（不要动）'!$A:B,2,FALSE)),"",VLOOKUP($B378,'小熊定理判定（不要动）'!$A:B,2,FALSE))</f>
        <v/>
      </c>
      <c r="K378" s="50" t="str">
        <f ca="1">IF(ISERROR(VLOOKUP($B378,'小熊定理判定（不要动）'!$A:C,3,FALSE)),"",VLOOKUP($B378,'小熊定理判定（不要动）'!$A:C,3,FALSE))</f>
        <v/>
      </c>
      <c r="L378" s="50" t="str">
        <f ca="1">IF(ISERROR(VLOOKUP($B378,'小熊定理判定（不要动）'!$A:D,4,FALSE)),"",VLOOKUP($B378,'小熊定理判定（不要动）'!$A:D,4,FALSE))</f>
        <v/>
      </c>
      <c r="M378" s="51" t="str">
        <f ca="1">IF(ISERROR(VLOOKUP($B378,'分位点（自己导出） '!$C:E,3,FALSE)),"",VLOOKUP($B378,'分位点（自己导出） '!$C:E,3,FALSE))</f>
        <v/>
      </c>
      <c r="N378" s="51" t="str">
        <f ca="1">IF(ISERROR(VLOOKUP($B378,'分位点（自己导出） '!$C:F,4,FALSE)),"",VLOOKUP($B378,'分位点（自己导出） '!$C:F,4,FALSE))</f>
        <v/>
      </c>
    </row>
    <row r="379" spans="4:14">
      <c r="D379" s="39" t="str">
        <f>IF(ISERROR(VLOOKUP(C379,'周期表（不要动）'!A:B,2,FALSE)),"",VLOOKUP(C379,'周期表（不要动）'!A:B,2,FALSE))</f>
        <v/>
      </c>
      <c r="E379" s="40" t="str">
        <f ca="1">IF(ISERROR(VLOOKUP($B379,'问财（自己导出）'!B:D,3,FALSE)),"",VLOOKUP($B379,'问财（自己导出）'!B:D,3,FALSE))</f>
        <v/>
      </c>
      <c r="F379" s="40" t="str">
        <f ca="1">IF(ISERROR(VLOOKUP($B379,'问财（自己导出）'!B:E,4,FALSE)),"",VLOOKUP($B379,'问财（自己导出）'!B:E,4,FALSE))</f>
        <v/>
      </c>
      <c r="G379" s="40" t="str">
        <f ca="1">IF(ISERROR(VLOOKUP($B379,'问财（自己导出）'!B:F,5,FALSE)),"",VLOOKUP($B379,'问财（自己导出）'!B:F,5,FALSE))</f>
        <v/>
      </c>
      <c r="H379" s="40" t="str">
        <f ca="1">IF(ISERROR(VLOOKUP($B379,'问财（自己导出）'!B:G,6,FALSE)),"",VLOOKUP($B379,'问财（自己导出）'!B:G,6,FALSE))</f>
        <v/>
      </c>
      <c r="I379" s="49">
        <f ca="1" t="shared" si="7"/>
        <v>0</v>
      </c>
      <c r="J379" s="50" t="str">
        <f ca="1">IF(ISERROR(VLOOKUP($B379,'小熊定理判定（不要动）'!$A:B,2,FALSE)),"",VLOOKUP($B379,'小熊定理判定（不要动）'!$A:B,2,FALSE))</f>
        <v/>
      </c>
      <c r="K379" s="50" t="str">
        <f ca="1">IF(ISERROR(VLOOKUP($B379,'小熊定理判定（不要动）'!$A:C,3,FALSE)),"",VLOOKUP($B379,'小熊定理判定（不要动）'!$A:C,3,FALSE))</f>
        <v/>
      </c>
      <c r="L379" s="50" t="str">
        <f ca="1">IF(ISERROR(VLOOKUP($B379,'小熊定理判定（不要动）'!$A:D,4,FALSE)),"",VLOOKUP($B379,'小熊定理判定（不要动）'!$A:D,4,FALSE))</f>
        <v/>
      </c>
      <c r="M379" s="51" t="str">
        <f ca="1">IF(ISERROR(VLOOKUP($B379,'分位点（自己导出） '!$C:E,3,FALSE)),"",VLOOKUP($B379,'分位点（自己导出） '!$C:E,3,FALSE))</f>
        <v/>
      </c>
      <c r="N379" s="51" t="str">
        <f ca="1">IF(ISERROR(VLOOKUP($B379,'分位点（自己导出） '!$C:F,4,FALSE)),"",VLOOKUP($B379,'分位点（自己导出） '!$C:F,4,FALSE))</f>
        <v/>
      </c>
    </row>
    <row r="380" spans="4:14">
      <c r="D380" s="39" t="str">
        <f>IF(ISERROR(VLOOKUP(C380,'周期表（不要动）'!A:B,2,FALSE)),"",VLOOKUP(C380,'周期表（不要动）'!A:B,2,FALSE))</f>
        <v/>
      </c>
      <c r="E380" s="40" t="str">
        <f ca="1">IF(ISERROR(VLOOKUP($B380,'问财（自己导出）'!B:D,3,FALSE)),"",VLOOKUP($B380,'问财（自己导出）'!B:D,3,FALSE))</f>
        <v/>
      </c>
      <c r="F380" s="40" t="str">
        <f ca="1">IF(ISERROR(VLOOKUP($B380,'问财（自己导出）'!B:E,4,FALSE)),"",VLOOKUP($B380,'问财（自己导出）'!B:E,4,FALSE))</f>
        <v/>
      </c>
      <c r="G380" s="40" t="str">
        <f ca="1">IF(ISERROR(VLOOKUP($B380,'问财（自己导出）'!B:F,5,FALSE)),"",VLOOKUP($B380,'问财（自己导出）'!B:F,5,FALSE))</f>
        <v/>
      </c>
      <c r="H380" s="40" t="str">
        <f ca="1">IF(ISERROR(VLOOKUP($B380,'问财（自己导出）'!B:G,6,FALSE)),"",VLOOKUP($B380,'问财（自己导出）'!B:G,6,FALSE))</f>
        <v/>
      </c>
      <c r="I380" s="49">
        <f ca="1" t="shared" si="7"/>
        <v>0</v>
      </c>
      <c r="J380" s="50" t="str">
        <f ca="1">IF(ISERROR(VLOOKUP($B380,'小熊定理判定（不要动）'!$A:B,2,FALSE)),"",VLOOKUP($B380,'小熊定理判定（不要动）'!$A:B,2,FALSE))</f>
        <v/>
      </c>
      <c r="K380" s="50" t="str">
        <f ca="1">IF(ISERROR(VLOOKUP($B380,'小熊定理判定（不要动）'!$A:C,3,FALSE)),"",VLOOKUP($B380,'小熊定理判定（不要动）'!$A:C,3,FALSE))</f>
        <v/>
      </c>
      <c r="L380" s="50" t="str">
        <f ca="1">IF(ISERROR(VLOOKUP($B380,'小熊定理判定（不要动）'!$A:D,4,FALSE)),"",VLOOKUP($B380,'小熊定理判定（不要动）'!$A:D,4,FALSE))</f>
        <v/>
      </c>
      <c r="M380" s="51" t="str">
        <f ca="1">IF(ISERROR(VLOOKUP($B380,'分位点（自己导出） '!$C:E,3,FALSE)),"",VLOOKUP($B380,'分位点（自己导出） '!$C:E,3,FALSE))</f>
        <v/>
      </c>
      <c r="N380" s="51" t="str">
        <f ca="1">IF(ISERROR(VLOOKUP($B380,'分位点（自己导出） '!$C:F,4,FALSE)),"",VLOOKUP($B380,'分位点（自己导出） '!$C:F,4,FALSE))</f>
        <v/>
      </c>
    </row>
    <row r="381" spans="4:14">
      <c r="D381" s="39" t="str">
        <f>IF(ISERROR(VLOOKUP(C381,'周期表（不要动）'!A:B,2,FALSE)),"",VLOOKUP(C381,'周期表（不要动）'!A:B,2,FALSE))</f>
        <v/>
      </c>
      <c r="E381" s="40" t="str">
        <f ca="1">IF(ISERROR(VLOOKUP($B381,'问财（自己导出）'!B:D,3,FALSE)),"",VLOOKUP($B381,'问财（自己导出）'!B:D,3,FALSE))</f>
        <v/>
      </c>
      <c r="F381" s="40" t="str">
        <f ca="1">IF(ISERROR(VLOOKUP($B381,'问财（自己导出）'!B:E,4,FALSE)),"",VLOOKUP($B381,'问财（自己导出）'!B:E,4,FALSE))</f>
        <v/>
      </c>
      <c r="G381" s="40" t="str">
        <f ca="1">IF(ISERROR(VLOOKUP($B381,'问财（自己导出）'!B:F,5,FALSE)),"",VLOOKUP($B381,'问财（自己导出）'!B:F,5,FALSE))</f>
        <v/>
      </c>
      <c r="H381" s="40" t="str">
        <f ca="1">IF(ISERROR(VLOOKUP($B381,'问财（自己导出）'!B:G,6,FALSE)),"",VLOOKUP($B381,'问财（自己导出）'!B:G,6,FALSE))</f>
        <v/>
      </c>
      <c r="I381" s="49">
        <f ca="1" t="shared" si="7"/>
        <v>0</v>
      </c>
      <c r="J381" s="50" t="str">
        <f ca="1">IF(ISERROR(VLOOKUP($B381,'小熊定理判定（不要动）'!$A:B,2,FALSE)),"",VLOOKUP($B381,'小熊定理判定（不要动）'!$A:B,2,FALSE))</f>
        <v/>
      </c>
      <c r="K381" s="50" t="str">
        <f ca="1">IF(ISERROR(VLOOKUP($B381,'小熊定理判定（不要动）'!$A:C,3,FALSE)),"",VLOOKUP($B381,'小熊定理判定（不要动）'!$A:C,3,FALSE))</f>
        <v/>
      </c>
      <c r="L381" s="50" t="str">
        <f ca="1">IF(ISERROR(VLOOKUP($B381,'小熊定理判定（不要动）'!$A:D,4,FALSE)),"",VLOOKUP($B381,'小熊定理判定（不要动）'!$A:D,4,FALSE))</f>
        <v/>
      </c>
      <c r="M381" s="51" t="str">
        <f ca="1">IF(ISERROR(VLOOKUP($B381,'分位点（自己导出） '!$C:E,3,FALSE)),"",VLOOKUP($B381,'分位点（自己导出） '!$C:E,3,FALSE))</f>
        <v/>
      </c>
      <c r="N381" s="51" t="str">
        <f ca="1">IF(ISERROR(VLOOKUP($B381,'分位点（自己导出） '!$C:F,4,FALSE)),"",VLOOKUP($B381,'分位点（自己导出） '!$C:F,4,FALSE))</f>
        <v/>
      </c>
    </row>
    <row r="382" spans="4:14">
      <c r="D382" s="39" t="str">
        <f>IF(ISERROR(VLOOKUP(C382,'周期表（不要动）'!A:B,2,FALSE)),"",VLOOKUP(C382,'周期表（不要动）'!A:B,2,FALSE))</f>
        <v/>
      </c>
      <c r="E382" s="40" t="str">
        <f ca="1">IF(ISERROR(VLOOKUP($B382,'问财（自己导出）'!B:D,3,FALSE)),"",VLOOKUP($B382,'问财（自己导出）'!B:D,3,FALSE))</f>
        <v/>
      </c>
      <c r="F382" s="40" t="str">
        <f ca="1">IF(ISERROR(VLOOKUP($B382,'问财（自己导出）'!B:E,4,FALSE)),"",VLOOKUP($B382,'问财（自己导出）'!B:E,4,FALSE))</f>
        <v/>
      </c>
      <c r="G382" s="40" t="str">
        <f ca="1">IF(ISERROR(VLOOKUP($B382,'问财（自己导出）'!B:F,5,FALSE)),"",VLOOKUP($B382,'问财（自己导出）'!B:F,5,FALSE))</f>
        <v/>
      </c>
      <c r="H382" s="40" t="str">
        <f ca="1">IF(ISERROR(VLOOKUP($B382,'问财（自己导出）'!B:G,6,FALSE)),"",VLOOKUP($B382,'问财（自己导出）'!B:G,6,FALSE))</f>
        <v/>
      </c>
      <c r="I382" s="49">
        <f ca="1" t="shared" si="7"/>
        <v>0</v>
      </c>
      <c r="J382" s="50" t="str">
        <f ca="1">IF(ISERROR(VLOOKUP($B382,'小熊定理判定（不要动）'!$A:B,2,FALSE)),"",VLOOKUP($B382,'小熊定理判定（不要动）'!$A:B,2,FALSE))</f>
        <v/>
      </c>
      <c r="K382" s="50" t="str">
        <f ca="1">IF(ISERROR(VLOOKUP($B382,'小熊定理判定（不要动）'!$A:C,3,FALSE)),"",VLOOKUP($B382,'小熊定理判定（不要动）'!$A:C,3,FALSE))</f>
        <v/>
      </c>
      <c r="L382" s="50" t="str">
        <f ca="1">IF(ISERROR(VLOOKUP($B382,'小熊定理判定（不要动）'!$A:D,4,FALSE)),"",VLOOKUP($B382,'小熊定理判定（不要动）'!$A:D,4,FALSE))</f>
        <v/>
      </c>
      <c r="M382" s="51" t="str">
        <f ca="1">IF(ISERROR(VLOOKUP($B382,'分位点（自己导出） '!$C:E,3,FALSE)),"",VLOOKUP($B382,'分位点（自己导出） '!$C:E,3,FALSE))</f>
        <v/>
      </c>
      <c r="N382" s="51" t="str">
        <f ca="1">IF(ISERROR(VLOOKUP($B382,'分位点（自己导出） '!$C:F,4,FALSE)),"",VLOOKUP($B382,'分位点（自己导出） '!$C:F,4,FALSE))</f>
        <v/>
      </c>
    </row>
    <row r="383" spans="4:14">
      <c r="D383" s="39" t="str">
        <f>IF(ISERROR(VLOOKUP(C383,'周期表（不要动）'!A:B,2,FALSE)),"",VLOOKUP(C383,'周期表（不要动）'!A:B,2,FALSE))</f>
        <v/>
      </c>
      <c r="E383" s="40" t="str">
        <f ca="1">IF(ISERROR(VLOOKUP($B383,'问财（自己导出）'!B:D,3,FALSE)),"",VLOOKUP($B383,'问财（自己导出）'!B:D,3,FALSE))</f>
        <v/>
      </c>
      <c r="F383" s="40" t="str">
        <f ca="1">IF(ISERROR(VLOOKUP($B383,'问财（自己导出）'!B:E,4,FALSE)),"",VLOOKUP($B383,'问财（自己导出）'!B:E,4,FALSE))</f>
        <v/>
      </c>
      <c r="G383" s="40" t="str">
        <f ca="1">IF(ISERROR(VLOOKUP($B383,'问财（自己导出）'!B:F,5,FALSE)),"",VLOOKUP($B383,'问财（自己导出）'!B:F,5,FALSE))</f>
        <v/>
      </c>
      <c r="H383" s="40" t="str">
        <f ca="1">IF(ISERROR(VLOOKUP($B383,'问财（自己导出）'!B:G,6,FALSE)),"",VLOOKUP($B383,'问财（自己导出）'!B:G,6,FALSE))</f>
        <v/>
      </c>
      <c r="I383" s="49">
        <f ca="1" t="shared" si="7"/>
        <v>0</v>
      </c>
      <c r="J383" s="50" t="str">
        <f ca="1">IF(ISERROR(VLOOKUP($B383,'小熊定理判定（不要动）'!$A:B,2,FALSE)),"",VLOOKUP($B383,'小熊定理判定（不要动）'!$A:B,2,FALSE))</f>
        <v/>
      </c>
      <c r="K383" s="50" t="str">
        <f ca="1">IF(ISERROR(VLOOKUP($B383,'小熊定理判定（不要动）'!$A:C,3,FALSE)),"",VLOOKUP($B383,'小熊定理判定（不要动）'!$A:C,3,FALSE))</f>
        <v/>
      </c>
      <c r="L383" s="50" t="str">
        <f ca="1">IF(ISERROR(VLOOKUP($B383,'小熊定理判定（不要动）'!$A:D,4,FALSE)),"",VLOOKUP($B383,'小熊定理判定（不要动）'!$A:D,4,FALSE))</f>
        <v/>
      </c>
      <c r="M383" s="51" t="str">
        <f ca="1">IF(ISERROR(VLOOKUP($B383,'分位点（自己导出） '!$C:E,3,FALSE)),"",VLOOKUP($B383,'分位点（自己导出） '!$C:E,3,FALSE))</f>
        <v/>
      </c>
      <c r="N383" s="51" t="str">
        <f ca="1">IF(ISERROR(VLOOKUP($B383,'分位点（自己导出） '!$C:F,4,FALSE)),"",VLOOKUP($B383,'分位点（自己导出） '!$C:F,4,FALSE))</f>
        <v/>
      </c>
    </row>
    <row r="384" spans="4:14">
      <c r="D384" s="39" t="str">
        <f>IF(ISERROR(VLOOKUP(C384,'周期表（不要动）'!A:B,2,FALSE)),"",VLOOKUP(C384,'周期表（不要动）'!A:B,2,FALSE))</f>
        <v/>
      </c>
      <c r="E384" s="40" t="str">
        <f ca="1">IF(ISERROR(VLOOKUP($B384,'问财（自己导出）'!B:D,3,FALSE)),"",VLOOKUP($B384,'问财（自己导出）'!B:D,3,FALSE))</f>
        <v/>
      </c>
      <c r="F384" s="40" t="str">
        <f ca="1">IF(ISERROR(VLOOKUP($B384,'问财（自己导出）'!B:E,4,FALSE)),"",VLOOKUP($B384,'问财（自己导出）'!B:E,4,FALSE))</f>
        <v/>
      </c>
      <c r="G384" s="40" t="str">
        <f ca="1">IF(ISERROR(VLOOKUP($B384,'问财（自己导出）'!B:F,5,FALSE)),"",VLOOKUP($B384,'问财（自己导出）'!B:F,5,FALSE))</f>
        <v/>
      </c>
      <c r="H384" s="40" t="str">
        <f ca="1">IF(ISERROR(VLOOKUP($B384,'问财（自己导出）'!B:G,6,FALSE)),"",VLOOKUP($B384,'问财（自己导出）'!B:G,6,FALSE))</f>
        <v/>
      </c>
      <c r="I384" s="49">
        <f ca="1" t="shared" si="7"/>
        <v>0</v>
      </c>
      <c r="J384" s="50" t="str">
        <f ca="1">IF(ISERROR(VLOOKUP($B384,'小熊定理判定（不要动）'!$A:B,2,FALSE)),"",VLOOKUP($B384,'小熊定理判定（不要动）'!$A:B,2,FALSE))</f>
        <v/>
      </c>
      <c r="K384" s="50" t="str">
        <f ca="1">IF(ISERROR(VLOOKUP($B384,'小熊定理判定（不要动）'!$A:C,3,FALSE)),"",VLOOKUP($B384,'小熊定理判定（不要动）'!$A:C,3,FALSE))</f>
        <v/>
      </c>
      <c r="L384" s="50" t="str">
        <f ca="1">IF(ISERROR(VLOOKUP($B384,'小熊定理判定（不要动）'!$A:D,4,FALSE)),"",VLOOKUP($B384,'小熊定理判定（不要动）'!$A:D,4,FALSE))</f>
        <v/>
      </c>
      <c r="M384" s="51" t="str">
        <f ca="1">IF(ISERROR(VLOOKUP($B384,'分位点（自己导出） '!$C:E,3,FALSE)),"",VLOOKUP($B384,'分位点（自己导出） '!$C:E,3,FALSE))</f>
        <v/>
      </c>
      <c r="N384" s="51" t="str">
        <f ca="1">IF(ISERROR(VLOOKUP($B384,'分位点（自己导出） '!$C:F,4,FALSE)),"",VLOOKUP($B384,'分位点（自己导出） '!$C:F,4,FALSE))</f>
        <v/>
      </c>
    </row>
    <row r="385" spans="4:14">
      <c r="D385" s="39" t="str">
        <f>IF(ISERROR(VLOOKUP(C385,'周期表（不要动）'!A:B,2,FALSE)),"",VLOOKUP(C385,'周期表（不要动）'!A:B,2,FALSE))</f>
        <v/>
      </c>
      <c r="E385" s="40" t="str">
        <f ca="1">IF(ISERROR(VLOOKUP($B385,'问财（自己导出）'!B:D,3,FALSE)),"",VLOOKUP($B385,'问财（自己导出）'!B:D,3,FALSE))</f>
        <v/>
      </c>
      <c r="F385" s="40" t="str">
        <f ca="1">IF(ISERROR(VLOOKUP($B385,'问财（自己导出）'!B:E,4,FALSE)),"",VLOOKUP($B385,'问财（自己导出）'!B:E,4,FALSE))</f>
        <v/>
      </c>
      <c r="G385" s="40" t="str">
        <f ca="1">IF(ISERROR(VLOOKUP($B385,'问财（自己导出）'!B:F,5,FALSE)),"",VLOOKUP($B385,'问财（自己导出）'!B:F,5,FALSE))</f>
        <v/>
      </c>
      <c r="H385" s="40" t="str">
        <f ca="1">IF(ISERROR(VLOOKUP($B385,'问财（自己导出）'!B:G,6,FALSE)),"",VLOOKUP($B385,'问财（自己导出）'!B:G,6,FALSE))</f>
        <v/>
      </c>
      <c r="I385" s="49">
        <f ca="1" t="shared" si="7"/>
        <v>0</v>
      </c>
      <c r="J385" s="50" t="str">
        <f ca="1">IF(ISERROR(VLOOKUP($B385,'小熊定理判定（不要动）'!$A:B,2,FALSE)),"",VLOOKUP($B385,'小熊定理判定（不要动）'!$A:B,2,FALSE))</f>
        <v/>
      </c>
      <c r="K385" s="50" t="str">
        <f ca="1">IF(ISERROR(VLOOKUP($B385,'小熊定理判定（不要动）'!$A:C,3,FALSE)),"",VLOOKUP($B385,'小熊定理判定（不要动）'!$A:C,3,FALSE))</f>
        <v/>
      </c>
      <c r="L385" s="50" t="str">
        <f ca="1">IF(ISERROR(VLOOKUP($B385,'小熊定理判定（不要动）'!$A:D,4,FALSE)),"",VLOOKUP($B385,'小熊定理判定（不要动）'!$A:D,4,FALSE))</f>
        <v/>
      </c>
      <c r="M385" s="51" t="str">
        <f ca="1">IF(ISERROR(VLOOKUP($B385,'分位点（自己导出） '!$C:E,3,FALSE)),"",VLOOKUP($B385,'分位点（自己导出） '!$C:E,3,FALSE))</f>
        <v/>
      </c>
      <c r="N385" s="51" t="str">
        <f ca="1">IF(ISERROR(VLOOKUP($B385,'分位点（自己导出） '!$C:F,4,FALSE)),"",VLOOKUP($B385,'分位点（自己导出） '!$C:F,4,FALSE))</f>
        <v/>
      </c>
    </row>
    <row r="386" spans="4:14">
      <c r="D386" s="39" t="str">
        <f>IF(ISERROR(VLOOKUP(C386,'周期表（不要动）'!A:B,2,FALSE)),"",VLOOKUP(C386,'周期表（不要动）'!A:B,2,FALSE))</f>
        <v/>
      </c>
      <c r="E386" s="40" t="str">
        <f ca="1">IF(ISERROR(VLOOKUP($B386,'问财（自己导出）'!B:D,3,FALSE)),"",VLOOKUP($B386,'问财（自己导出）'!B:D,3,FALSE))</f>
        <v/>
      </c>
      <c r="F386" s="40" t="str">
        <f ca="1">IF(ISERROR(VLOOKUP($B386,'问财（自己导出）'!B:E,4,FALSE)),"",VLOOKUP($B386,'问财（自己导出）'!B:E,4,FALSE))</f>
        <v/>
      </c>
      <c r="G386" s="40" t="str">
        <f ca="1">IF(ISERROR(VLOOKUP($B386,'问财（自己导出）'!B:F,5,FALSE)),"",VLOOKUP($B386,'问财（自己导出）'!B:F,5,FALSE))</f>
        <v/>
      </c>
      <c r="H386" s="40" t="str">
        <f ca="1">IF(ISERROR(VLOOKUP($B386,'问财（自己导出）'!B:G,6,FALSE)),"",VLOOKUP($B386,'问财（自己导出）'!B:G,6,FALSE))</f>
        <v/>
      </c>
      <c r="I386" s="49">
        <f ca="1" t="shared" si="7"/>
        <v>0</v>
      </c>
      <c r="J386" s="50" t="str">
        <f ca="1">IF(ISERROR(VLOOKUP($B386,'小熊定理判定（不要动）'!$A:B,2,FALSE)),"",VLOOKUP($B386,'小熊定理判定（不要动）'!$A:B,2,FALSE))</f>
        <v/>
      </c>
      <c r="K386" s="50" t="str">
        <f ca="1">IF(ISERROR(VLOOKUP($B386,'小熊定理判定（不要动）'!$A:C,3,FALSE)),"",VLOOKUP($B386,'小熊定理判定（不要动）'!$A:C,3,FALSE))</f>
        <v/>
      </c>
      <c r="L386" s="50" t="str">
        <f ca="1">IF(ISERROR(VLOOKUP($B386,'小熊定理判定（不要动）'!$A:D,4,FALSE)),"",VLOOKUP($B386,'小熊定理判定（不要动）'!$A:D,4,FALSE))</f>
        <v/>
      </c>
      <c r="M386" s="51" t="str">
        <f ca="1">IF(ISERROR(VLOOKUP($B386,'分位点（自己导出） '!$C:E,3,FALSE)),"",VLOOKUP($B386,'分位点（自己导出） '!$C:E,3,FALSE))</f>
        <v/>
      </c>
      <c r="N386" s="51" t="str">
        <f ca="1">IF(ISERROR(VLOOKUP($B386,'分位点（自己导出） '!$C:F,4,FALSE)),"",VLOOKUP($B386,'分位点（自己导出） '!$C:F,4,FALSE))</f>
        <v/>
      </c>
    </row>
    <row r="387" spans="4:14">
      <c r="D387" s="39" t="str">
        <f>IF(ISERROR(VLOOKUP(C387,'周期表（不要动）'!A:B,2,FALSE)),"",VLOOKUP(C387,'周期表（不要动）'!A:B,2,FALSE))</f>
        <v/>
      </c>
      <c r="E387" s="40" t="str">
        <f ca="1">IF(ISERROR(VLOOKUP($B387,'问财（自己导出）'!B:D,3,FALSE)),"",VLOOKUP($B387,'问财（自己导出）'!B:D,3,FALSE))</f>
        <v/>
      </c>
      <c r="F387" s="40" t="str">
        <f ca="1">IF(ISERROR(VLOOKUP($B387,'问财（自己导出）'!B:E,4,FALSE)),"",VLOOKUP($B387,'问财（自己导出）'!B:E,4,FALSE))</f>
        <v/>
      </c>
      <c r="G387" s="40" t="str">
        <f ca="1">IF(ISERROR(VLOOKUP($B387,'问财（自己导出）'!B:F,5,FALSE)),"",VLOOKUP($B387,'问财（自己导出）'!B:F,5,FALSE))</f>
        <v/>
      </c>
      <c r="H387" s="40" t="str">
        <f ca="1">IF(ISERROR(VLOOKUP($B387,'问财（自己导出）'!B:G,6,FALSE)),"",VLOOKUP($B387,'问财（自己导出）'!B:G,6,FALSE))</f>
        <v/>
      </c>
      <c r="I387" s="49">
        <f ca="1" t="shared" si="7"/>
        <v>0</v>
      </c>
      <c r="J387" s="50" t="str">
        <f ca="1">IF(ISERROR(VLOOKUP($B387,'小熊定理判定（不要动）'!$A:B,2,FALSE)),"",VLOOKUP($B387,'小熊定理判定（不要动）'!$A:B,2,FALSE))</f>
        <v/>
      </c>
      <c r="K387" s="50" t="str">
        <f ca="1">IF(ISERROR(VLOOKUP($B387,'小熊定理判定（不要动）'!$A:C,3,FALSE)),"",VLOOKUP($B387,'小熊定理判定（不要动）'!$A:C,3,FALSE))</f>
        <v/>
      </c>
      <c r="L387" s="50" t="str">
        <f ca="1">IF(ISERROR(VLOOKUP($B387,'小熊定理判定（不要动）'!$A:D,4,FALSE)),"",VLOOKUP($B387,'小熊定理判定（不要动）'!$A:D,4,FALSE))</f>
        <v/>
      </c>
      <c r="M387" s="51" t="str">
        <f ca="1">IF(ISERROR(VLOOKUP($B387,'分位点（自己导出） '!$C:E,3,FALSE)),"",VLOOKUP($B387,'分位点（自己导出） '!$C:E,3,FALSE))</f>
        <v/>
      </c>
      <c r="N387" s="51" t="str">
        <f ca="1">IF(ISERROR(VLOOKUP($B387,'分位点（自己导出） '!$C:F,4,FALSE)),"",VLOOKUP($B387,'分位点（自己导出） '!$C:F,4,FALSE))</f>
        <v/>
      </c>
    </row>
    <row r="388" spans="4:14">
      <c r="D388" s="39" t="str">
        <f>IF(ISERROR(VLOOKUP(C388,'周期表（不要动）'!A:B,2,FALSE)),"",VLOOKUP(C388,'周期表（不要动）'!A:B,2,FALSE))</f>
        <v/>
      </c>
      <c r="E388" s="40" t="str">
        <f ca="1">IF(ISERROR(VLOOKUP($B388,'问财（自己导出）'!B:D,3,FALSE)),"",VLOOKUP($B388,'问财（自己导出）'!B:D,3,FALSE))</f>
        <v/>
      </c>
      <c r="F388" s="40" t="str">
        <f ca="1">IF(ISERROR(VLOOKUP($B388,'问财（自己导出）'!B:E,4,FALSE)),"",VLOOKUP($B388,'问财（自己导出）'!B:E,4,FALSE))</f>
        <v/>
      </c>
      <c r="G388" s="40" t="str">
        <f ca="1">IF(ISERROR(VLOOKUP($B388,'问财（自己导出）'!B:F,5,FALSE)),"",VLOOKUP($B388,'问财（自己导出）'!B:F,5,FALSE))</f>
        <v/>
      </c>
      <c r="H388" s="40" t="str">
        <f ca="1">IF(ISERROR(VLOOKUP($B388,'问财（自己导出）'!B:G,6,FALSE)),"",VLOOKUP($B388,'问财（自己导出）'!B:G,6,FALSE))</f>
        <v/>
      </c>
      <c r="I388" s="49">
        <f ca="1" t="shared" si="7"/>
        <v>0</v>
      </c>
      <c r="J388" s="50" t="str">
        <f ca="1">IF(ISERROR(VLOOKUP($B388,'小熊定理判定（不要动）'!$A:B,2,FALSE)),"",VLOOKUP($B388,'小熊定理判定（不要动）'!$A:B,2,FALSE))</f>
        <v/>
      </c>
      <c r="K388" s="50" t="str">
        <f ca="1">IF(ISERROR(VLOOKUP($B388,'小熊定理判定（不要动）'!$A:C,3,FALSE)),"",VLOOKUP($B388,'小熊定理判定（不要动）'!$A:C,3,FALSE))</f>
        <v/>
      </c>
      <c r="L388" s="50" t="str">
        <f ca="1">IF(ISERROR(VLOOKUP($B388,'小熊定理判定（不要动）'!$A:D,4,FALSE)),"",VLOOKUP($B388,'小熊定理判定（不要动）'!$A:D,4,FALSE))</f>
        <v/>
      </c>
      <c r="M388" s="51" t="str">
        <f ca="1">IF(ISERROR(VLOOKUP($B388,'分位点（自己导出） '!$C:E,3,FALSE)),"",VLOOKUP($B388,'分位点（自己导出） '!$C:E,3,FALSE))</f>
        <v/>
      </c>
      <c r="N388" s="51" t="str">
        <f ca="1">IF(ISERROR(VLOOKUP($B388,'分位点（自己导出） '!$C:F,4,FALSE)),"",VLOOKUP($B388,'分位点（自己导出） '!$C:F,4,FALSE))</f>
        <v/>
      </c>
    </row>
    <row r="389" spans="4:14">
      <c r="D389" s="39" t="str">
        <f>IF(ISERROR(VLOOKUP(C389,'周期表（不要动）'!A:B,2,FALSE)),"",VLOOKUP(C389,'周期表（不要动）'!A:B,2,FALSE))</f>
        <v/>
      </c>
      <c r="E389" s="40" t="str">
        <f ca="1">IF(ISERROR(VLOOKUP($B389,'问财（自己导出）'!B:D,3,FALSE)),"",VLOOKUP($B389,'问财（自己导出）'!B:D,3,FALSE))</f>
        <v/>
      </c>
      <c r="F389" s="40" t="str">
        <f ca="1">IF(ISERROR(VLOOKUP($B389,'问财（自己导出）'!B:E,4,FALSE)),"",VLOOKUP($B389,'问财（自己导出）'!B:E,4,FALSE))</f>
        <v/>
      </c>
      <c r="G389" s="40" t="str">
        <f ca="1">IF(ISERROR(VLOOKUP($B389,'问财（自己导出）'!B:F,5,FALSE)),"",VLOOKUP($B389,'问财（自己导出）'!B:F,5,FALSE))</f>
        <v/>
      </c>
      <c r="H389" s="40" t="str">
        <f ca="1">IF(ISERROR(VLOOKUP($B389,'问财（自己导出）'!B:G,6,FALSE)),"",VLOOKUP($B389,'问财（自己导出）'!B:G,6,FALSE))</f>
        <v/>
      </c>
      <c r="I389" s="49">
        <f ca="1" t="shared" si="7"/>
        <v>0</v>
      </c>
      <c r="J389" s="50" t="str">
        <f ca="1">IF(ISERROR(VLOOKUP($B389,'小熊定理判定（不要动）'!$A:B,2,FALSE)),"",VLOOKUP($B389,'小熊定理判定（不要动）'!$A:B,2,FALSE))</f>
        <v/>
      </c>
      <c r="K389" s="50" t="str">
        <f ca="1">IF(ISERROR(VLOOKUP($B389,'小熊定理判定（不要动）'!$A:C,3,FALSE)),"",VLOOKUP($B389,'小熊定理判定（不要动）'!$A:C,3,FALSE))</f>
        <v/>
      </c>
      <c r="L389" s="50" t="str">
        <f ca="1">IF(ISERROR(VLOOKUP($B389,'小熊定理判定（不要动）'!$A:D,4,FALSE)),"",VLOOKUP($B389,'小熊定理判定（不要动）'!$A:D,4,FALSE))</f>
        <v/>
      </c>
      <c r="M389" s="51" t="str">
        <f ca="1">IF(ISERROR(VLOOKUP($B389,'分位点（自己导出） '!$C:E,3,FALSE)),"",VLOOKUP($B389,'分位点（自己导出） '!$C:E,3,FALSE))</f>
        <v/>
      </c>
      <c r="N389" s="51" t="str">
        <f ca="1">IF(ISERROR(VLOOKUP($B389,'分位点（自己导出） '!$C:F,4,FALSE)),"",VLOOKUP($B389,'分位点（自己导出） '!$C:F,4,FALSE))</f>
        <v/>
      </c>
    </row>
    <row r="390" spans="4:14">
      <c r="D390" s="39" t="str">
        <f>IF(ISERROR(VLOOKUP(C390,'周期表（不要动）'!A:B,2,FALSE)),"",VLOOKUP(C390,'周期表（不要动）'!A:B,2,FALSE))</f>
        <v/>
      </c>
      <c r="E390" s="40" t="str">
        <f ca="1">IF(ISERROR(VLOOKUP($B390,'问财（自己导出）'!B:D,3,FALSE)),"",VLOOKUP($B390,'问财（自己导出）'!B:D,3,FALSE))</f>
        <v/>
      </c>
      <c r="F390" s="40" t="str">
        <f ca="1">IF(ISERROR(VLOOKUP($B390,'问财（自己导出）'!B:E,4,FALSE)),"",VLOOKUP($B390,'问财（自己导出）'!B:E,4,FALSE))</f>
        <v/>
      </c>
      <c r="G390" s="40" t="str">
        <f ca="1">IF(ISERROR(VLOOKUP($B390,'问财（自己导出）'!B:F,5,FALSE)),"",VLOOKUP($B390,'问财（自己导出）'!B:F,5,FALSE))</f>
        <v/>
      </c>
      <c r="H390" s="40" t="str">
        <f ca="1">IF(ISERROR(VLOOKUP($B390,'问财（自己导出）'!B:G,6,FALSE)),"",VLOOKUP($B390,'问财（自己导出）'!B:G,6,FALSE))</f>
        <v/>
      </c>
      <c r="I390" s="49">
        <f ca="1" t="shared" si="7"/>
        <v>0</v>
      </c>
      <c r="J390" s="50" t="str">
        <f ca="1">IF(ISERROR(VLOOKUP($B390,'小熊定理判定（不要动）'!$A:B,2,FALSE)),"",VLOOKUP($B390,'小熊定理判定（不要动）'!$A:B,2,FALSE))</f>
        <v/>
      </c>
      <c r="K390" s="50" t="str">
        <f ca="1">IF(ISERROR(VLOOKUP($B390,'小熊定理判定（不要动）'!$A:C,3,FALSE)),"",VLOOKUP($B390,'小熊定理判定（不要动）'!$A:C,3,FALSE))</f>
        <v/>
      </c>
      <c r="L390" s="50" t="str">
        <f ca="1">IF(ISERROR(VLOOKUP($B390,'小熊定理判定（不要动）'!$A:D,4,FALSE)),"",VLOOKUP($B390,'小熊定理判定（不要动）'!$A:D,4,FALSE))</f>
        <v/>
      </c>
      <c r="M390" s="51" t="str">
        <f ca="1">IF(ISERROR(VLOOKUP($B390,'分位点（自己导出） '!$C:E,3,FALSE)),"",VLOOKUP($B390,'分位点（自己导出） '!$C:E,3,FALSE))</f>
        <v/>
      </c>
      <c r="N390" s="51" t="str">
        <f ca="1">IF(ISERROR(VLOOKUP($B390,'分位点（自己导出） '!$C:F,4,FALSE)),"",VLOOKUP($B390,'分位点（自己导出） '!$C:F,4,FALSE))</f>
        <v/>
      </c>
    </row>
    <row r="391" spans="4:14">
      <c r="D391" s="39" t="str">
        <f>IF(ISERROR(VLOOKUP(C391,'周期表（不要动）'!A:B,2,FALSE)),"",VLOOKUP(C391,'周期表（不要动）'!A:B,2,FALSE))</f>
        <v/>
      </c>
      <c r="E391" s="40" t="str">
        <f ca="1">IF(ISERROR(VLOOKUP($B391,'问财（自己导出）'!B:D,3,FALSE)),"",VLOOKUP($B391,'问财（自己导出）'!B:D,3,FALSE))</f>
        <v/>
      </c>
      <c r="F391" s="40" t="str">
        <f ca="1">IF(ISERROR(VLOOKUP($B391,'问财（自己导出）'!B:E,4,FALSE)),"",VLOOKUP($B391,'问财（自己导出）'!B:E,4,FALSE))</f>
        <v/>
      </c>
      <c r="G391" s="40" t="str">
        <f ca="1">IF(ISERROR(VLOOKUP($B391,'问财（自己导出）'!B:F,5,FALSE)),"",VLOOKUP($B391,'问财（自己导出）'!B:F,5,FALSE))</f>
        <v/>
      </c>
      <c r="H391" s="40" t="str">
        <f ca="1">IF(ISERROR(VLOOKUP($B391,'问财（自己导出）'!B:G,6,FALSE)),"",VLOOKUP($B391,'问财（自己导出）'!B:G,6,FALSE))</f>
        <v/>
      </c>
      <c r="I391" s="49">
        <f ca="1" t="shared" si="7"/>
        <v>0</v>
      </c>
      <c r="J391" s="50" t="str">
        <f ca="1">IF(ISERROR(VLOOKUP($B391,'小熊定理判定（不要动）'!$A:B,2,FALSE)),"",VLOOKUP($B391,'小熊定理判定（不要动）'!$A:B,2,FALSE))</f>
        <v/>
      </c>
      <c r="K391" s="50" t="str">
        <f ca="1">IF(ISERROR(VLOOKUP($B391,'小熊定理判定（不要动）'!$A:C,3,FALSE)),"",VLOOKUP($B391,'小熊定理判定（不要动）'!$A:C,3,FALSE))</f>
        <v/>
      </c>
      <c r="L391" s="50" t="str">
        <f ca="1">IF(ISERROR(VLOOKUP($B391,'小熊定理判定（不要动）'!$A:D,4,FALSE)),"",VLOOKUP($B391,'小熊定理判定（不要动）'!$A:D,4,FALSE))</f>
        <v/>
      </c>
      <c r="M391" s="51" t="str">
        <f ca="1">IF(ISERROR(VLOOKUP($B391,'分位点（自己导出） '!$C:E,3,FALSE)),"",VLOOKUP($B391,'分位点（自己导出） '!$C:E,3,FALSE))</f>
        <v/>
      </c>
      <c r="N391" s="51" t="str">
        <f ca="1">IF(ISERROR(VLOOKUP($B391,'分位点（自己导出） '!$C:F,4,FALSE)),"",VLOOKUP($B391,'分位点（自己导出） '!$C:F,4,FALSE))</f>
        <v/>
      </c>
    </row>
    <row r="392" spans="4:14">
      <c r="D392" s="39" t="str">
        <f>IF(ISERROR(VLOOKUP(C392,'周期表（不要动）'!A:B,2,FALSE)),"",VLOOKUP(C392,'周期表（不要动）'!A:B,2,FALSE))</f>
        <v/>
      </c>
      <c r="E392" s="40" t="str">
        <f ca="1">IF(ISERROR(VLOOKUP($B392,'问财（自己导出）'!B:D,3,FALSE)),"",VLOOKUP($B392,'问财（自己导出）'!B:D,3,FALSE))</f>
        <v/>
      </c>
      <c r="F392" s="40" t="str">
        <f ca="1">IF(ISERROR(VLOOKUP($B392,'问财（自己导出）'!B:E,4,FALSE)),"",VLOOKUP($B392,'问财（自己导出）'!B:E,4,FALSE))</f>
        <v/>
      </c>
      <c r="G392" s="40" t="str">
        <f ca="1">IF(ISERROR(VLOOKUP($B392,'问财（自己导出）'!B:F,5,FALSE)),"",VLOOKUP($B392,'问财（自己导出）'!B:F,5,FALSE))</f>
        <v/>
      </c>
      <c r="H392" s="40" t="str">
        <f ca="1">IF(ISERROR(VLOOKUP($B392,'问财（自己导出）'!B:G,6,FALSE)),"",VLOOKUP($B392,'问财（自己导出）'!B:G,6,FALSE))</f>
        <v/>
      </c>
      <c r="I392" s="49">
        <f ca="1" t="shared" si="7"/>
        <v>0</v>
      </c>
      <c r="J392" s="50" t="str">
        <f ca="1">IF(ISERROR(VLOOKUP($B392,'小熊定理判定（不要动）'!$A:B,2,FALSE)),"",VLOOKUP($B392,'小熊定理判定（不要动）'!$A:B,2,FALSE))</f>
        <v/>
      </c>
      <c r="K392" s="50" t="str">
        <f ca="1">IF(ISERROR(VLOOKUP($B392,'小熊定理判定（不要动）'!$A:C,3,FALSE)),"",VLOOKUP($B392,'小熊定理判定（不要动）'!$A:C,3,FALSE))</f>
        <v/>
      </c>
      <c r="L392" s="50" t="str">
        <f ca="1">IF(ISERROR(VLOOKUP($B392,'小熊定理判定（不要动）'!$A:D,4,FALSE)),"",VLOOKUP($B392,'小熊定理判定（不要动）'!$A:D,4,FALSE))</f>
        <v/>
      </c>
      <c r="M392" s="51" t="str">
        <f ca="1">IF(ISERROR(VLOOKUP($B392,'分位点（自己导出） '!$C:E,3,FALSE)),"",VLOOKUP($B392,'分位点（自己导出） '!$C:E,3,FALSE))</f>
        <v/>
      </c>
      <c r="N392" s="51" t="str">
        <f ca="1">IF(ISERROR(VLOOKUP($B392,'分位点（自己导出） '!$C:F,4,FALSE)),"",VLOOKUP($B392,'分位点（自己导出） '!$C:F,4,FALSE))</f>
        <v/>
      </c>
    </row>
    <row r="393" spans="4:14">
      <c r="D393" s="39" t="str">
        <f>IF(ISERROR(VLOOKUP(C393,'周期表（不要动）'!A:B,2,FALSE)),"",VLOOKUP(C393,'周期表（不要动）'!A:B,2,FALSE))</f>
        <v/>
      </c>
      <c r="E393" s="40" t="str">
        <f ca="1">IF(ISERROR(VLOOKUP($B393,'问财（自己导出）'!B:D,3,FALSE)),"",VLOOKUP($B393,'问财（自己导出）'!B:D,3,FALSE))</f>
        <v/>
      </c>
      <c r="F393" s="40" t="str">
        <f ca="1">IF(ISERROR(VLOOKUP($B393,'问财（自己导出）'!B:E,4,FALSE)),"",VLOOKUP($B393,'问财（自己导出）'!B:E,4,FALSE))</f>
        <v/>
      </c>
      <c r="G393" s="40" t="str">
        <f ca="1">IF(ISERROR(VLOOKUP($B393,'问财（自己导出）'!B:F,5,FALSE)),"",VLOOKUP($B393,'问财（自己导出）'!B:F,5,FALSE))</f>
        <v/>
      </c>
      <c r="H393" s="40" t="str">
        <f ca="1">IF(ISERROR(VLOOKUP($B393,'问财（自己导出）'!B:G,6,FALSE)),"",VLOOKUP($B393,'问财（自己导出）'!B:G,6,FALSE))</f>
        <v/>
      </c>
      <c r="I393" s="49">
        <f ca="1" t="shared" si="7"/>
        <v>0</v>
      </c>
      <c r="J393" s="50" t="str">
        <f ca="1">IF(ISERROR(VLOOKUP($B393,'小熊定理判定（不要动）'!$A:B,2,FALSE)),"",VLOOKUP($B393,'小熊定理判定（不要动）'!$A:B,2,FALSE))</f>
        <v/>
      </c>
      <c r="K393" s="50" t="str">
        <f ca="1">IF(ISERROR(VLOOKUP($B393,'小熊定理判定（不要动）'!$A:C,3,FALSE)),"",VLOOKUP($B393,'小熊定理判定（不要动）'!$A:C,3,FALSE))</f>
        <v/>
      </c>
      <c r="L393" s="50" t="str">
        <f ca="1">IF(ISERROR(VLOOKUP($B393,'小熊定理判定（不要动）'!$A:D,4,FALSE)),"",VLOOKUP($B393,'小熊定理判定（不要动）'!$A:D,4,FALSE))</f>
        <v/>
      </c>
      <c r="M393" s="51" t="str">
        <f ca="1">IF(ISERROR(VLOOKUP($B393,'分位点（自己导出） '!$C:E,3,FALSE)),"",VLOOKUP($B393,'分位点（自己导出） '!$C:E,3,FALSE))</f>
        <v/>
      </c>
      <c r="N393" s="51" t="str">
        <f ca="1">IF(ISERROR(VLOOKUP($B393,'分位点（自己导出） '!$C:F,4,FALSE)),"",VLOOKUP($B393,'分位点（自己导出） '!$C:F,4,FALSE))</f>
        <v/>
      </c>
    </row>
    <row r="394" spans="4:14">
      <c r="D394" s="39" t="str">
        <f>IF(ISERROR(VLOOKUP(C394,'周期表（不要动）'!A:B,2,FALSE)),"",VLOOKUP(C394,'周期表（不要动）'!A:B,2,FALSE))</f>
        <v/>
      </c>
      <c r="E394" s="40" t="str">
        <f ca="1">IF(ISERROR(VLOOKUP($B394,'问财（自己导出）'!B:D,3,FALSE)),"",VLOOKUP($B394,'问财（自己导出）'!B:D,3,FALSE))</f>
        <v/>
      </c>
      <c r="F394" s="40" t="str">
        <f ca="1">IF(ISERROR(VLOOKUP($B394,'问财（自己导出）'!B:E,4,FALSE)),"",VLOOKUP($B394,'问财（自己导出）'!B:E,4,FALSE))</f>
        <v/>
      </c>
      <c r="G394" s="40" t="str">
        <f ca="1">IF(ISERROR(VLOOKUP($B394,'问财（自己导出）'!B:F,5,FALSE)),"",VLOOKUP($B394,'问财（自己导出）'!B:F,5,FALSE))</f>
        <v/>
      </c>
      <c r="H394" s="40" t="str">
        <f ca="1">IF(ISERROR(VLOOKUP($B394,'问财（自己导出）'!B:G,6,FALSE)),"",VLOOKUP($B394,'问财（自己导出）'!B:G,6,FALSE))</f>
        <v/>
      </c>
      <c r="I394" s="49">
        <f ca="1" t="shared" si="7"/>
        <v>0</v>
      </c>
      <c r="J394" s="50" t="str">
        <f ca="1">IF(ISERROR(VLOOKUP($B394,'小熊定理判定（不要动）'!$A:B,2,FALSE)),"",VLOOKUP($B394,'小熊定理判定（不要动）'!$A:B,2,FALSE))</f>
        <v/>
      </c>
      <c r="K394" s="50" t="str">
        <f ca="1">IF(ISERROR(VLOOKUP($B394,'小熊定理判定（不要动）'!$A:C,3,FALSE)),"",VLOOKUP($B394,'小熊定理判定（不要动）'!$A:C,3,FALSE))</f>
        <v/>
      </c>
      <c r="L394" s="50" t="str">
        <f ca="1">IF(ISERROR(VLOOKUP($B394,'小熊定理判定（不要动）'!$A:D,4,FALSE)),"",VLOOKUP($B394,'小熊定理判定（不要动）'!$A:D,4,FALSE))</f>
        <v/>
      </c>
      <c r="M394" s="51" t="str">
        <f ca="1">IF(ISERROR(VLOOKUP($B394,'分位点（自己导出） '!$C:E,3,FALSE)),"",VLOOKUP($B394,'分位点（自己导出） '!$C:E,3,FALSE))</f>
        <v/>
      </c>
      <c r="N394" s="51" t="str">
        <f ca="1">IF(ISERROR(VLOOKUP($B394,'分位点（自己导出） '!$C:F,4,FALSE)),"",VLOOKUP($B394,'分位点（自己导出） '!$C:F,4,FALSE))</f>
        <v/>
      </c>
    </row>
    <row r="395" spans="4:14">
      <c r="D395" s="39" t="str">
        <f>IF(ISERROR(VLOOKUP(C395,'周期表（不要动）'!A:B,2,FALSE)),"",VLOOKUP(C395,'周期表（不要动）'!A:B,2,FALSE))</f>
        <v/>
      </c>
      <c r="E395" s="40" t="str">
        <f ca="1">IF(ISERROR(VLOOKUP($B395,'问财（自己导出）'!B:D,3,FALSE)),"",VLOOKUP($B395,'问财（自己导出）'!B:D,3,FALSE))</f>
        <v/>
      </c>
      <c r="F395" s="40" t="str">
        <f ca="1">IF(ISERROR(VLOOKUP($B395,'问财（自己导出）'!B:E,4,FALSE)),"",VLOOKUP($B395,'问财（自己导出）'!B:E,4,FALSE))</f>
        <v/>
      </c>
      <c r="G395" s="40" t="str">
        <f ca="1">IF(ISERROR(VLOOKUP($B395,'问财（自己导出）'!B:F,5,FALSE)),"",VLOOKUP($B395,'问财（自己导出）'!B:F,5,FALSE))</f>
        <v/>
      </c>
      <c r="H395" s="40" t="str">
        <f ca="1">IF(ISERROR(VLOOKUP($B395,'问财（自己导出）'!B:G,6,FALSE)),"",VLOOKUP($B395,'问财（自己导出）'!B:G,6,FALSE))</f>
        <v/>
      </c>
      <c r="I395" s="49">
        <f ca="1" t="shared" si="7"/>
        <v>0</v>
      </c>
      <c r="J395" s="50" t="str">
        <f ca="1">IF(ISERROR(VLOOKUP($B395,'小熊定理判定（不要动）'!$A:B,2,FALSE)),"",VLOOKUP($B395,'小熊定理判定（不要动）'!$A:B,2,FALSE))</f>
        <v/>
      </c>
      <c r="K395" s="50" t="str">
        <f ca="1">IF(ISERROR(VLOOKUP($B395,'小熊定理判定（不要动）'!$A:C,3,FALSE)),"",VLOOKUP($B395,'小熊定理判定（不要动）'!$A:C,3,FALSE))</f>
        <v/>
      </c>
      <c r="L395" s="50" t="str">
        <f ca="1">IF(ISERROR(VLOOKUP($B395,'小熊定理判定（不要动）'!$A:D,4,FALSE)),"",VLOOKUP($B395,'小熊定理判定（不要动）'!$A:D,4,FALSE))</f>
        <v/>
      </c>
      <c r="M395" s="51" t="str">
        <f ca="1">IF(ISERROR(VLOOKUP($B395,'分位点（自己导出） '!$C:E,3,FALSE)),"",VLOOKUP($B395,'分位点（自己导出） '!$C:E,3,FALSE))</f>
        <v/>
      </c>
      <c r="N395" s="51" t="str">
        <f ca="1">IF(ISERROR(VLOOKUP($B395,'分位点（自己导出） '!$C:F,4,FALSE)),"",VLOOKUP($B395,'分位点（自己导出） '!$C:F,4,FALSE))</f>
        <v/>
      </c>
    </row>
    <row r="396" spans="4:14">
      <c r="D396" s="39" t="str">
        <f>IF(ISERROR(VLOOKUP(C396,'周期表（不要动）'!A:B,2,FALSE)),"",VLOOKUP(C396,'周期表（不要动）'!A:B,2,FALSE))</f>
        <v/>
      </c>
      <c r="E396" s="40" t="str">
        <f ca="1">IF(ISERROR(VLOOKUP($B396,'问财（自己导出）'!B:D,3,FALSE)),"",VLOOKUP($B396,'问财（自己导出）'!B:D,3,FALSE))</f>
        <v/>
      </c>
      <c r="F396" s="40" t="str">
        <f ca="1">IF(ISERROR(VLOOKUP($B396,'问财（自己导出）'!B:E,4,FALSE)),"",VLOOKUP($B396,'问财（自己导出）'!B:E,4,FALSE))</f>
        <v/>
      </c>
      <c r="G396" s="40" t="str">
        <f ca="1">IF(ISERROR(VLOOKUP($B396,'问财（自己导出）'!B:F,5,FALSE)),"",VLOOKUP($B396,'问财（自己导出）'!B:F,5,FALSE))</f>
        <v/>
      </c>
      <c r="H396" s="40" t="str">
        <f ca="1">IF(ISERROR(VLOOKUP($B396,'问财（自己导出）'!B:G,6,FALSE)),"",VLOOKUP($B396,'问财（自己导出）'!B:G,6,FALSE))</f>
        <v/>
      </c>
      <c r="I396" s="49">
        <f ca="1" t="shared" si="7"/>
        <v>0</v>
      </c>
      <c r="J396" s="50" t="str">
        <f ca="1">IF(ISERROR(VLOOKUP($B396,'小熊定理判定（不要动）'!$A:B,2,FALSE)),"",VLOOKUP($B396,'小熊定理判定（不要动）'!$A:B,2,FALSE))</f>
        <v/>
      </c>
      <c r="K396" s="50" t="str">
        <f ca="1">IF(ISERROR(VLOOKUP($B396,'小熊定理判定（不要动）'!$A:C,3,FALSE)),"",VLOOKUP($B396,'小熊定理判定（不要动）'!$A:C,3,FALSE))</f>
        <v/>
      </c>
      <c r="L396" s="50" t="str">
        <f ca="1">IF(ISERROR(VLOOKUP($B396,'小熊定理判定（不要动）'!$A:D,4,FALSE)),"",VLOOKUP($B396,'小熊定理判定（不要动）'!$A:D,4,FALSE))</f>
        <v/>
      </c>
      <c r="M396" s="51" t="str">
        <f ca="1">IF(ISERROR(VLOOKUP($B396,'分位点（自己导出） '!$C:E,3,FALSE)),"",VLOOKUP($B396,'分位点（自己导出） '!$C:E,3,FALSE))</f>
        <v/>
      </c>
      <c r="N396" s="51" t="str">
        <f ca="1">IF(ISERROR(VLOOKUP($B396,'分位点（自己导出） '!$C:F,4,FALSE)),"",VLOOKUP($B396,'分位点（自己导出） '!$C:F,4,FALSE))</f>
        <v/>
      </c>
    </row>
    <row r="397" spans="4:14">
      <c r="D397" s="39" t="str">
        <f>IF(ISERROR(VLOOKUP(C397,'周期表（不要动）'!A:B,2,FALSE)),"",VLOOKUP(C397,'周期表（不要动）'!A:B,2,FALSE))</f>
        <v/>
      </c>
      <c r="E397" s="40" t="str">
        <f ca="1">IF(ISERROR(VLOOKUP($B397,'问财（自己导出）'!B:D,3,FALSE)),"",VLOOKUP($B397,'问财（自己导出）'!B:D,3,FALSE))</f>
        <v/>
      </c>
      <c r="F397" s="40" t="str">
        <f ca="1">IF(ISERROR(VLOOKUP($B397,'问财（自己导出）'!B:E,4,FALSE)),"",VLOOKUP($B397,'问财（自己导出）'!B:E,4,FALSE))</f>
        <v/>
      </c>
      <c r="G397" s="40" t="str">
        <f ca="1">IF(ISERROR(VLOOKUP($B397,'问财（自己导出）'!B:F,5,FALSE)),"",VLOOKUP($B397,'问财（自己导出）'!B:F,5,FALSE))</f>
        <v/>
      </c>
      <c r="H397" s="40" t="str">
        <f ca="1">IF(ISERROR(VLOOKUP($B397,'问财（自己导出）'!B:G,6,FALSE)),"",VLOOKUP($B397,'问财（自己导出）'!B:G,6,FALSE))</f>
        <v/>
      </c>
      <c r="I397" s="49">
        <f ca="1" t="shared" si="7"/>
        <v>0</v>
      </c>
      <c r="J397" s="50" t="str">
        <f ca="1">IF(ISERROR(VLOOKUP($B397,'小熊定理判定（不要动）'!$A:B,2,FALSE)),"",VLOOKUP($B397,'小熊定理判定（不要动）'!$A:B,2,FALSE))</f>
        <v/>
      </c>
      <c r="K397" s="50" t="str">
        <f ca="1">IF(ISERROR(VLOOKUP($B397,'小熊定理判定（不要动）'!$A:C,3,FALSE)),"",VLOOKUP($B397,'小熊定理判定（不要动）'!$A:C,3,FALSE))</f>
        <v/>
      </c>
      <c r="L397" s="50" t="str">
        <f ca="1">IF(ISERROR(VLOOKUP($B397,'小熊定理判定（不要动）'!$A:D,4,FALSE)),"",VLOOKUP($B397,'小熊定理判定（不要动）'!$A:D,4,FALSE))</f>
        <v/>
      </c>
      <c r="M397" s="51" t="str">
        <f ca="1">IF(ISERROR(VLOOKUP($B397,'分位点（自己导出） '!$C:E,3,FALSE)),"",VLOOKUP($B397,'分位点（自己导出） '!$C:E,3,FALSE))</f>
        <v/>
      </c>
      <c r="N397" s="51" t="str">
        <f ca="1">IF(ISERROR(VLOOKUP($B397,'分位点（自己导出） '!$C:F,4,FALSE)),"",VLOOKUP($B397,'分位点（自己导出） '!$C:F,4,FALSE))</f>
        <v/>
      </c>
    </row>
    <row r="398" spans="4:14">
      <c r="D398" s="39" t="str">
        <f>IF(ISERROR(VLOOKUP(C398,'周期表（不要动）'!A:B,2,FALSE)),"",VLOOKUP(C398,'周期表（不要动）'!A:B,2,FALSE))</f>
        <v/>
      </c>
      <c r="E398" s="40" t="str">
        <f ca="1">IF(ISERROR(VLOOKUP($B398,'问财（自己导出）'!B:D,3,FALSE)),"",VLOOKUP($B398,'问财（自己导出）'!B:D,3,FALSE))</f>
        <v/>
      </c>
      <c r="F398" s="40" t="str">
        <f ca="1">IF(ISERROR(VLOOKUP($B398,'问财（自己导出）'!B:E,4,FALSE)),"",VLOOKUP($B398,'问财（自己导出）'!B:E,4,FALSE))</f>
        <v/>
      </c>
      <c r="G398" s="40" t="str">
        <f ca="1">IF(ISERROR(VLOOKUP($B398,'问财（自己导出）'!B:F,5,FALSE)),"",VLOOKUP($B398,'问财（自己导出）'!B:F,5,FALSE))</f>
        <v/>
      </c>
      <c r="H398" s="40" t="str">
        <f ca="1">IF(ISERROR(VLOOKUP($B398,'问财（自己导出）'!B:G,6,FALSE)),"",VLOOKUP($B398,'问财（自己导出）'!B:G,6,FALSE))</f>
        <v/>
      </c>
      <c r="I398" s="49">
        <f ca="1" t="shared" si="7"/>
        <v>0</v>
      </c>
      <c r="J398" s="50" t="str">
        <f ca="1">IF(ISERROR(VLOOKUP($B398,'小熊定理判定（不要动）'!$A:B,2,FALSE)),"",VLOOKUP($B398,'小熊定理判定（不要动）'!$A:B,2,FALSE))</f>
        <v/>
      </c>
      <c r="K398" s="50" t="str">
        <f ca="1">IF(ISERROR(VLOOKUP($B398,'小熊定理判定（不要动）'!$A:C,3,FALSE)),"",VLOOKUP($B398,'小熊定理判定（不要动）'!$A:C,3,FALSE))</f>
        <v/>
      </c>
      <c r="L398" s="50" t="str">
        <f ca="1">IF(ISERROR(VLOOKUP($B398,'小熊定理判定（不要动）'!$A:D,4,FALSE)),"",VLOOKUP($B398,'小熊定理判定（不要动）'!$A:D,4,FALSE))</f>
        <v/>
      </c>
      <c r="M398" s="51" t="str">
        <f ca="1">IF(ISERROR(VLOOKUP($B398,'分位点（自己导出） '!$C:E,3,FALSE)),"",VLOOKUP($B398,'分位点（自己导出） '!$C:E,3,FALSE))</f>
        <v/>
      </c>
      <c r="N398" s="51" t="str">
        <f ca="1">IF(ISERROR(VLOOKUP($B398,'分位点（自己导出） '!$C:F,4,FALSE)),"",VLOOKUP($B398,'分位点（自己导出） '!$C:F,4,FALSE))</f>
        <v/>
      </c>
    </row>
    <row r="399" spans="4:14">
      <c r="D399" s="39" t="str">
        <f>IF(ISERROR(VLOOKUP(C399,'周期表（不要动）'!A:B,2,FALSE)),"",VLOOKUP(C399,'周期表（不要动）'!A:B,2,FALSE))</f>
        <v/>
      </c>
      <c r="E399" s="40" t="str">
        <f ca="1">IF(ISERROR(VLOOKUP($B399,'问财（自己导出）'!B:D,3,FALSE)),"",VLOOKUP($B399,'问财（自己导出）'!B:D,3,FALSE))</f>
        <v/>
      </c>
      <c r="F399" s="40" t="str">
        <f ca="1">IF(ISERROR(VLOOKUP($B399,'问财（自己导出）'!B:E,4,FALSE)),"",VLOOKUP($B399,'问财（自己导出）'!B:E,4,FALSE))</f>
        <v/>
      </c>
      <c r="G399" s="40" t="str">
        <f ca="1">IF(ISERROR(VLOOKUP($B399,'问财（自己导出）'!B:F,5,FALSE)),"",VLOOKUP($B399,'问财（自己导出）'!B:F,5,FALSE))</f>
        <v/>
      </c>
      <c r="H399" s="40" t="str">
        <f ca="1">IF(ISERROR(VLOOKUP($B399,'问财（自己导出）'!B:G,6,FALSE)),"",VLOOKUP($B399,'问财（自己导出）'!B:G,6,FALSE))</f>
        <v/>
      </c>
      <c r="I399" s="49">
        <f ca="1" t="shared" si="7"/>
        <v>0</v>
      </c>
      <c r="J399" s="50" t="str">
        <f ca="1">IF(ISERROR(VLOOKUP($B399,'小熊定理判定（不要动）'!$A:B,2,FALSE)),"",VLOOKUP($B399,'小熊定理判定（不要动）'!$A:B,2,FALSE))</f>
        <v/>
      </c>
      <c r="K399" s="50" t="str">
        <f ca="1">IF(ISERROR(VLOOKUP($B399,'小熊定理判定（不要动）'!$A:C,3,FALSE)),"",VLOOKUP($B399,'小熊定理判定（不要动）'!$A:C,3,FALSE))</f>
        <v/>
      </c>
      <c r="L399" s="50" t="str">
        <f ca="1">IF(ISERROR(VLOOKUP($B399,'小熊定理判定（不要动）'!$A:D,4,FALSE)),"",VLOOKUP($B399,'小熊定理判定（不要动）'!$A:D,4,FALSE))</f>
        <v/>
      </c>
      <c r="M399" s="51" t="str">
        <f ca="1">IF(ISERROR(VLOOKUP($B399,'分位点（自己导出） '!$C:E,3,FALSE)),"",VLOOKUP($B399,'分位点（自己导出） '!$C:E,3,FALSE))</f>
        <v/>
      </c>
      <c r="N399" s="51" t="str">
        <f ca="1">IF(ISERROR(VLOOKUP($B399,'分位点（自己导出） '!$C:F,4,FALSE)),"",VLOOKUP($B399,'分位点（自己导出） '!$C:F,4,FALSE))</f>
        <v/>
      </c>
    </row>
    <row r="400" spans="4:14">
      <c r="D400" s="39" t="str">
        <f>IF(ISERROR(VLOOKUP(C400,'周期表（不要动）'!A:B,2,FALSE)),"",VLOOKUP(C400,'周期表（不要动）'!A:B,2,FALSE))</f>
        <v/>
      </c>
      <c r="E400" s="40" t="str">
        <f ca="1">IF(ISERROR(VLOOKUP($B400,'问财（自己导出）'!B:D,3,FALSE)),"",VLOOKUP($B400,'问财（自己导出）'!B:D,3,FALSE))</f>
        <v/>
      </c>
      <c r="F400" s="40" t="str">
        <f ca="1">IF(ISERROR(VLOOKUP($B400,'问财（自己导出）'!B:E,4,FALSE)),"",VLOOKUP($B400,'问财（自己导出）'!B:E,4,FALSE))</f>
        <v/>
      </c>
      <c r="G400" s="40" t="str">
        <f ca="1">IF(ISERROR(VLOOKUP($B400,'问财（自己导出）'!B:F,5,FALSE)),"",VLOOKUP($B400,'问财（自己导出）'!B:F,5,FALSE))</f>
        <v/>
      </c>
      <c r="H400" s="40" t="str">
        <f ca="1">IF(ISERROR(VLOOKUP($B400,'问财（自己导出）'!B:G,6,FALSE)),"",VLOOKUP($B400,'问财（自己导出）'!B:G,6,FALSE))</f>
        <v/>
      </c>
      <c r="I400" s="49">
        <f ca="1" t="shared" si="7"/>
        <v>0</v>
      </c>
      <c r="J400" s="50" t="str">
        <f ca="1">IF(ISERROR(VLOOKUP($B400,'小熊定理判定（不要动）'!$A:B,2,FALSE)),"",VLOOKUP($B400,'小熊定理判定（不要动）'!$A:B,2,FALSE))</f>
        <v/>
      </c>
      <c r="K400" s="50" t="str">
        <f ca="1">IF(ISERROR(VLOOKUP($B400,'小熊定理判定（不要动）'!$A:C,3,FALSE)),"",VLOOKUP($B400,'小熊定理判定（不要动）'!$A:C,3,FALSE))</f>
        <v/>
      </c>
      <c r="L400" s="50" t="str">
        <f ca="1">IF(ISERROR(VLOOKUP($B400,'小熊定理判定（不要动）'!$A:D,4,FALSE)),"",VLOOKUP($B400,'小熊定理判定（不要动）'!$A:D,4,FALSE))</f>
        <v/>
      </c>
      <c r="M400" s="51" t="str">
        <f ca="1">IF(ISERROR(VLOOKUP($B400,'分位点（自己导出） '!$C:E,3,FALSE)),"",VLOOKUP($B400,'分位点（自己导出） '!$C:E,3,FALSE))</f>
        <v/>
      </c>
      <c r="N400" s="51" t="str">
        <f ca="1">IF(ISERROR(VLOOKUP($B400,'分位点（自己导出） '!$C:F,4,FALSE)),"",VLOOKUP($B400,'分位点（自己导出） '!$C:F,4,FALSE))</f>
        <v/>
      </c>
    </row>
    <row r="401" spans="4:14">
      <c r="D401" s="39" t="str">
        <f>IF(ISERROR(VLOOKUP(C401,'周期表（不要动）'!A:B,2,FALSE)),"",VLOOKUP(C401,'周期表（不要动）'!A:B,2,FALSE))</f>
        <v/>
      </c>
      <c r="E401" s="40" t="str">
        <f ca="1">IF(ISERROR(VLOOKUP($B401,'问财（自己导出）'!B:D,3,FALSE)),"",VLOOKUP($B401,'问财（自己导出）'!B:D,3,FALSE))</f>
        <v/>
      </c>
      <c r="F401" s="40" t="str">
        <f ca="1">IF(ISERROR(VLOOKUP($B401,'问财（自己导出）'!B:E,4,FALSE)),"",VLOOKUP($B401,'问财（自己导出）'!B:E,4,FALSE))</f>
        <v/>
      </c>
      <c r="G401" s="40" t="str">
        <f ca="1">IF(ISERROR(VLOOKUP($B401,'问财（自己导出）'!B:F,5,FALSE)),"",VLOOKUP($B401,'问财（自己导出）'!B:F,5,FALSE))</f>
        <v/>
      </c>
      <c r="H401" s="40" t="str">
        <f ca="1">IF(ISERROR(VLOOKUP($B401,'问财（自己导出）'!B:G,6,FALSE)),"",VLOOKUP($B401,'问财（自己导出）'!B:G,6,FALSE))</f>
        <v/>
      </c>
      <c r="I401" s="49">
        <f ca="1" t="shared" si="7"/>
        <v>0</v>
      </c>
      <c r="J401" s="50" t="str">
        <f ca="1">IF(ISERROR(VLOOKUP($B401,'小熊定理判定（不要动）'!$A:B,2,FALSE)),"",VLOOKUP($B401,'小熊定理判定（不要动）'!$A:B,2,FALSE))</f>
        <v/>
      </c>
      <c r="K401" s="50" t="str">
        <f ca="1">IF(ISERROR(VLOOKUP($B401,'小熊定理判定（不要动）'!$A:C,3,FALSE)),"",VLOOKUP($B401,'小熊定理判定（不要动）'!$A:C,3,FALSE))</f>
        <v/>
      </c>
      <c r="L401" s="50" t="str">
        <f ca="1">IF(ISERROR(VLOOKUP($B401,'小熊定理判定（不要动）'!$A:D,4,FALSE)),"",VLOOKUP($B401,'小熊定理判定（不要动）'!$A:D,4,FALSE))</f>
        <v/>
      </c>
      <c r="M401" s="51" t="str">
        <f ca="1">IF(ISERROR(VLOOKUP($B401,'分位点（自己导出） '!$C:E,3,FALSE)),"",VLOOKUP($B401,'分位点（自己导出） '!$C:E,3,FALSE))</f>
        <v/>
      </c>
      <c r="N401" s="51" t="str">
        <f ca="1">IF(ISERROR(VLOOKUP($B401,'分位点（自己导出） '!$C:F,4,FALSE)),"",VLOOKUP($B401,'分位点（自己导出） '!$C:F,4,FALSE))</f>
        <v/>
      </c>
    </row>
    <row r="402" spans="4:14">
      <c r="D402" s="39" t="str">
        <f>IF(ISERROR(VLOOKUP(C402,'周期表（不要动）'!A:B,2,FALSE)),"",VLOOKUP(C402,'周期表（不要动）'!A:B,2,FALSE))</f>
        <v/>
      </c>
      <c r="E402" s="40" t="str">
        <f ca="1">IF(ISERROR(VLOOKUP($B402,'问财（自己导出）'!B:D,3,FALSE)),"",VLOOKUP($B402,'问财（自己导出）'!B:D,3,FALSE))</f>
        <v/>
      </c>
      <c r="F402" s="40" t="str">
        <f ca="1">IF(ISERROR(VLOOKUP($B402,'问财（自己导出）'!B:E,4,FALSE)),"",VLOOKUP($B402,'问财（自己导出）'!B:E,4,FALSE))</f>
        <v/>
      </c>
      <c r="G402" s="40" t="str">
        <f ca="1">IF(ISERROR(VLOOKUP($B402,'问财（自己导出）'!B:F,5,FALSE)),"",VLOOKUP($B402,'问财（自己导出）'!B:F,5,FALSE))</f>
        <v/>
      </c>
      <c r="H402" s="40" t="str">
        <f ca="1">IF(ISERROR(VLOOKUP($B402,'问财（自己导出）'!B:G,6,FALSE)),"",VLOOKUP($B402,'问财（自己导出）'!B:G,6,FALSE))</f>
        <v/>
      </c>
      <c r="I402" s="49">
        <f ca="1" t="shared" si="7"/>
        <v>0</v>
      </c>
      <c r="J402" s="50" t="str">
        <f ca="1">IF(ISERROR(VLOOKUP($B402,'小熊定理判定（不要动）'!$A:B,2,FALSE)),"",VLOOKUP($B402,'小熊定理判定（不要动）'!$A:B,2,FALSE))</f>
        <v/>
      </c>
      <c r="K402" s="50" t="str">
        <f ca="1">IF(ISERROR(VLOOKUP($B402,'小熊定理判定（不要动）'!$A:C,3,FALSE)),"",VLOOKUP($B402,'小熊定理判定（不要动）'!$A:C,3,FALSE))</f>
        <v/>
      </c>
      <c r="L402" s="50" t="str">
        <f ca="1">IF(ISERROR(VLOOKUP($B402,'小熊定理判定（不要动）'!$A:D,4,FALSE)),"",VLOOKUP($B402,'小熊定理判定（不要动）'!$A:D,4,FALSE))</f>
        <v/>
      </c>
      <c r="M402" s="51" t="str">
        <f ca="1">IF(ISERROR(VLOOKUP($B402,'分位点（自己导出） '!$C:E,3,FALSE)),"",VLOOKUP($B402,'分位点（自己导出） '!$C:E,3,FALSE))</f>
        <v/>
      </c>
      <c r="N402" s="51" t="str">
        <f ca="1">IF(ISERROR(VLOOKUP($B402,'分位点（自己导出） '!$C:F,4,FALSE)),"",VLOOKUP($B402,'分位点（自己导出） '!$C:F,4,FALSE))</f>
        <v/>
      </c>
    </row>
    <row r="403" spans="4:14">
      <c r="D403" s="39" t="str">
        <f>IF(ISERROR(VLOOKUP(C403,'周期表（不要动）'!A:B,2,FALSE)),"",VLOOKUP(C403,'周期表（不要动）'!A:B,2,FALSE))</f>
        <v/>
      </c>
      <c r="E403" s="40" t="str">
        <f ca="1">IF(ISERROR(VLOOKUP($B403,'问财（自己导出）'!B:D,3,FALSE)),"",VLOOKUP($B403,'问财（自己导出）'!B:D,3,FALSE))</f>
        <v/>
      </c>
      <c r="F403" s="40" t="str">
        <f ca="1">IF(ISERROR(VLOOKUP($B403,'问财（自己导出）'!B:E,4,FALSE)),"",VLOOKUP($B403,'问财（自己导出）'!B:E,4,FALSE))</f>
        <v/>
      </c>
      <c r="G403" s="40" t="str">
        <f ca="1">IF(ISERROR(VLOOKUP($B403,'问财（自己导出）'!B:F,5,FALSE)),"",VLOOKUP($B403,'问财（自己导出）'!B:F,5,FALSE))</f>
        <v/>
      </c>
      <c r="H403" s="40" t="str">
        <f ca="1">IF(ISERROR(VLOOKUP($B403,'问财（自己导出）'!B:G,6,FALSE)),"",VLOOKUP($B403,'问财（自己导出）'!B:G,6,FALSE))</f>
        <v/>
      </c>
      <c r="I403" s="49">
        <f ca="1" t="shared" si="7"/>
        <v>0</v>
      </c>
      <c r="J403" s="50" t="str">
        <f ca="1">IF(ISERROR(VLOOKUP($B403,'小熊定理判定（不要动）'!$A:B,2,FALSE)),"",VLOOKUP($B403,'小熊定理判定（不要动）'!$A:B,2,FALSE))</f>
        <v/>
      </c>
      <c r="K403" s="50" t="str">
        <f ca="1">IF(ISERROR(VLOOKUP($B403,'小熊定理判定（不要动）'!$A:C,3,FALSE)),"",VLOOKUP($B403,'小熊定理判定（不要动）'!$A:C,3,FALSE))</f>
        <v/>
      </c>
      <c r="L403" s="50" t="str">
        <f ca="1">IF(ISERROR(VLOOKUP($B403,'小熊定理判定（不要动）'!$A:D,4,FALSE)),"",VLOOKUP($B403,'小熊定理判定（不要动）'!$A:D,4,FALSE))</f>
        <v/>
      </c>
      <c r="M403" s="51" t="str">
        <f ca="1">IF(ISERROR(VLOOKUP($B403,'分位点（自己导出） '!$C:E,3,FALSE)),"",VLOOKUP($B403,'分位点（自己导出） '!$C:E,3,FALSE))</f>
        <v/>
      </c>
      <c r="N403" s="51" t="str">
        <f ca="1">IF(ISERROR(VLOOKUP($B403,'分位点（自己导出） '!$C:F,4,FALSE)),"",VLOOKUP($B403,'分位点（自己导出） '!$C:F,4,FALSE))</f>
        <v/>
      </c>
    </row>
    <row r="404" spans="4:14">
      <c r="D404" s="39" t="str">
        <f>IF(ISERROR(VLOOKUP(C404,'周期表（不要动）'!A:B,2,FALSE)),"",VLOOKUP(C404,'周期表（不要动）'!A:B,2,FALSE))</f>
        <v/>
      </c>
      <c r="E404" s="40" t="str">
        <f ca="1">IF(ISERROR(VLOOKUP($B404,'问财（自己导出）'!B:D,3,FALSE)),"",VLOOKUP($B404,'问财（自己导出）'!B:D,3,FALSE))</f>
        <v/>
      </c>
      <c r="F404" s="40" t="str">
        <f ca="1">IF(ISERROR(VLOOKUP($B404,'问财（自己导出）'!B:E,4,FALSE)),"",VLOOKUP($B404,'问财（自己导出）'!B:E,4,FALSE))</f>
        <v/>
      </c>
      <c r="G404" s="40" t="str">
        <f ca="1">IF(ISERROR(VLOOKUP($B404,'问财（自己导出）'!B:F,5,FALSE)),"",VLOOKUP($B404,'问财（自己导出）'!B:F,5,FALSE))</f>
        <v/>
      </c>
      <c r="H404" s="40" t="str">
        <f ca="1">IF(ISERROR(VLOOKUP($B404,'问财（自己导出）'!B:G,6,FALSE)),"",VLOOKUP($B404,'问财（自己导出）'!B:G,6,FALSE))</f>
        <v/>
      </c>
      <c r="I404" s="49">
        <f ca="1" t="shared" si="7"/>
        <v>0</v>
      </c>
      <c r="J404" s="50" t="str">
        <f ca="1">IF(ISERROR(VLOOKUP($B404,'小熊定理判定（不要动）'!$A:B,2,FALSE)),"",VLOOKUP($B404,'小熊定理判定（不要动）'!$A:B,2,FALSE))</f>
        <v/>
      </c>
      <c r="K404" s="50" t="str">
        <f ca="1">IF(ISERROR(VLOOKUP($B404,'小熊定理判定（不要动）'!$A:C,3,FALSE)),"",VLOOKUP($B404,'小熊定理判定（不要动）'!$A:C,3,FALSE))</f>
        <v/>
      </c>
      <c r="L404" s="50" t="str">
        <f ca="1">IF(ISERROR(VLOOKUP($B404,'小熊定理判定（不要动）'!$A:D,4,FALSE)),"",VLOOKUP($B404,'小熊定理判定（不要动）'!$A:D,4,FALSE))</f>
        <v/>
      </c>
      <c r="M404" s="51" t="str">
        <f ca="1">IF(ISERROR(VLOOKUP($B404,'分位点（自己导出） '!$C:E,3,FALSE)),"",VLOOKUP($B404,'分位点（自己导出） '!$C:E,3,FALSE))</f>
        <v/>
      </c>
      <c r="N404" s="51" t="str">
        <f ca="1">IF(ISERROR(VLOOKUP($B404,'分位点（自己导出） '!$C:F,4,FALSE)),"",VLOOKUP($B404,'分位点（自己导出） '!$C:F,4,FALSE))</f>
        <v/>
      </c>
    </row>
    <row r="405" spans="4:14">
      <c r="D405" s="39" t="str">
        <f>IF(ISERROR(VLOOKUP(C405,'周期表（不要动）'!A:B,2,FALSE)),"",VLOOKUP(C405,'周期表（不要动）'!A:B,2,FALSE))</f>
        <v/>
      </c>
      <c r="E405" s="40" t="str">
        <f ca="1">IF(ISERROR(VLOOKUP($B405,'问财（自己导出）'!B:D,3,FALSE)),"",VLOOKUP($B405,'问财（自己导出）'!B:D,3,FALSE))</f>
        <v/>
      </c>
      <c r="F405" s="40" t="str">
        <f ca="1">IF(ISERROR(VLOOKUP($B405,'问财（自己导出）'!B:E,4,FALSE)),"",VLOOKUP($B405,'问财（自己导出）'!B:E,4,FALSE))</f>
        <v/>
      </c>
      <c r="G405" s="40" t="str">
        <f ca="1">IF(ISERROR(VLOOKUP($B405,'问财（自己导出）'!B:F,5,FALSE)),"",VLOOKUP($B405,'问财（自己导出）'!B:F,5,FALSE))</f>
        <v/>
      </c>
      <c r="H405" s="40" t="str">
        <f ca="1">IF(ISERROR(VLOOKUP($B405,'问财（自己导出）'!B:G,6,FALSE)),"",VLOOKUP($B405,'问财（自己导出）'!B:G,6,FALSE))</f>
        <v/>
      </c>
      <c r="I405" s="49">
        <f ca="1" t="shared" si="7"/>
        <v>0</v>
      </c>
      <c r="J405" s="50" t="str">
        <f ca="1">IF(ISERROR(VLOOKUP($B405,'小熊定理判定（不要动）'!$A:B,2,FALSE)),"",VLOOKUP($B405,'小熊定理判定（不要动）'!$A:B,2,FALSE))</f>
        <v/>
      </c>
      <c r="K405" s="50" t="str">
        <f ca="1">IF(ISERROR(VLOOKUP($B405,'小熊定理判定（不要动）'!$A:C,3,FALSE)),"",VLOOKUP($B405,'小熊定理判定（不要动）'!$A:C,3,FALSE))</f>
        <v/>
      </c>
      <c r="L405" s="50" t="str">
        <f ca="1">IF(ISERROR(VLOOKUP($B405,'小熊定理判定（不要动）'!$A:D,4,FALSE)),"",VLOOKUP($B405,'小熊定理判定（不要动）'!$A:D,4,FALSE))</f>
        <v/>
      </c>
      <c r="M405" s="51" t="str">
        <f ca="1">IF(ISERROR(VLOOKUP($B405,'分位点（自己导出） '!$C:E,3,FALSE)),"",VLOOKUP($B405,'分位点（自己导出） '!$C:E,3,FALSE))</f>
        <v/>
      </c>
      <c r="N405" s="51" t="str">
        <f ca="1">IF(ISERROR(VLOOKUP($B405,'分位点（自己导出） '!$C:F,4,FALSE)),"",VLOOKUP($B405,'分位点（自己导出） '!$C:F,4,FALSE))</f>
        <v/>
      </c>
    </row>
    <row r="406" spans="4:14">
      <c r="D406" s="39" t="str">
        <f>IF(ISERROR(VLOOKUP(C406,'周期表（不要动）'!A:B,2,FALSE)),"",VLOOKUP(C406,'周期表（不要动）'!A:B,2,FALSE))</f>
        <v/>
      </c>
      <c r="E406" s="40" t="str">
        <f ca="1">IF(ISERROR(VLOOKUP($B406,'问财（自己导出）'!B:D,3,FALSE)),"",VLOOKUP($B406,'问财（自己导出）'!B:D,3,FALSE))</f>
        <v/>
      </c>
      <c r="F406" s="40" t="str">
        <f ca="1">IF(ISERROR(VLOOKUP($B406,'问财（自己导出）'!B:E,4,FALSE)),"",VLOOKUP($B406,'问财（自己导出）'!B:E,4,FALSE))</f>
        <v/>
      </c>
      <c r="G406" s="40" t="str">
        <f ca="1">IF(ISERROR(VLOOKUP($B406,'问财（自己导出）'!B:F,5,FALSE)),"",VLOOKUP($B406,'问财（自己导出）'!B:F,5,FALSE))</f>
        <v/>
      </c>
      <c r="H406" s="40" t="str">
        <f ca="1">IF(ISERROR(VLOOKUP($B406,'问财（自己导出）'!B:G,6,FALSE)),"",VLOOKUP($B406,'问财（自己导出）'!B:G,6,FALSE))</f>
        <v/>
      </c>
      <c r="I406" s="49">
        <f ca="1" t="shared" si="7"/>
        <v>0</v>
      </c>
      <c r="J406" s="50" t="str">
        <f ca="1">IF(ISERROR(VLOOKUP($B406,'小熊定理判定（不要动）'!$A:B,2,FALSE)),"",VLOOKUP($B406,'小熊定理判定（不要动）'!$A:B,2,FALSE))</f>
        <v/>
      </c>
      <c r="K406" s="50" t="str">
        <f ca="1">IF(ISERROR(VLOOKUP($B406,'小熊定理判定（不要动）'!$A:C,3,FALSE)),"",VLOOKUP($B406,'小熊定理判定（不要动）'!$A:C,3,FALSE))</f>
        <v/>
      </c>
      <c r="L406" s="50" t="str">
        <f ca="1">IF(ISERROR(VLOOKUP($B406,'小熊定理判定（不要动）'!$A:D,4,FALSE)),"",VLOOKUP($B406,'小熊定理判定（不要动）'!$A:D,4,FALSE))</f>
        <v/>
      </c>
      <c r="M406" s="51" t="str">
        <f ca="1">IF(ISERROR(VLOOKUP($B406,'分位点（自己导出） '!$C:E,3,FALSE)),"",VLOOKUP($B406,'分位点（自己导出） '!$C:E,3,FALSE))</f>
        <v/>
      </c>
      <c r="N406" s="51" t="str">
        <f ca="1">IF(ISERROR(VLOOKUP($B406,'分位点（自己导出） '!$C:F,4,FALSE)),"",VLOOKUP($B406,'分位点（自己导出） '!$C:F,4,FALSE))</f>
        <v/>
      </c>
    </row>
    <row r="407" spans="4:14">
      <c r="D407" s="39" t="str">
        <f>IF(ISERROR(VLOOKUP(C407,'周期表（不要动）'!A:B,2,FALSE)),"",VLOOKUP(C407,'周期表（不要动）'!A:B,2,FALSE))</f>
        <v/>
      </c>
      <c r="E407" s="40" t="str">
        <f ca="1">IF(ISERROR(VLOOKUP($B407,'问财（自己导出）'!B:D,3,FALSE)),"",VLOOKUP($B407,'问财（自己导出）'!B:D,3,FALSE))</f>
        <v/>
      </c>
      <c r="F407" s="40" t="str">
        <f ca="1">IF(ISERROR(VLOOKUP($B407,'问财（自己导出）'!B:E,4,FALSE)),"",VLOOKUP($B407,'问财（自己导出）'!B:E,4,FALSE))</f>
        <v/>
      </c>
      <c r="G407" s="40" t="str">
        <f ca="1">IF(ISERROR(VLOOKUP($B407,'问财（自己导出）'!B:F,5,FALSE)),"",VLOOKUP($B407,'问财（自己导出）'!B:F,5,FALSE))</f>
        <v/>
      </c>
      <c r="H407" s="40" t="str">
        <f ca="1">IF(ISERROR(VLOOKUP($B407,'问财（自己导出）'!B:G,6,FALSE)),"",VLOOKUP($B407,'问财（自己导出）'!B:G,6,FALSE))</f>
        <v/>
      </c>
      <c r="I407" s="49">
        <f ca="1" t="shared" si="7"/>
        <v>0</v>
      </c>
      <c r="J407" s="50" t="str">
        <f ca="1">IF(ISERROR(VLOOKUP($B407,'小熊定理判定（不要动）'!$A:B,2,FALSE)),"",VLOOKUP($B407,'小熊定理判定（不要动）'!$A:B,2,FALSE))</f>
        <v/>
      </c>
      <c r="K407" s="50" t="str">
        <f ca="1">IF(ISERROR(VLOOKUP($B407,'小熊定理判定（不要动）'!$A:C,3,FALSE)),"",VLOOKUP($B407,'小熊定理判定（不要动）'!$A:C,3,FALSE))</f>
        <v/>
      </c>
      <c r="L407" s="50" t="str">
        <f ca="1">IF(ISERROR(VLOOKUP($B407,'小熊定理判定（不要动）'!$A:D,4,FALSE)),"",VLOOKUP($B407,'小熊定理判定（不要动）'!$A:D,4,FALSE))</f>
        <v/>
      </c>
      <c r="M407" s="51" t="str">
        <f ca="1">IF(ISERROR(VLOOKUP($B407,'分位点（自己导出） '!$C:E,3,FALSE)),"",VLOOKUP($B407,'分位点（自己导出） '!$C:E,3,FALSE))</f>
        <v/>
      </c>
      <c r="N407" s="51" t="str">
        <f ca="1">IF(ISERROR(VLOOKUP($B407,'分位点（自己导出） '!$C:F,4,FALSE)),"",VLOOKUP($B407,'分位点（自己导出） '!$C:F,4,FALSE))</f>
        <v/>
      </c>
    </row>
    <row r="408" spans="4:14">
      <c r="D408" s="39" t="str">
        <f>IF(ISERROR(VLOOKUP(C408,'周期表（不要动）'!A:B,2,FALSE)),"",VLOOKUP(C408,'周期表（不要动）'!A:B,2,FALSE))</f>
        <v/>
      </c>
      <c r="E408" s="40" t="str">
        <f ca="1">IF(ISERROR(VLOOKUP($B408,'问财（自己导出）'!B:D,3,FALSE)),"",VLOOKUP($B408,'问财（自己导出）'!B:D,3,FALSE))</f>
        <v/>
      </c>
      <c r="F408" s="40" t="str">
        <f ca="1">IF(ISERROR(VLOOKUP($B408,'问财（自己导出）'!B:E,4,FALSE)),"",VLOOKUP($B408,'问财（自己导出）'!B:E,4,FALSE))</f>
        <v/>
      </c>
      <c r="G408" s="40" t="str">
        <f ca="1">IF(ISERROR(VLOOKUP($B408,'问财（自己导出）'!B:F,5,FALSE)),"",VLOOKUP($B408,'问财（自己导出）'!B:F,5,FALSE))</f>
        <v/>
      </c>
      <c r="H408" s="40" t="str">
        <f ca="1">IF(ISERROR(VLOOKUP($B408,'问财（自己导出）'!B:G,6,FALSE)),"",VLOOKUP($B408,'问财（自己导出）'!B:G,6,FALSE))</f>
        <v/>
      </c>
      <c r="I408" s="49">
        <f ca="1" t="shared" si="7"/>
        <v>0</v>
      </c>
      <c r="J408" s="50" t="str">
        <f ca="1">IF(ISERROR(VLOOKUP($B408,'小熊定理判定（不要动）'!$A:B,2,FALSE)),"",VLOOKUP($B408,'小熊定理判定（不要动）'!$A:B,2,FALSE))</f>
        <v/>
      </c>
      <c r="K408" s="50" t="str">
        <f ca="1">IF(ISERROR(VLOOKUP($B408,'小熊定理判定（不要动）'!$A:C,3,FALSE)),"",VLOOKUP($B408,'小熊定理判定（不要动）'!$A:C,3,FALSE))</f>
        <v/>
      </c>
      <c r="L408" s="50" t="str">
        <f ca="1">IF(ISERROR(VLOOKUP($B408,'小熊定理判定（不要动）'!$A:D,4,FALSE)),"",VLOOKUP($B408,'小熊定理判定（不要动）'!$A:D,4,FALSE))</f>
        <v/>
      </c>
      <c r="M408" s="51" t="str">
        <f ca="1">IF(ISERROR(VLOOKUP($B408,'分位点（自己导出） '!$C:E,3,FALSE)),"",VLOOKUP($B408,'分位点（自己导出） '!$C:E,3,FALSE))</f>
        <v/>
      </c>
      <c r="N408" s="51" t="str">
        <f ca="1">IF(ISERROR(VLOOKUP($B408,'分位点（自己导出） '!$C:F,4,FALSE)),"",VLOOKUP($B408,'分位点（自己导出） '!$C:F,4,FALSE))</f>
        <v/>
      </c>
    </row>
    <row r="409" spans="4:14">
      <c r="D409" s="39" t="str">
        <f>IF(ISERROR(VLOOKUP(C409,'周期表（不要动）'!A:B,2,FALSE)),"",VLOOKUP(C409,'周期表（不要动）'!A:B,2,FALSE))</f>
        <v/>
      </c>
      <c r="E409" s="40" t="str">
        <f ca="1">IF(ISERROR(VLOOKUP($B409,'问财（自己导出）'!B:D,3,FALSE)),"",VLOOKUP($B409,'问财（自己导出）'!B:D,3,FALSE))</f>
        <v/>
      </c>
      <c r="F409" s="40" t="str">
        <f ca="1">IF(ISERROR(VLOOKUP($B409,'问财（自己导出）'!B:E,4,FALSE)),"",VLOOKUP($B409,'问财（自己导出）'!B:E,4,FALSE))</f>
        <v/>
      </c>
      <c r="G409" s="40" t="str">
        <f ca="1">IF(ISERROR(VLOOKUP($B409,'问财（自己导出）'!B:F,5,FALSE)),"",VLOOKUP($B409,'问财（自己导出）'!B:F,5,FALSE))</f>
        <v/>
      </c>
      <c r="H409" s="40" t="str">
        <f ca="1">IF(ISERROR(VLOOKUP($B409,'问财（自己导出）'!B:G,6,FALSE)),"",VLOOKUP($B409,'问财（自己导出）'!B:G,6,FALSE))</f>
        <v/>
      </c>
      <c r="I409" s="49">
        <f ca="1" t="shared" si="7"/>
        <v>0</v>
      </c>
      <c r="J409" s="50" t="str">
        <f ca="1">IF(ISERROR(VLOOKUP($B409,'小熊定理判定（不要动）'!$A:B,2,FALSE)),"",VLOOKUP($B409,'小熊定理判定（不要动）'!$A:B,2,FALSE))</f>
        <v/>
      </c>
      <c r="K409" s="50" t="str">
        <f ca="1">IF(ISERROR(VLOOKUP($B409,'小熊定理判定（不要动）'!$A:C,3,FALSE)),"",VLOOKUP($B409,'小熊定理判定（不要动）'!$A:C,3,FALSE))</f>
        <v/>
      </c>
      <c r="L409" s="50" t="str">
        <f ca="1">IF(ISERROR(VLOOKUP($B409,'小熊定理判定（不要动）'!$A:D,4,FALSE)),"",VLOOKUP($B409,'小熊定理判定（不要动）'!$A:D,4,FALSE))</f>
        <v/>
      </c>
      <c r="M409" s="51" t="str">
        <f ca="1">IF(ISERROR(VLOOKUP($B409,'分位点（自己导出） '!$C:E,3,FALSE)),"",VLOOKUP($B409,'分位点（自己导出） '!$C:E,3,FALSE))</f>
        <v/>
      </c>
      <c r="N409" s="51" t="str">
        <f ca="1">IF(ISERROR(VLOOKUP($B409,'分位点（自己导出） '!$C:F,4,FALSE)),"",VLOOKUP($B409,'分位点（自己导出） '!$C:F,4,FALSE))</f>
        <v/>
      </c>
    </row>
    <row r="410" spans="4:14">
      <c r="D410" s="39" t="str">
        <f>IF(ISERROR(VLOOKUP(C410,'周期表（不要动）'!A:B,2,FALSE)),"",VLOOKUP(C410,'周期表（不要动）'!A:B,2,FALSE))</f>
        <v/>
      </c>
      <c r="E410" s="40" t="str">
        <f ca="1">IF(ISERROR(VLOOKUP($B410,'问财（自己导出）'!B:D,3,FALSE)),"",VLOOKUP($B410,'问财（自己导出）'!B:D,3,FALSE))</f>
        <v/>
      </c>
      <c r="F410" s="40" t="str">
        <f ca="1">IF(ISERROR(VLOOKUP($B410,'问财（自己导出）'!B:E,4,FALSE)),"",VLOOKUP($B410,'问财（自己导出）'!B:E,4,FALSE))</f>
        <v/>
      </c>
      <c r="G410" s="40" t="str">
        <f ca="1">IF(ISERROR(VLOOKUP($B410,'问财（自己导出）'!B:F,5,FALSE)),"",VLOOKUP($B410,'问财（自己导出）'!B:F,5,FALSE))</f>
        <v/>
      </c>
      <c r="H410" s="40" t="str">
        <f ca="1">IF(ISERROR(VLOOKUP($B410,'问财（自己导出）'!B:G,6,FALSE)),"",VLOOKUP($B410,'问财（自己导出）'!B:G,6,FALSE))</f>
        <v/>
      </c>
      <c r="I410" s="49">
        <f ca="1" t="shared" si="7"/>
        <v>0</v>
      </c>
      <c r="J410" s="50" t="str">
        <f ca="1">IF(ISERROR(VLOOKUP($B410,'小熊定理判定（不要动）'!$A:B,2,FALSE)),"",VLOOKUP($B410,'小熊定理判定（不要动）'!$A:B,2,FALSE))</f>
        <v/>
      </c>
      <c r="K410" s="50" t="str">
        <f ca="1">IF(ISERROR(VLOOKUP($B410,'小熊定理判定（不要动）'!$A:C,3,FALSE)),"",VLOOKUP($B410,'小熊定理判定（不要动）'!$A:C,3,FALSE))</f>
        <v/>
      </c>
      <c r="L410" s="50" t="str">
        <f ca="1">IF(ISERROR(VLOOKUP($B410,'小熊定理判定（不要动）'!$A:D,4,FALSE)),"",VLOOKUP($B410,'小熊定理判定（不要动）'!$A:D,4,FALSE))</f>
        <v/>
      </c>
      <c r="M410" s="51" t="str">
        <f ca="1">IF(ISERROR(VLOOKUP($B410,'分位点（自己导出） '!$C:E,3,FALSE)),"",VLOOKUP($B410,'分位点（自己导出） '!$C:E,3,FALSE))</f>
        <v/>
      </c>
      <c r="N410" s="51" t="str">
        <f ca="1">IF(ISERROR(VLOOKUP($B410,'分位点（自己导出） '!$C:F,4,FALSE)),"",VLOOKUP($B410,'分位点（自己导出） '!$C:F,4,FALSE))</f>
        <v/>
      </c>
    </row>
    <row r="411" spans="4:14">
      <c r="D411" s="39" t="str">
        <f>IF(ISERROR(VLOOKUP(C411,'周期表（不要动）'!A:B,2,FALSE)),"",VLOOKUP(C411,'周期表（不要动）'!A:B,2,FALSE))</f>
        <v/>
      </c>
      <c r="E411" s="40" t="str">
        <f ca="1">IF(ISERROR(VLOOKUP($B411,'问财（自己导出）'!B:D,3,FALSE)),"",VLOOKUP($B411,'问财（自己导出）'!B:D,3,FALSE))</f>
        <v/>
      </c>
      <c r="F411" s="40" t="str">
        <f ca="1">IF(ISERROR(VLOOKUP($B411,'问财（自己导出）'!B:E,4,FALSE)),"",VLOOKUP($B411,'问财（自己导出）'!B:E,4,FALSE))</f>
        <v/>
      </c>
      <c r="G411" s="40" t="str">
        <f ca="1">IF(ISERROR(VLOOKUP($B411,'问财（自己导出）'!B:F,5,FALSE)),"",VLOOKUP($B411,'问财（自己导出）'!B:F,5,FALSE))</f>
        <v/>
      </c>
      <c r="H411" s="40" t="str">
        <f ca="1">IF(ISERROR(VLOOKUP($B411,'问财（自己导出）'!B:G,6,FALSE)),"",VLOOKUP($B411,'问财（自己导出）'!B:G,6,FALSE))</f>
        <v/>
      </c>
      <c r="I411" s="49">
        <f ca="1" t="shared" si="7"/>
        <v>0</v>
      </c>
      <c r="J411" s="50" t="str">
        <f ca="1">IF(ISERROR(VLOOKUP($B411,'小熊定理判定（不要动）'!$A:B,2,FALSE)),"",VLOOKUP($B411,'小熊定理判定（不要动）'!$A:B,2,FALSE))</f>
        <v/>
      </c>
      <c r="K411" s="50" t="str">
        <f ca="1">IF(ISERROR(VLOOKUP($B411,'小熊定理判定（不要动）'!$A:C,3,FALSE)),"",VLOOKUP($B411,'小熊定理判定（不要动）'!$A:C,3,FALSE))</f>
        <v/>
      </c>
      <c r="L411" s="50" t="str">
        <f ca="1">IF(ISERROR(VLOOKUP($B411,'小熊定理判定（不要动）'!$A:D,4,FALSE)),"",VLOOKUP($B411,'小熊定理判定（不要动）'!$A:D,4,FALSE))</f>
        <v/>
      </c>
      <c r="M411" s="51" t="str">
        <f ca="1">IF(ISERROR(VLOOKUP($B411,'分位点（自己导出） '!$C:E,3,FALSE)),"",VLOOKUP($B411,'分位点（自己导出） '!$C:E,3,FALSE))</f>
        <v/>
      </c>
      <c r="N411" s="51" t="str">
        <f ca="1">IF(ISERROR(VLOOKUP($B411,'分位点（自己导出） '!$C:F,4,FALSE)),"",VLOOKUP($B411,'分位点（自己导出） '!$C:F,4,FALSE))</f>
        <v/>
      </c>
    </row>
    <row r="412" spans="4:14">
      <c r="D412" s="39" t="str">
        <f>IF(ISERROR(VLOOKUP(C412,'周期表（不要动）'!A:B,2,FALSE)),"",VLOOKUP(C412,'周期表（不要动）'!A:B,2,FALSE))</f>
        <v/>
      </c>
      <c r="E412" s="40" t="str">
        <f ca="1">IF(ISERROR(VLOOKUP($B412,'问财（自己导出）'!B:D,3,FALSE)),"",VLOOKUP($B412,'问财（自己导出）'!B:D,3,FALSE))</f>
        <v/>
      </c>
      <c r="F412" s="40" t="str">
        <f ca="1">IF(ISERROR(VLOOKUP($B412,'问财（自己导出）'!B:E,4,FALSE)),"",VLOOKUP($B412,'问财（自己导出）'!B:E,4,FALSE))</f>
        <v/>
      </c>
      <c r="G412" s="40" t="str">
        <f ca="1">IF(ISERROR(VLOOKUP($B412,'问财（自己导出）'!B:F,5,FALSE)),"",VLOOKUP($B412,'问财（自己导出）'!B:F,5,FALSE))</f>
        <v/>
      </c>
      <c r="H412" s="40" t="str">
        <f ca="1">IF(ISERROR(VLOOKUP($B412,'问财（自己导出）'!B:G,6,FALSE)),"",VLOOKUP($B412,'问财（自己导出）'!B:G,6,FALSE))</f>
        <v/>
      </c>
      <c r="I412" s="49">
        <f ca="1" t="shared" si="7"/>
        <v>0</v>
      </c>
      <c r="J412" s="50" t="str">
        <f ca="1">IF(ISERROR(VLOOKUP($B412,'小熊定理判定（不要动）'!$A:B,2,FALSE)),"",VLOOKUP($B412,'小熊定理判定（不要动）'!$A:B,2,FALSE))</f>
        <v/>
      </c>
      <c r="K412" s="50" t="str">
        <f ca="1">IF(ISERROR(VLOOKUP($B412,'小熊定理判定（不要动）'!$A:C,3,FALSE)),"",VLOOKUP($B412,'小熊定理判定（不要动）'!$A:C,3,FALSE))</f>
        <v/>
      </c>
      <c r="L412" s="50" t="str">
        <f ca="1">IF(ISERROR(VLOOKUP($B412,'小熊定理判定（不要动）'!$A:D,4,FALSE)),"",VLOOKUP($B412,'小熊定理判定（不要动）'!$A:D,4,FALSE))</f>
        <v/>
      </c>
      <c r="M412" s="51" t="str">
        <f ca="1">IF(ISERROR(VLOOKUP($B412,'分位点（自己导出） '!$C:E,3,FALSE)),"",VLOOKUP($B412,'分位点（自己导出） '!$C:E,3,FALSE))</f>
        <v/>
      </c>
      <c r="N412" s="51" t="str">
        <f ca="1">IF(ISERROR(VLOOKUP($B412,'分位点（自己导出） '!$C:F,4,FALSE)),"",VLOOKUP($B412,'分位点（自己导出） '!$C:F,4,FALSE))</f>
        <v/>
      </c>
    </row>
    <row r="413" spans="4:14">
      <c r="D413" s="39" t="str">
        <f>IF(ISERROR(VLOOKUP(C413,'周期表（不要动）'!A:B,2,FALSE)),"",VLOOKUP(C413,'周期表（不要动）'!A:B,2,FALSE))</f>
        <v/>
      </c>
      <c r="E413" s="40" t="str">
        <f ca="1">IF(ISERROR(VLOOKUP($B413,'问财（自己导出）'!B:D,3,FALSE)),"",VLOOKUP($B413,'问财（自己导出）'!B:D,3,FALSE))</f>
        <v/>
      </c>
      <c r="F413" s="40" t="str">
        <f ca="1">IF(ISERROR(VLOOKUP($B413,'问财（自己导出）'!B:E,4,FALSE)),"",VLOOKUP($B413,'问财（自己导出）'!B:E,4,FALSE))</f>
        <v/>
      </c>
      <c r="G413" s="40" t="str">
        <f ca="1">IF(ISERROR(VLOOKUP($B413,'问财（自己导出）'!B:F,5,FALSE)),"",VLOOKUP($B413,'问财（自己导出）'!B:F,5,FALSE))</f>
        <v/>
      </c>
      <c r="H413" s="40" t="str">
        <f ca="1">IF(ISERROR(VLOOKUP($B413,'问财（自己导出）'!B:G,6,FALSE)),"",VLOOKUP($B413,'问财（自己导出）'!B:G,6,FALSE))</f>
        <v/>
      </c>
      <c r="I413" s="49">
        <f ca="1" t="shared" si="7"/>
        <v>0</v>
      </c>
      <c r="J413" s="50" t="str">
        <f ca="1">IF(ISERROR(VLOOKUP($B413,'小熊定理判定（不要动）'!$A:B,2,FALSE)),"",VLOOKUP($B413,'小熊定理判定（不要动）'!$A:B,2,FALSE))</f>
        <v/>
      </c>
      <c r="K413" s="50" t="str">
        <f ca="1">IF(ISERROR(VLOOKUP($B413,'小熊定理判定（不要动）'!$A:C,3,FALSE)),"",VLOOKUP($B413,'小熊定理判定（不要动）'!$A:C,3,FALSE))</f>
        <v/>
      </c>
      <c r="L413" s="50" t="str">
        <f ca="1">IF(ISERROR(VLOOKUP($B413,'小熊定理判定（不要动）'!$A:D,4,FALSE)),"",VLOOKUP($B413,'小熊定理判定（不要动）'!$A:D,4,FALSE))</f>
        <v/>
      </c>
      <c r="M413" s="51" t="str">
        <f ca="1">IF(ISERROR(VLOOKUP($B413,'分位点（自己导出） '!$C:E,3,FALSE)),"",VLOOKUP($B413,'分位点（自己导出） '!$C:E,3,FALSE))</f>
        <v/>
      </c>
      <c r="N413" s="51" t="str">
        <f ca="1">IF(ISERROR(VLOOKUP($B413,'分位点（自己导出） '!$C:F,4,FALSE)),"",VLOOKUP($B413,'分位点（自己导出） '!$C:F,4,FALSE))</f>
        <v/>
      </c>
    </row>
    <row r="414" spans="4:14">
      <c r="D414" s="39" t="str">
        <f>IF(ISERROR(VLOOKUP(C414,'周期表（不要动）'!A:B,2,FALSE)),"",VLOOKUP(C414,'周期表（不要动）'!A:B,2,FALSE))</f>
        <v/>
      </c>
      <c r="E414" s="40" t="str">
        <f ca="1">IF(ISERROR(VLOOKUP($B414,'问财（自己导出）'!B:D,3,FALSE)),"",VLOOKUP($B414,'问财（自己导出）'!B:D,3,FALSE))</f>
        <v/>
      </c>
      <c r="F414" s="40" t="str">
        <f ca="1">IF(ISERROR(VLOOKUP($B414,'问财（自己导出）'!B:E,4,FALSE)),"",VLOOKUP($B414,'问财（自己导出）'!B:E,4,FALSE))</f>
        <v/>
      </c>
      <c r="G414" s="40" t="str">
        <f ca="1">IF(ISERROR(VLOOKUP($B414,'问财（自己导出）'!B:F,5,FALSE)),"",VLOOKUP($B414,'问财（自己导出）'!B:F,5,FALSE))</f>
        <v/>
      </c>
      <c r="H414" s="40" t="str">
        <f ca="1">IF(ISERROR(VLOOKUP($B414,'问财（自己导出）'!B:G,6,FALSE)),"",VLOOKUP($B414,'问财（自己导出）'!B:G,6,FALSE))</f>
        <v/>
      </c>
      <c r="I414" s="49">
        <f ca="1" t="shared" si="7"/>
        <v>0</v>
      </c>
      <c r="J414" s="50" t="str">
        <f ca="1">IF(ISERROR(VLOOKUP($B414,'小熊定理判定（不要动）'!$A:B,2,FALSE)),"",VLOOKUP($B414,'小熊定理判定（不要动）'!$A:B,2,FALSE))</f>
        <v/>
      </c>
      <c r="K414" s="50" t="str">
        <f ca="1">IF(ISERROR(VLOOKUP($B414,'小熊定理判定（不要动）'!$A:C,3,FALSE)),"",VLOOKUP($B414,'小熊定理判定（不要动）'!$A:C,3,FALSE))</f>
        <v/>
      </c>
      <c r="L414" s="50" t="str">
        <f ca="1">IF(ISERROR(VLOOKUP($B414,'小熊定理判定（不要动）'!$A:D,4,FALSE)),"",VLOOKUP($B414,'小熊定理判定（不要动）'!$A:D,4,FALSE))</f>
        <v/>
      </c>
      <c r="M414" s="51" t="str">
        <f ca="1">IF(ISERROR(VLOOKUP($B414,'分位点（自己导出） '!$C:E,3,FALSE)),"",VLOOKUP($B414,'分位点（自己导出） '!$C:E,3,FALSE))</f>
        <v/>
      </c>
      <c r="N414" s="51" t="str">
        <f ca="1">IF(ISERROR(VLOOKUP($B414,'分位点（自己导出） '!$C:F,4,FALSE)),"",VLOOKUP($B414,'分位点（自己导出） '!$C:F,4,FALSE))</f>
        <v/>
      </c>
    </row>
    <row r="415" spans="4:14">
      <c r="D415" s="39" t="str">
        <f>IF(ISERROR(VLOOKUP(C415,'周期表（不要动）'!A:B,2,FALSE)),"",VLOOKUP(C415,'周期表（不要动）'!A:B,2,FALSE))</f>
        <v/>
      </c>
      <c r="E415" s="40" t="str">
        <f ca="1">IF(ISERROR(VLOOKUP($B415,'问财（自己导出）'!B:D,3,FALSE)),"",VLOOKUP($B415,'问财（自己导出）'!B:D,3,FALSE))</f>
        <v/>
      </c>
      <c r="F415" s="40" t="str">
        <f ca="1">IF(ISERROR(VLOOKUP($B415,'问财（自己导出）'!B:E,4,FALSE)),"",VLOOKUP($B415,'问财（自己导出）'!B:E,4,FALSE))</f>
        <v/>
      </c>
      <c r="G415" s="40" t="str">
        <f ca="1">IF(ISERROR(VLOOKUP($B415,'问财（自己导出）'!B:F,5,FALSE)),"",VLOOKUP($B415,'问财（自己导出）'!B:F,5,FALSE))</f>
        <v/>
      </c>
      <c r="H415" s="40" t="str">
        <f ca="1">IF(ISERROR(VLOOKUP($B415,'问财（自己导出）'!B:G,6,FALSE)),"",VLOOKUP($B415,'问财（自己导出）'!B:G,6,FALSE))</f>
        <v/>
      </c>
      <c r="I415" s="49">
        <f ca="1" t="shared" si="7"/>
        <v>0</v>
      </c>
      <c r="J415" s="50" t="str">
        <f ca="1">IF(ISERROR(VLOOKUP($B415,'小熊定理判定（不要动）'!$A:B,2,FALSE)),"",VLOOKUP($B415,'小熊定理判定（不要动）'!$A:B,2,FALSE))</f>
        <v/>
      </c>
      <c r="K415" s="50" t="str">
        <f ca="1">IF(ISERROR(VLOOKUP($B415,'小熊定理判定（不要动）'!$A:C,3,FALSE)),"",VLOOKUP($B415,'小熊定理判定（不要动）'!$A:C,3,FALSE))</f>
        <v/>
      </c>
      <c r="L415" s="50" t="str">
        <f ca="1">IF(ISERROR(VLOOKUP($B415,'小熊定理判定（不要动）'!$A:D,4,FALSE)),"",VLOOKUP($B415,'小熊定理判定（不要动）'!$A:D,4,FALSE))</f>
        <v/>
      </c>
      <c r="M415" s="51" t="str">
        <f ca="1">IF(ISERROR(VLOOKUP($B415,'分位点（自己导出） '!$C:E,3,FALSE)),"",VLOOKUP($B415,'分位点（自己导出） '!$C:E,3,FALSE))</f>
        <v/>
      </c>
      <c r="N415" s="51" t="str">
        <f ca="1">IF(ISERROR(VLOOKUP($B415,'分位点（自己导出） '!$C:F,4,FALSE)),"",VLOOKUP($B415,'分位点（自己导出） '!$C:F,4,FALSE))</f>
        <v/>
      </c>
    </row>
    <row r="416" spans="4:14">
      <c r="D416" s="39" t="str">
        <f>IF(ISERROR(VLOOKUP(C416,'周期表（不要动）'!A:B,2,FALSE)),"",VLOOKUP(C416,'周期表（不要动）'!A:B,2,FALSE))</f>
        <v/>
      </c>
      <c r="E416" s="40" t="str">
        <f ca="1">IF(ISERROR(VLOOKUP($B416,'问财（自己导出）'!B:D,3,FALSE)),"",VLOOKUP($B416,'问财（自己导出）'!B:D,3,FALSE))</f>
        <v/>
      </c>
      <c r="F416" s="40" t="str">
        <f ca="1">IF(ISERROR(VLOOKUP($B416,'问财（自己导出）'!B:E,4,FALSE)),"",VLOOKUP($B416,'问财（自己导出）'!B:E,4,FALSE))</f>
        <v/>
      </c>
      <c r="G416" s="40" t="str">
        <f ca="1">IF(ISERROR(VLOOKUP($B416,'问财（自己导出）'!B:F,5,FALSE)),"",VLOOKUP($B416,'问财（自己导出）'!B:F,5,FALSE))</f>
        <v/>
      </c>
      <c r="H416" s="40" t="str">
        <f ca="1">IF(ISERROR(VLOOKUP($B416,'问财（自己导出）'!B:G,6,FALSE)),"",VLOOKUP($B416,'问财（自己导出）'!B:G,6,FALSE))</f>
        <v/>
      </c>
      <c r="I416" s="49">
        <f ca="1" t="shared" si="7"/>
        <v>0</v>
      </c>
      <c r="J416" s="50" t="str">
        <f ca="1">IF(ISERROR(VLOOKUP($B416,'小熊定理判定（不要动）'!$A:B,2,FALSE)),"",VLOOKUP($B416,'小熊定理判定（不要动）'!$A:B,2,FALSE))</f>
        <v/>
      </c>
      <c r="K416" s="50" t="str">
        <f ca="1">IF(ISERROR(VLOOKUP($B416,'小熊定理判定（不要动）'!$A:C,3,FALSE)),"",VLOOKUP($B416,'小熊定理判定（不要动）'!$A:C,3,FALSE))</f>
        <v/>
      </c>
      <c r="L416" s="50" t="str">
        <f ca="1">IF(ISERROR(VLOOKUP($B416,'小熊定理判定（不要动）'!$A:D,4,FALSE)),"",VLOOKUP($B416,'小熊定理判定（不要动）'!$A:D,4,FALSE))</f>
        <v/>
      </c>
      <c r="M416" s="51" t="str">
        <f ca="1">IF(ISERROR(VLOOKUP($B416,'分位点（自己导出） '!$C:E,3,FALSE)),"",VLOOKUP($B416,'分位点（自己导出） '!$C:E,3,FALSE))</f>
        <v/>
      </c>
      <c r="N416" s="51" t="str">
        <f ca="1">IF(ISERROR(VLOOKUP($B416,'分位点（自己导出） '!$C:F,4,FALSE)),"",VLOOKUP($B416,'分位点（自己导出） '!$C:F,4,FALSE))</f>
        <v/>
      </c>
    </row>
    <row r="417" spans="4:14">
      <c r="D417" s="39" t="str">
        <f>IF(ISERROR(VLOOKUP(C417,'周期表（不要动）'!A:B,2,FALSE)),"",VLOOKUP(C417,'周期表（不要动）'!A:B,2,FALSE))</f>
        <v/>
      </c>
      <c r="E417" s="40" t="str">
        <f ca="1">IF(ISERROR(VLOOKUP($B417,'问财（自己导出）'!B:D,3,FALSE)),"",VLOOKUP($B417,'问财（自己导出）'!B:D,3,FALSE))</f>
        <v/>
      </c>
      <c r="F417" s="40" t="str">
        <f ca="1">IF(ISERROR(VLOOKUP($B417,'问财（自己导出）'!B:E,4,FALSE)),"",VLOOKUP($B417,'问财（自己导出）'!B:E,4,FALSE))</f>
        <v/>
      </c>
      <c r="G417" s="40" t="str">
        <f ca="1">IF(ISERROR(VLOOKUP($B417,'问财（自己导出）'!B:F,5,FALSE)),"",VLOOKUP($B417,'问财（自己导出）'!B:F,5,FALSE))</f>
        <v/>
      </c>
      <c r="H417" s="40" t="str">
        <f ca="1">IF(ISERROR(VLOOKUP($B417,'问财（自己导出）'!B:G,6,FALSE)),"",VLOOKUP($B417,'问财（自己导出）'!B:G,6,FALSE))</f>
        <v/>
      </c>
      <c r="I417" s="49">
        <f ca="1" t="shared" si="7"/>
        <v>0</v>
      </c>
      <c r="J417" s="50" t="str">
        <f ca="1">IF(ISERROR(VLOOKUP($B417,'小熊定理判定（不要动）'!$A:B,2,FALSE)),"",VLOOKUP($B417,'小熊定理判定（不要动）'!$A:B,2,FALSE))</f>
        <v/>
      </c>
      <c r="K417" s="50" t="str">
        <f ca="1">IF(ISERROR(VLOOKUP($B417,'小熊定理判定（不要动）'!$A:C,3,FALSE)),"",VLOOKUP($B417,'小熊定理判定（不要动）'!$A:C,3,FALSE))</f>
        <v/>
      </c>
      <c r="L417" s="50" t="str">
        <f ca="1">IF(ISERROR(VLOOKUP($B417,'小熊定理判定（不要动）'!$A:D,4,FALSE)),"",VLOOKUP($B417,'小熊定理判定（不要动）'!$A:D,4,FALSE))</f>
        <v/>
      </c>
      <c r="M417" s="51" t="str">
        <f ca="1">IF(ISERROR(VLOOKUP($B417,'分位点（自己导出） '!$C:E,3,FALSE)),"",VLOOKUP($B417,'分位点（自己导出） '!$C:E,3,FALSE))</f>
        <v/>
      </c>
      <c r="N417" s="51" t="str">
        <f ca="1">IF(ISERROR(VLOOKUP($B417,'分位点（自己导出） '!$C:F,4,FALSE)),"",VLOOKUP($B417,'分位点（自己导出） '!$C:F,4,FALSE))</f>
        <v/>
      </c>
    </row>
    <row r="418" spans="4:14">
      <c r="D418" s="39" t="str">
        <f>IF(ISERROR(VLOOKUP(C418,'周期表（不要动）'!A:B,2,FALSE)),"",VLOOKUP(C418,'周期表（不要动）'!A:B,2,FALSE))</f>
        <v/>
      </c>
      <c r="E418" s="40" t="str">
        <f ca="1">IF(ISERROR(VLOOKUP($B418,'问财（自己导出）'!B:D,3,FALSE)),"",VLOOKUP($B418,'问财（自己导出）'!B:D,3,FALSE))</f>
        <v/>
      </c>
      <c r="F418" s="40" t="str">
        <f ca="1">IF(ISERROR(VLOOKUP($B418,'问财（自己导出）'!B:E,4,FALSE)),"",VLOOKUP($B418,'问财（自己导出）'!B:E,4,FALSE))</f>
        <v/>
      </c>
      <c r="G418" s="40" t="str">
        <f ca="1">IF(ISERROR(VLOOKUP($B418,'问财（自己导出）'!B:F,5,FALSE)),"",VLOOKUP($B418,'问财（自己导出）'!B:F,5,FALSE))</f>
        <v/>
      </c>
      <c r="H418" s="40" t="str">
        <f ca="1">IF(ISERROR(VLOOKUP($B418,'问财（自己导出）'!B:G,6,FALSE)),"",VLOOKUP($B418,'问财（自己导出）'!B:G,6,FALSE))</f>
        <v/>
      </c>
      <c r="I418" s="49">
        <f ca="1" t="shared" si="7"/>
        <v>0</v>
      </c>
      <c r="J418" s="50" t="str">
        <f ca="1">IF(ISERROR(VLOOKUP($B418,'小熊定理判定（不要动）'!$A:B,2,FALSE)),"",VLOOKUP($B418,'小熊定理判定（不要动）'!$A:B,2,FALSE))</f>
        <v/>
      </c>
      <c r="K418" s="50" t="str">
        <f ca="1">IF(ISERROR(VLOOKUP($B418,'小熊定理判定（不要动）'!$A:C,3,FALSE)),"",VLOOKUP($B418,'小熊定理判定（不要动）'!$A:C,3,FALSE))</f>
        <v/>
      </c>
      <c r="L418" s="50" t="str">
        <f ca="1">IF(ISERROR(VLOOKUP($B418,'小熊定理判定（不要动）'!$A:D,4,FALSE)),"",VLOOKUP($B418,'小熊定理判定（不要动）'!$A:D,4,FALSE))</f>
        <v/>
      </c>
      <c r="M418" s="51" t="str">
        <f ca="1">IF(ISERROR(VLOOKUP($B418,'分位点（自己导出） '!$C:E,3,FALSE)),"",VLOOKUP($B418,'分位点（自己导出） '!$C:E,3,FALSE))</f>
        <v/>
      </c>
      <c r="N418" s="51" t="str">
        <f ca="1">IF(ISERROR(VLOOKUP($B418,'分位点（自己导出） '!$C:F,4,FALSE)),"",VLOOKUP($B418,'分位点（自己导出） '!$C:F,4,FALSE))</f>
        <v/>
      </c>
    </row>
    <row r="419" spans="4:14">
      <c r="D419" s="39" t="str">
        <f>IF(ISERROR(VLOOKUP(C419,'周期表（不要动）'!A:B,2,FALSE)),"",VLOOKUP(C419,'周期表（不要动）'!A:B,2,FALSE))</f>
        <v/>
      </c>
      <c r="E419" s="40" t="str">
        <f ca="1">IF(ISERROR(VLOOKUP($B419,'问财（自己导出）'!B:D,3,FALSE)),"",VLOOKUP($B419,'问财（自己导出）'!B:D,3,FALSE))</f>
        <v/>
      </c>
      <c r="F419" s="40" t="str">
        <f ca="1">IF(ISERROR(VLOOKUP($B419,'问财（自己导出）'!B:E,4,FALSE)),"",VLOOKUP($B419,'问财（自己导出）'!B:E,4,FALSE))</f>
        <v/>
      </c>
      <c r="G419" s="40" t="str">
        <f ca="1">IF(ISERROR(VLOOKUP($B419,'问财（自己导出）'!B:F,5,FALSE)),"",VLOOKUP($B419,'问财（自己导出）'!B:F,5,FALSE))</f>
        <v/>
      </c>
      <c r="H419" s="40" t="str">
        <f ca="1">IF(ISERROR(VLOOKUP($B419,'问财（自己导出）'!B:G,6,FALSE)),"",VLOOKUP($B419,'问财（自己导出）'!B:G,6,FALSE))</f>
        <v/>
      </c>
      <c r="I419" s="49">
        <f ca="1" t="shared" si="7"/>
        <v>0</v>
      </c>
      <c r="J419" s="50" t="str">
        <f ca="1">IF(ISERROR(VLOOKUP($B419,'小熊定理判定（不要动）'!$A:B,2,FALSE)),"",VLOOKUP($B419,'小熊定理判定（不要动）'!$A:B,2,FALSE))</f>
        <v/>
      </c>
      <c r="K419" s="50" t="str">
        <f ca="1">IF(ISERROR(VLOOKUP($B419,'小熊定理判定（不要动）'!$A:C,3,FALSE)),"",VLOOKUP($B419,'小熊定理判定（不要动）'!$A:C,3,FALSE))</f>
        <v/>
      </c>
      <c r="L419" s="50" t="str">
        <f ca="1">IF(ISERROR(VLOOKUP($B419,'小熊定理判定（不要动）'!$A:D,4,FALSE)),"",VLOOKUP($B419,'小熊定理判定（不要动）'!$A:D,4,FALSE))</f>
        <v/>
      </c>
      <c r="M419" s="51" t="str">
        <f ca="1">IF(ISERROR(VLOOKUP($B419,'分位点（自己导出） '!$C:E,3,FALSE)),"",VLOOKUP($B419,'分位点（自己导出） '!$C:E,3,FALSE))</f>
        <v/>
      </c>
      <c r="N419" s="51" t="str">
        <f ca="1">IF(ISERROR(VLOOKUP($B419,'分位点（自己导出） '!$C:F,4,FALSE)),"",VLOOKUP($B419,'分位点（自己导出） '!$C:F,4,FALSE))</f>
        <v/>
      </c>
    </row>
    <row r="420" spans="4:14">
      <c r="D420" s="39" t="str">
        <f>IF(ISERROR(VLOOKUP(C420,'周期表（不要动）'!A:B,2,FALSE)),"",VLOOKUP(C420,'周期表（不要动）'!A:B,2,FALSE))</f>
        <v/>
      </c>
      <c r="E420" s="40" t="str">
        <f ca="1">IF(ISERROR(VLOOKUP($B420,'问财（自己导出）'!B:D,3,FALSE)),"",VLOOKUP($B420,'问财（自己导出）'!B:D,3,FALSE))</f>
        <v/>
      </c>
      <c r="F420" s="40" t="str">
        <f ca="1">IF(ISERROR(VLOOKUP($B420,'问财（自己导出）'!B:E,4,FALSE)),"",VLOOKUP($B420,'问财（自己导出）'!B:E,4,FALSE))</f>
        <v/>
      </c>
      <c r="G420" s="40" t="str">
        <f ca="1">IF(ISERROR(VLOOKUP($B420,'问财（自己导出）'!B:F,5,FALSE)),"",VLOOKUP($B420,'问财（自己导出）'!B:F,5,FALSE))</f>
        <v/>
      </c>
      <c r="H420" s="40" t="str">
        <f ca="1">IF(ISERROR(VLOOKUP($B420,'问财（自己导出）'!B:G,6,FALSE)),"",VLOOKUP($B420,'问财（自己导出）'!B:G,6,FALSE))</f>
        <v/>
      </c>
      <c r="I420" s="49">
        <f ca="1" t="shared" si="7"/>
        <v>0</v>
      </c>
      <c r="J420" s="50" t="str">
        <f ca="1">IF(ISERROR(VLOOKUP($B420,'小熊定理判定（不要动）'!$A:B,2,FALSE)),"",VLOOKUP($B420,'小熊定理判定（不要动）'!$A:B,2,FALSE))</f>
        <v/>
      </c>
      <c r="K420" s="50" t="str">
        <f ca="1">IF(ISERROR(VLOOKUP($B420,'小熊定理判定（不要动）'!$A:C,3,FALSE)),"",VLOOKUP($B420,'小熊定理判定（不要动）'!$A:C,3,FALSE))</f>
        <v/>
      </c>
      <c r="L420" s="50" t="str">
        <f ca="1">IF(ISERROR(VLOOKUP($B420,'小熊定理判定（不要动）'!$A:D,4,FALSE)),"",VLOOKUP($B420,'小熊定理判定（不要动）'!$A:D,4,FALSE))</f>
        <v/>
      </c>
      <c r="M420" s="51" t="str">
        <f ca="1">IF(ISERROR(VLOOKUP($B420,'分位点（自己导出） '!$C:E,3,FALSE)),"",VLOOKUP($B420,'分位点（自己导出） '!$C:E,3,FALSE))</f>
        <v/>
      </c>
      <c r="N420" s="51" t="str">
        <f ca="1">IF(ISERROR(VLOOKUP($B420,'分位点（自己导出） '!$C:F,4,FALSE)),"",VLOOKUP($B420,'分位点（自己导出） '!$C:F,4,FALSE))</f>
        <v/>
      </c>
    </row>
    <row r="421" spans="4:14">
      <c r="D421" s="39" t="str">
        <f>IF(ISERROR(VLOOKUP(C421,'周期表（不要动）'!A:B,2,FALSE)),"",VLOOKUP(C421,'周期表（不要动）'!A:B,2,FALSE))</f>
        <v/>
      </c>
      <c r="E421" s="40" t="str">
        <f ca="1">IF(ISERROR(VLOOKUP($B421,'问财（自己导出）'!B:D,3,FALSE)),"",VLOOKUP($B421,'问财（自己导出）'!B:D,3,FALSE))</f>
        <v/>
      </c>
      <c r="F421" s="40" t="str">
        <f ca="1">IF(ISERROR(VLOOKUP($B421,'问财（自己导出）'!B:E,4,FALSE)),"",VLOOKUP($B421,'问财（自己导出）'!B:E,4,FALSE))</f>
        <v/>
      </c>
      <c r="G421" s="40" t="str">
        <f ca="1">IF(ISERROR(VLOOKUP($B421,'问财（自己导出）'!B:F,5,FALSE)),"",VLOOKUP($B421,'问财（自己导出）'!B:F,5,FALSE))</f>
        <v/>
      </c>
      <c r="H421" s="40" t="str">
        <f ca="1">IF(ISERROR(VLOOKUP($B421,'问财（自己导出）'!B:G,6,FALSE)),"",VLOOKUP($B421,'问财（自己导出）'!B:G,6,FALSE))</f>
        <v/>
      </c>
      <c r="I421" s="49">
        <f ca="1">IF(E421&gt;0,IF(F421&gt;0,IF(G421&gt;0,IF(H421&gt;0,0,1),1),1),1)</f>
        <v>0</v>
      </c>
      <c r="J421" s="50" t="str">
        <f ca="1">IF(ISERROR(VLOOKUP($B421,'小熊定理判定（不要动）'!$A:B,2,FALSE)),"",VLOOKUP($B421,'小熊定理判定（不要动）'!$A:B,2,FALSE))</f>
        <v/>
      </c>
      <c r="K421" s="50" t="str">
        <f ca="1">IF(ISERROR(VLOOKUP($B421,'小熊定理判定（不要动）'!$A:C,3,FALSE)),"",VLOOKUP($B421,'小熊定理判定（不要动）'!$A:C,3,FALSE))</f>
        <v/>
      </c>
      <c r="L421" s="50" t="str">
        <f ca="1">IF(ISERROR(VLOOKUP($B421,'小熊定理判定（不要动）'!$A:D,4,FALSE)),"",VLOOKUP($B421,'小熊定理判定（不要动）'!$A:D,4,FALSE))</f>
        <v/>
      </c>
      <c r="M421" s="51" t="str">
        <f ca="1">IF(ISERROR(VLOOKUP($B421,'分位点（自己导出） '!$C:E,3,FALSE)),"",VLOOKUP($B421,'分位点（自己导出） '!$C:E,3,FALSE))</f>
        <v/>
      </c>
      <c r="N421" s="51" t="str">
        <f ca="1">IF(ISERROR(VLOOKUP($B421,'分位点（自己导出） '!$C:F,4,FALSE)),"",VLOOKUP($B421,'分位点（自己导出） '!$C:F,4,FALSE))</f>
        <v/>
      </c>
    </row>
    <row r="422" spans="4:14">
      <c r="D422" s="39" t="str">
        <f>IF(ISERROR(VLOOKUP(C422,'周期表（不要动）'!A:B,2,FALSE)),"",VLOOKUP(C422,'周期表（不要动）'!A:B,2,FALSE))</f>
        <v/>
      </c>
      <c r="E422" s="40" t="str">
        <f ca="1">IF(ISERROR(VLOOKUP($B422,'问财（自己导出）'!B:D,3,FALSE)),"",VLOOKUP($B422,'问财（自己导出）'!B:D,3,FALSE))</f>
        <v/>
      </c>
      <c r="F422" s="40" t="str">
        <f ca="1">IF(ISERROR(VLOOKUP($B422,'问财（自己导出）'!B:E,4,FALSE)),"",VLOOKUP($B422,'问财（自己导出）'!B:E,4,FALSE))</f>
        <v/>
      </c>
      <c r="G422" s="40" t="str">
        <f ca="1">IF(ISERROR(VLOOKUP($B422,'问财（自己导出）'!B:F,5,FALSE)),"",VLOOKUP($B422,'问财（自己导出）'!B:F,5,FALSE))</f>
        <v/>
      </c>
      <c r="H422" s="40" t="str">
        <f ca="1">IF(ISERROR(VLOOKUP($B422,'问财（自己导出）'!B:G,6,FALSE)),"",VLOOKUP($B422,'问财（自己导出）'!B:G,6,FALSE))</f>
        <v/>
      </c>
      <c r="I422" s="49">
        <f ca="1">IF(E422&gt;0,IF(F422&gt;0,IF(G422&gt;0,IF(H422&gt;0,0,1),1),1),1)</f>
        <v>0</v>
      </c>
      <c r="J422" s="50" t="str">
        <f ca="1">IF(ISERROR(VLOOKUP($B422,'小熊定理判定（不要动）'!$A:B,2,FALSE)),"",VLOOKUP($B422,'小熊定理判定（不要动）'!$A:B,2,FALSE))</f>
        <v/>
      </c>
      <c r="K422" s="50" t="str">
        <f ca="1">IF(ISERROR(VLOOKUP($B422,'小熊定理判定（不要动）'!$A:C,3,FALSE)),"",VLOOKUP($B422,'小熊定理判定（不要动）'!$A:C,3,FALSE))</f>
        <v/>
      </c>
      <c r="L422" s="50" t="str">
        <f ca="1">IF(ISERROR(VLOOKUP($B422,'小熊定理判定（不要动）'!$A:D,4,FALSE)),"",VLOOKUP($B422,'小熊定理判定（不要动）'!$A:D,4,FALSE))</f>
        <v/>
      </c>
      <c r="M422" s="51" t="str">
        <f ca="1">IF(ISERROR(VLOOKUP($B422,'分位点（自己导出） '!$C:E,3,FALSE)),"",VLOOKUP($B422,'分位点（自己导出） '!$C:E,3,FALSE))</f>
        <v/>
      </c>
      <c r="N422" s="51" t="str">
        <f ca="1">IF(ISERROR(VLOOKUP($B422,'分位点（自己导出） '!$C:F,4,FALSE)),"",VLOOKUP($B422,'分位点（自己导出） '!$C:F,4,FALSE))</f>
        <v/>
      </c>
    </row>
  </sheetData>
  <autoFilter ref="A4:O422">
    <sortState ref="A4:O422">
      <sortCondition ref="M4"/>
    </sortState>
    <extLst/>
  </autoFilter>
  <mergeCells count="7">
    <mergeCell ref="A1:O1"/>
    <mergeCell ref="A2:O2"/>
    <mergeCell ref="A3:B3"/>
    <mergeCell ref="C3:D3"/>
    <mergeCell ref="E3:I3"/>
    <mergeCell ref="J3:L3"/>
    <mergeCell ref="M3:N3"/>
  </mergeCells>
  <conditionalFormatting sqref="C6">
    <cfRule type="duplicateValues" dxfId="0" priority="1"/>
  </conditionalFormatting>
  <conditionalFormatting sqref="I3:I65536">
    <cfRule type="containsText" dxfId="1" priority="4" operator="between" text="1">
      <formula>NOT(ISERROR(SEARCH("1",I3)))</formula>
    </cfRule>
  </conditionalFormatting>
  <conditionalFormatting sqref="M1:N2 M5:N65536">
    <cfRule type="cellIs" dxfId="2" priority="2" operator="greaterThan">
      <formula>50</formula>
    </cfRule>
  </conditionalFormatting>
  <conditionalFormatting sqref="D3 D5:D65536">
    <cfRule type="containsText" dxfId="1" priority="5" operator="between" text="是">
      <formula>NOT(ISERROR(SEARCH("是",D3)))</formula>
    </cfRule>
  </conditionalFormatting>
  <conditionalFormatting sqref="E3:H65536">
    <cfRule type="cellIs" dxfId="2" priority="6" operator="lessThan">
      <formula>0</formula>
    </cfRule>
  </conditionalFormatting>
  <conditionalFormatting sqref="J3:L65536">
    <cfRule type="containsText" dxfId="1" priority="3" operator="between" text="NO">
      <formula>NOT(ISERROR(SEARCH("NO",J3)))</formula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00"/>
  </sheetPr>
  <dimension ref="A1:S94"/>
  <sheetViews>
    <sheetView workbookViewId="0">
      <selection activeCell="E3" sqref="E3"/>
    </sheetView>
  </sheetViews>
  <sheetFormatPr defaultColWidth="9" defaultRowHeight="15.75"/>
  <cols>
    <col min="1" max="1" width="11.3333333333333" style="15" customWidth="1"/>
    <col min="2" max="4" width="5.66666666666667" style="15" customWidth="1"/>
    <col min="5" max="5" width="6.825" style="15" customWidth="1"/>
    <col min="6" max="6" width="7.88333333333333" style="15" customWidth="1"/>
    <col min="7" max="8" width="7.525" style="15" customWidth="1"/>
    <col min="9" max="19" width="6.33333333333333" style="15" customWidth="1"/>
    <col min="20" max="16384" width="9" style="16"/>
  </cols>
  <sheetData>
    <row r="1" s="12" customFormat="1" ht="45" customHeight="1" spans="1:19">
      <c r="A1" s="17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="13" customFormat="1" ht="15" spans="1:19">
      <c r="A2" s="19" t="s">
        <v>37</v>
      </c>
      <c r="B2" s="19" t="s">
        <v>38</v>
      </c>
      <c r="C2" s="19"/>
      <c r="D2" s="19"/>
      <c r="E2" s="20" t="s">
        <v>39</v>
      </c>
      <c r="F2" s="20"/>
      <c r="G2" s="20"/>
      <c r="H2" s="20"/>
      <c r="I2" s="20" t="s">
        <v>40</v>
      </c>
      <c r="J2" s="20"/>
      <c r="K2" s="20"/>
      <c r="L2" s="20"/>
      <c r="M2" s="20" t="s">
        <v>41</v>
      </c>
      <c r="N2" s="20"/>
      <c r="O2" s="20"/>
      <c r="P2" s="20"/>
      <c r="Q2" s="20" t="s">
        <v>42</v>
      </c>
      <c r="R2" s="20"/>
      <c r="S2" s="20"/>
    </row>
    <row r="3" ht="15" spans="1:19">
      <c r="A3" s="19"/>
      <c r="B3" s="19" t="s">
        <v>43</v>
      </c>
      <c r="C3" s="19" t="s">
        <v>44</v>
      </c>
      <c r="D3" s="19" t="s">
        <v>45</v>
      </c>
      <c r="E3" s="21">
        <v>2018</v>
      </c>
      <c r="F3" s="21">
        <v>2017</v>
      </c>
      <c r="G3" s="21">
        <v>2016</v>
      </c>
      <c r="H3" s="21">
        <v>2015</v>
      </c>
      <c r="I3" s="21">
        <v>2018</v>
      </c>
      <c r="J3" s="21">
        <v>2017</v>
      </c>
      <c r="K3" s="21">
        <v>2016</v>
      </c>
      <c r="L3" s="21">
        <v>2015</v>
      </c>
      <c r="M3" s="21">
        <v>2018</v>
      </c>
      <c r="N3" s="21">
        <v>2017</v>
      </c>
      <c r="O3" s="21">
        <v>2016</v>
      </c>
      <c r="P3" s="21">
        <v>2016</v>
      </c>
      <c r="Q3" s="21">
        <v>2018</v>
      </c>
      <c r="R3" s="21">
        <v>2017</v>
      </c>
      <c r="S3" s="21">
        <v>2016</v>
      </c>
    </row>
    <row r="4" s="14" customFormat="1" ht="15" customHeight="1" spans="1:19">
      <c r="A4" s="20" t="str">
        <f>IF('问财（自己导出）'!B2="","",'问财（自己导出）'!B2)</f>
        <v/>
      </c>
      <c r="B4" s="22" t="e">
        <f ca="1">IF((E4-F4)&lt;(I4-J4),IF((F4-G4)&lt;(J4-K4),"NO","0"),IF((F4-G4)&lt;(J4-K4),IF((G4-H4)&lt;(K4-L4),"NO","0"),"0"))</f>
        <v>#VALUE!</v>
      </c>
      <c r="C4" s="22" t="e">
        <f ca="1">IF((E4-F4)&lt;(M4-N4),IF((F4-G4)&lt;(N4-O4),"NO","0"),IF((F4-G4)&lt;(N4-O4),IF((G4-H4)&lt;(O4-P4),"NO","0"),"0"))</f>
        <v>#VALUE!</v>
      </c>
      <c r="D4" s="22" t="str">
        <f ca="1">IF(Q4=0,IF(R4=0,IF(S4=0,"0",IF(Q4&lt;1,IF(R4&lt;1,"NO",IF(S4&lt;1,"NO","0")),IF(R4&lt;1,IF(S4&lt;1,"NO","0"),"0"))),IF(Q4&lt;1,IF(R4&lt;1,"NO",IF(S4&lt;1,"NO","0")),IF(R4&lt;1,IF(S4&lt;1,"NO","0"),"0"))),IF(Q4&lt;1,IF(R4&lt;1,"NO",IF(S4&lt;1,"NO","0")),IF(R4&lt;1,IF(S4&lt;1,"NO","0"),"0")))</f>
        <v>0</v>
      </c>
      <c r="E4" s="23" t="e">
        <f ca="1">IF(ISERROR(VLOOKUP($A4,'问财（自己导出）'!$B:H,7,FALSE)),"",VLOOKUP($A4,'问财（自己导出）'!$B:H,7,FALSE))/100000000</f>
        <v>#VALUE!</v>
      </c>
      <c r="F4" s="23" t="e">
        <f ca="1">IF(ISERROR(VLOOKUP($A4,'问财（自己导出）'!$B:I,8,FALSE)),"",VLOOKUP($A4,'问财（自己导出）'!$B:I,8,FALSE))/100000000</f>
        <v>#VALUE!</v>
      </c>
      <c r="G4" s="23" t="e">
        <f ca="1">IF(ISERROR(VLOOKUP($A4,'问财（自己导出）'!$B:J,9,FALSE)),"",VLOOKUP($A4,'问财（自己导出）'!$B:J,9,FALSE))/100000000</f>
        <v>#VALUE!</v>
      </c>
      <c r="H4" s="23" t="e">
        <f ca="1">IF(ISERROR(VLOOKUP($A4,'问财（自己导出）'!$B:K,10,FALSE)),"",VLOOKUP($A4,'问财（自己导出）'!$B:K,10,FALSE))/100000000</f>
        <v>#VALUE!</v>
      </c>
      <c r="I4" s="23" t="e">
        <f ca="1">IF(ISERROR(VLOOKUP($A4,'问财（自己导出）'!$B:L,11,FALSE)),"",VLOOKUP($A4,'问财（自己导出）'!$B:L,11,FALSE))/100000000</f>
        <v>#VALUE!</v>
      </c>
      <c r="J4" s="23" t="e">
        <f ca="1">IF(ISERROR(VLOOKUP($A4,'问财（自己导出）'!$B:M,12,FALSE)),"",VLOOKUP($A4,'问财（自己导出）'!$B:M,12,FALSE))/100000000</f>
        <v>#VALUE!</v>
      </c>
      <c r="K4" s="23" t="e">
        <f ca="1">IF(ISERROR(VLOOKUP($A4,'问财（自己导出）'!$B:N,13,FALSE)),"",VLOOKUP($A4,'问财（自己导出）'!$B:N,13,FALSE))/100000000</f>
        <v>#VALUE!</v>
      </c>
      <c r="L4" s="23" t="e">
        <f ca="1">IF(ISERROR(VLOOKUP($A4,'问财（自己导出）'!$B:O,14,FALSE)),"",VLOOKUP($A4,'问财（自己导出）'!$B:O,14,FALSE))/100000000</f>
        <v>#VALUE!</v>
      </c>
      <c r="M4" s="23" t="e">
        <f ca="1">IF(ISERROR(VLOOKUP($A4,'问财（自己导出）'!$B:P,15,FALSE)),"",VLOOKUP($A4,'问财（自己导出）'!$B:P,15,FALSE))/100000000</f>
        <v>#VALUE!</v>
      </c>
      <c r="N4" s="23" t="e">
        <f ca="1">IF(ISERROR(VLOOKUP($A4,'问财（自己导出）'!$B:Q,16,FALSE)),"",VLOOKUP($A4,'问财（自己导出）'!$B:Q,16,FALSE))/100000000</f>
        <v>#VALUE!</v>
      </c>
      <c r="O4" s="23" t="e">
        <f ca="1">IF(ISERROR(VLOOKUP($A4,'问财（自己导出）'!$B:R,17,FALSE)),"",VLOOKUP($A4,'问财（自己导出）'!$B:R,17,FALSE))/100000000</f>
        <v>#VALUE!</v>
      </c>
      <c r="P4" s="23" t="e">
        <f ca="1">IF(ISERROR(VLOOKUP($A4,'问财（自己导出）'!$B:S,18,FALSE)),"",VLOOKUP($A4,'问财（自己导出）'!$B:S,18,FALSE))/100000000</f>
        <v>#VALUE!</v>
      </c>
      <c r="Q4" s="23" t="str">
        <f ca="1">IF(ISERROR(VLOOKUP($A4,'问财（自己导出）'!$B:T,19,FALSE)),"",VLOOKUP($A4,'问财（自己导出）'!$B:T,19,FALSE))</f>
        <v/>
      </c>
      <c r="R4" s="23" t="str">
        <f ca="1">IF(ISERROR(VLOOKUP($A4,'问财（自己导出）'!$B:U,20,FALSE)),"",VLOOKUP($A4,'问财（自己导出）'!$B:U,20,FALSE))</f>
        <v/>
      </c>
      <c r="S4" s="23" t="str">
        <f ca="1">IF(ISERROR(VLOOKUP($A4,'问财（自己导出）'!$B:V,21,FALSE)),"",VLOOKUP($A4,'问财（自己导出）'!$B:V,21,FALSE))</f>
        <v/>
      </c>
    </row>
    <row r="5" s="14" customFormat="1" ht="15" customHeight="1" spans="1:19">
      <c r="A5" s="20" t="str">
        <f>IF('问财（自己导出）'!B3="","",'问财（自己导出）'!B3)</f>
        <v/>
      </c>
      <c r="B5" s="22" t="e">
        <f ca="1" t="shared" ref="B5:B33" si="0">IF((E5-F5)&lt;(I5-J5),IF((F5-G5)&lt;(J5-K5),"NO","0"),IF((F5-G5)&lt;(J5-K5),IF((G5-H5)&lt;(K5-L5),"NO","0"),"0"))</f>
        <v>#VALUE!</v>
      </c>
      <c r="C5" s="22" t="e">
        <f ca="1" t="shared" ref="C5:C33" si="1">IF((E5-F5)&lt;(M5-N5),IF((F5-G5)&lt;(N5-O5),"NO","0"),IF((F5-G5)&lt;(N5-O5),IF((G5-H5)&lt;(O5-P5),"NO","0"),"0"))</f>
        <v>#VALUE!</v>
      </c>
      <c r="D5" s="22" t="str">
        <f ca="1" t="shared" ref="D5:D33" si="2">IF(Q5=0,IF(R5=0,IF(S5=0,"0",IF(Q5&lt;1,IF(R5&lt;1,"NO",IF(S5&lt;1,"NO","0")),IF(R5&lt;1,IF(S5&lt;1,"NO","0"),"0"))),IF(Q5&lt;1,IF(R5&lt;1,"NO",IF(S5&lt;1,"NO","0")),IF(R5&lt;1,IF(S5&lt;1,"NO","0"),"0"))),IF(Q5&lt;1,IF(R5&lt;1,"NO",IF(S5&lt;1,"NO","0")),IF(R5&lt;1,IF(S5&lt;1,"NO","0"),"0")))</f>
        <v>0</v>
      </c>
      <c r="E5" s="23" t="e">
        <f ca="1">IF(ISERROR(VLOOKUP($A5,'问财（自己导出）'!$B:H,7,FALSE)),"",VLOOKUP($A5,'问财（自己导出）'!$B:H,7,FALSE))/100000000</f>
        <v>#VALUE!</v>
      </c>
      <c r="F5" s="23" t="e">
        <f ca="1">IF(ISERROR(VLOOKUP($A5,'问财（自己导出）'!$B:I,8,FALSE)),"",VLOOKUP($A5,'问财（自己导出）'!$B:I,8,FALSE))/100000000</f>
        <v>#VALUE!</v>
      </c>
      <c r="G5" s="23" t="e">
        <f ca="1">IF(ISERROR(VLOOKUP($A5,'问财（自己导出）'!$B:J,9,FALSE)),"",VLOOKUP($A5,'问财（自己导出）'!$B:J,9,FALSE))/100000000</f>
        <v>#VALUE!</v>
      </c>
      <c r="H5" s="23" t="e">
        <f ca="1">IF(ISERROR(VLOOKUP($A5,'问财（自己导出）'!$B:K,10,FALSE)),"",VLOOKUP($A5,'问财（自己导出）'!$B:K,10,FALSE))/100000000</f>
        <v>#VALUE!</v>
      </c>
      <c r="I5" s="23" t="e">
        <f ca="1">IF(ISERROR(VLOOKUP($A5,'问财（自己导出）'!$B:L,11,FALSE)),"",VLOOKUP($A5,'问财（自己导出）'!$B:L,11,FALSE))/100000000</f>
        <v>#VALUE!</v>
      </c>
      <c r="J5" s="23" t="e">
        <f ca="1">IF(ISERROR(VLOOKUP($A5,'问财（自己导出）'!$B:M,12,FALSE)),"",VLOOKUP($A5,'问财（自己导出）'!$B:M,12,FALSE))/100000000</f>
        <v>#VALUE!</v>
      </c>
      <c r="K5" s="23" t="e">
        <f ca="1">IF(ISERROR(VLOOKUP($A5,'问财（自己导出）'!$B:N,13,FALSE)),"",VLOOKUP($A5,'问财（自己导出）'!$B:N,13,FALSE))/100000000</f>
        <v>#VALUE!</v>
      </c>
      <c r="L5" s="23" t="e">
        <f ca="1">IF(ISERROR(VLOOKUP($A5,'问财（自己导出）'!$B:O,14,FALSE)),"",VLOOKUP($A5,'问财（自己导出）'!$B:O,14,FALSE))/100000000</f>
        <v>#VALUE!</v>
      </c>
      <c r="M5" s="23" t="e">
        <f ca="1">IF(ISERROR(VLOOKUP($A5,'问财（自己导出）'!$B:P,15,FALSE)),"",VLOOKUP($A5,'问财（自己导出）'!$B:P,15,FALSE))/100000000</f>
        <v>#VALUE!</v>
      </c>
      <c r="N5" s="23" t="e">
        <f ca="1">IF(ISERROR(VLOOKUP($A5,'问财（自己导出）'!$B:Q,16,FALSE)),"",VLOOKUP($A5,'问财（自己导出）'!$B:Q,16,FALSE))/100000000</f>
        <v>#VALUE!</v>
      </c>
      <c r="O5" s="23" t="e">
        <f ca="1">IF(ISERROR(VLOOKUP($A5,'问财（自己导出）'!$B:R,17,FALSE)),"",VLOOKUP($A5,'问财（自己导出）'!$B:R,17,FALSE))/100000000</f>
        <v>#VALUE!</v>
      </c>
      <c r="P5" s="23" t="e">
        <f ca="1">IF(ISERROR(VLOOKUP($A5,'问财（自己导出）'!$B:S,18,FALSE)),"",VLOOKUP($A5,'问财（自己导出）'!$B:S,18,FALSE))/100000000</f>
        <v>#VALUE!</v>
      </c>
      <c r="Q5" s="23" t="str">
        <f ca="1">IF(ISERROR(VLOOKUP($A5,'问财（自己导出）'!$B:T,19,FALSE)),"",VLOOKUP($A5,'问财（自己导出）'!$B:T,19,FALSE))</f>
        <v/>
      </c>
      <c r="R5" s="23" t="str">
        <f ca="1">IF(ISERROR(VLOOKUP($A5,'问财（自己导出）'!$B:U,20,FALSE)),"",VLOOKUP($A5,'问财（自己导出）'!$B:U,20,FALSE))</f>
        <v/>
      </c>
      <c r="S5" s="23" t="str">
        <f ca="1">IF(ISERROR(VLOOKUP($A5,'问财（自己导出）'!$B:V,21,FALSE)),"",VLOOKUP($A5,'问财（自己导出）'!$B:V,21,FALSE))</f>
        <v/>
      </c>
    </row>
    <row r="6" s="14" customFormat="1" ht="15" customHeight="1" spans="1:19">
      <c r="A6" s="20" t="str">
        <f>IF('问财（自己导出）'!B4="","",'问财（自己导出）'!B4)</f>
        <v/>
      </c>
      <c r="B6" s="22" t="e">
        <f ca="1" t="shared" si="0"/>
        <v>#VALUE!</v>
      </c>
      <c r="C6" s="22" t="e">
        <f ca="1" t="shared" si="1"/>
        <v>#VALUE!</v>
      </c>
      <c r="D6" s="22" t="str">
        <f ca="1" t="shared" si="2"/>
        <v>0</v>
      </c>
      <c r="E6" s="23" t="e">
        <f ca="1">IF(ISERROR(VLOOKUP($A6,'问财（自己导出）'!$B:H,7,FALSE)),"",VLOOKUP($A6,'问财（自己导出）'!$B:H,7,FALSE))/100000000</f>
        <v>#VALUE!</v>
      </c>
      <c r="F6" s="23" t="e">
        <f ca="1">IF(ISERROR(VLOOKUP($A6,'问财（自己导出）'!$B:I,8,FALSE)),"",VLOOKUP($A6,'问财（自己导出）'!$B:I,8,FALSE))/100000000</f>
        <v>#VALUE!</v>
      </c>
      <c r="G6" s="23" t="e">
        <f ca="1">IF(ISERROR(VLOOKUP($A6,'问财（自己导出）'!$B:J,9,FALSE)),"",VLOOKUP($A6,'问财（自己导出）'!$B:J,9,FALSE))/100000000</f>
        <v>#VALUE!</v>
      </c>
      <c r="H6" s="23" t="e">
        <f ca="1">IF(ISERROR(VLOOKUP($A6,'问财（自己导出）'!$B:K,10,FALSE)),"",VLOOKUP($A6,'问财（自己导出）'!$B:K,10,FALSE))/100000000</f>
        <v>#VALUE!</v>
      </c>
      <c r="I6" s="23" t="e">
        <f ca="1">IF(ISERROR(VLOOKUP($A6,'问财（自己导出）'!$B:L,11,FALSE)),"",VLOOKUP($A6,'问财（自己导出）'!$B:L,11,FALSE))/100000000</f>
        <v>#VALUE!</v>
      </c>
      <c r="J6" s="23" t="e">
        <f ca="1">IF(ISERROR(VLOOKUP($A6,'问财（自己导出）'!$B:M,12,FALSE)),"",VLOOKUP($A6,'问财（自己导出）'!$B:M,12,FALSE))/100000000</f>
        <v>#VALUE!</v>
      </c>
      <c r="K6" s="23" t="e">
        <f ca="1">IF(ISERROR(VLOOKUP($A6,'问财（自己导出）'!$B:N,13,FALSE)),"",VLOOKUP($A6,'问财（自己导出）'!$B:N,13,FALSE))/100000000</f>
        <v>#VALUE!</v>
      </c>
      <c r="L6" s="23" t="e">
        <f ca="1">IF(ISERROR(VLOOKUP($A6,'问财（自己导出）'!$B:O,14,FALSE)),"",VLOOKUP($A6,'问财（自己导出）'!$B:O,14,FALSE))/100000000</f>
        <v>#VALUE!</v>
      </c>
      <c r="M6" s="23" t="e">
        <f ca="1">IF(ISERROR(VLOOKUP($A6,'问财（自己导出）'!$B:P,15,FALSE)),"",VLOOKUP($A6,'问财（自己导出）'!$B:P,15,FALSE))/100000000</f>
        <v>#VALUE!</v>
      </c>
      <c r="N6" s="23" t="e">
        <f ca="1">IF(ISERROR(VLOOKUP($A6,'问财（自己导出）'!$B:Q,16,FALSE)),"",VLOOKUP($A6,'问财（自己导出）'!$B:Q,16,FALSE))/100000000</f>
        <v>#VALUE!</v>
      </c>
      <c r="O6" s="23" t="e">
        <f ca="1">IF(ISERROR(VLOOKUP($A6,'问财（自己导出）'!$B:R,17,FALSE)),"",VLOOKUP($A6,'问财（自己导出）'!$B:R,17,FALSE))/100000000</f>
        <v>#VALUE!</v>
      </c>
      <c r="P6" s="23" t="e">
        <f ca="1">IF(ISERROR(VLOOKUP($A6,'问财（自己导出）'!$B:S,18,FALSE)),"",VLOOKUP($A6,'问财（自己导出）'!$B:S,18,FALSE))/100000000</f>
        <v>#VALUE!</v>
      </c>
      <c r="Q6" s="23" t="str">
        <f ca="1">IF(ISERROR(VLOOKUP($A6,'问财（自己导出）'!$B:T,19,FALSE)),"",VLOOKUP($A6,'问财（自己导出）'!$B:T,19,FALSE))</f>
        <v/>
      </c>
      <c r="R6" s="23" t="str">
        <f ca="1">IF(ISERROR(VLOOKUP($A6,'问财（自己导出）'!$B:U,20,FALSE)),"",VLOOKUP($A6,'问财（自己导出）'!$B:U,20,FALSE))</f>
        <v/>
      </c>
      <c r="S6" s="23" t="str">
        <f ca="1">IF(ISERROR(VLOOKUP($A6,'问财（自己导出）'!$B:V,21,FALSE)),"",VLOOKUP($A6,'问财（自己导出）'!$B:V,21,FALSE))</f>
        <v/>
      </c>
    </row>
    <row r="7" s="14" customFormat="1" ht="15" customHeight="1" spans="1:19">
      <c r="A7" s="20" t="str">
        <f>IF('问财（自己导出）'!B5="","",'问财（自己导出）'!B5)</f>
        <v/>
      </c>
      <c r="B7" s="22" t="e">
        <f ca="1" t="shared" si="0"/>
        <v>#VALUE!</v>
      </c>
      <c r="C7" s="22" t="e">
        <f ca="1" t="shared" si="1"/>
        <v>#VALUE!</v>
      </c>
      <c r="D7" s="22" t="str">
        <f ca="1" t="shared" si="2"/>
        <v>0</v>
      </c>
      <c r="E7" s="23" t="e">
        <f ca="1">IF(ISERROR(VLOOKUP($A7,'问财（自己导出）'!$B:H,7,FALSE)),"",VLOOKUP($A7,'问财（自己导出）'!$B:H,7,FALSE))/100000000</f>
        <v>#VALUE!</v>
      </c>
      <c r="F7" s="23" t="e">
        <f ca="1">IF(ISERROR(VLOOKUP($A7,'问财（自己导出）'!$B:I,8,FALSE)),"",VLOOKUP($A7,'问财（自己导出）'!$B:I,8,FALSE))/100000000</f>
        <v>#VALUE!</v>
      </c>
      <c r="G7" s="23" t="e">
        <f ca="1">IF(ISERROR(VLOOKUP($A7,'问财（自己导出）'!$B:J,9,FALSE)),"",VLOOKUP($A7,'问财（自己导出）'!$B:J,9,FALSE))/100000000</f>
        <v>#VALUE!</v>
      </c>
      <c r="H7" s="23" t="e">
        <f ca="1">IF(ISERROR(VLOOKUP($A7,'问财（自己导出）'!$B:K,10,FALSE)),"",VLOOKUP($A7,'问财（自己导出）'!$B:K,10,FALSE))/100000000</f>
        <v>#VALUE!</v>
      </c>
      <c r="I7" s="23" t="e">
        <f ca="1">IF(ISERROR(VLOOKUP($A7,'问财（自己导出）'!$B:L,11,FALSE)),"",VLOOKUP($A7,'问财（自己导出）'!$B:L,11,FALSE))/100000000</f>
        <v>#VALUE!</v>
      </c>
      <c r="J7" s="23" t="e">
        <f ca="1">IF(ISERROR(VLOOKUP($A7,'问财（自己导出）'!$B:M,12,FALSE)),"",VLOOKUP($A7,'问财（自己导出）'!$B:M,12,FALSE))/100000000</f>
        <v>#VALUE!</v>
      </c>
      <c r="K7" s="23" t="e">
        <f ca="1">IF(ISERROR(VLOOKUP($A7,'问财（自己导出）'!$B:N,13,FALSE)),"",VLOOKUP($A7,'问财（自己导出）'!$B:N,13,FALSE))/100000000</f>
        <v>#VALUE!</v>
      </c>
      <c r="L7" s="23" t="e">
        <f ca="1">IF(ISERROR(VLOOKUP($A7,'问财（自己导出）'!$B:O,14,FALSE)),"",VLOOKUP($A7,'问财（自己导出）'!$B:O,14,FALSE))/100000000</f>
        <v>#VALUE!</v>
      </c>
      <c r="M7" s="23" t="e">
        <f ca="1">IF(ISERROR(VLOOKUP($A7,'问财（自己导出）'!$B:P,15,FALSE)),"",VLOOKUP($A7,'问财（自己导出）'!$B:P,15,FALSE))/100000000</f>
        <v>#VALUE!</v>
      </c>
      <c r="N7" s="23" t="e">
        <f ca="1">IF(ISERROR(VLOOKUP($A7,'问财（自己导出）'!$B:Q,16,FALSE)),"",VLOOKUP($A7,'问财（自己导出）'!$B:Q,16,FALSE))/100000000</f>
        <v>#VALUE!</v>
      </c>
      <c r="O7" s="23" t="e">
        <f ca="1">IF(ISERROR(VLOOKUP($A7,'问财（自己导出）'!$B:R,17,FALSE)),"",VLOOKUP($A7,'问财（自己导出）'!$B:R,17,FALSE))/100000000</f>
        <v>#VALUE!</v>
      </c>
      <c r="P7" s="23" t="e">
        <f ca="1">IF(ISERROR(VLOOKUP($A7,'问财（自己导出）'!$B:S,18,FALSE)),"",VLOOKUP($A7,'问财（自己导出）'!$B:S,18,FALSE))/100000000</f>
        <v>#VALUE!</v>
      </c>
      <c r="Q7" s="23" t="str">
        <f ca="1">IF(ISERROR(VLOOKUP($A7,'问财（自己导出）'!$B:T,19,FALSE)),"",VLOOKUP($A7,'问财（自己导出）'!$B:T,19,FALSE))</f>
        <v/>
      </c>
      <c r="R7" s="23" t="str">
        <f ca="1">IF(ISERROR(VLOOKUP($A7,'问财（自己导出）'!$B:U,20,FALSE)),"",VLOOKUP($A7,'问财（自己导出）'!$B:U,20,FALSE))</f>
        <v/>
      </c>
      <c r="S7" s="23" t="str">
        <f ca="1">IF(ISERROR(VLOOKUP($A7,'问财（自己导出）'!$B:V,21,FALSE)),"",VLOOKUP($A7,'问财（自己导出）'!$B:V,21,FALSE))</f>
        <v/>
      </c>
    </row>
    <row r="8" s="14" customFormat="1" ht="15" customHeight="1" spans="1:19">
      <c r="A8" s="20" t="str">
        <f>IF('问财（自己导出）'!B6="","",'问财（自己导出）'!B6)</f>
        <v/>
      </c>
      <c r="B8" s="22" t="e">
        <f ca="1" t="shared" si="0"/>
        <v>#VALUE!</v>
      </c>
      <c r="C8" s="22" t="e">
        <f ca="1" t="shared" si="1"/>
        <v>#VALUE!</v>
      </c>
      <c r="D8" s="22" t="str">
        <f ca="1" t="shared" si="2"/>
        <v>0</v>
      </c>
      <c r="E8" s="23" t="e">
        <f ca="1">IF(ISERROR(VLOOKUP($A8,'问财（自己导出）'!$B:H,7,FALSE)),"",VLOOKUP($A8,'问财（自己导出）'!$B:H,7,FALSE))/100000000</f>
        <v>#VALUE!</v>
      </c>
      <c r="F8" s="23" t="e">
        <f ca="1">IF(ISERROR(VLOOKUP($A8,'问财（自己导出）'!$B:I,8,FALSE)),"",VLOOKUP($A8,'问财（自己导出）'!$B:I,8,FALSE))/100000000</f>
        <v>#VALUE!</v>
      </c>
      <c r="G8" s="23" t="e">
        <f ca="1">IF(ISERROR(VLOOKUP($A8,'问财（自己导出）'!$B:J,9,FALSE)),"",VLOOKUP($A8,'问财（自己导出）'!$B:J,9,FALSE))/100000000</f>
        <v>#VALUE!</v>
      </c>
      <c r="H8" s="23" t="e">
        <f ca="1">IF(ISERROR(VLOOKUP($A8,'问财（自己导出）'!$B:K,10,FALSE)),"",VLOOKUP($A8,'问财（自己导出）'!$B:K,10,FALSE))/100000000</f>
        <v>#VALUE!</v>
      </c>
      <c r="I8" s="23" t="e">
        <f ca="1">IF(ISERROR(VLOOKUP($A8,'问财（自己导出）'!$B:L,11,FALSE)),"",VLOOKUP($A8,'问财（自己导出）'!$B:L,11,FALSE))/100000000</f>
        <v>#VALUE!</v>
      </c>
      <c r="J8" s="23" t="e">
        <f ca="1">IF(ISERROR(VLOOKUP($A8,'问财（自己导出）'!$B:M,12,FALSE)),"",VLOOKUP($A8,'问财（自己导出）'!$B:M,12,FALSE))/100000000</f>
        <v>#VALUE!</v>
      </c>
      <c r="K8" s="23" t="e">
        <f ca="1">IF(ISERROR(VLOOKUP($A8,'问财（自己导出）'!$B:N,13,FALSE)),"",VLOOKUP($A8,'问财（自己导出）'!$B:N,13,FALSE))/100000000</f>
        <v>#VALUE!</v>
      </c>
      <c r="L8" s="23" t="e">
        <f ca="1">IF(ISERROR(VLOOKUP($A8,'问财（自己导出）'!$B:O,14,FALSE)),"",VLOOKUP($A8,'问财（自己导出）'!$B:O,14,FALSE))/100000000</f>
        <v>#VALUE!</v>
      </c>
      <c r="M8" s="23" t="e">
        <f ca="1">IF(ISERROR(VLOOKUP($A8,'问财（自己导出）'!$B:P,15,FALSE)),"",VLOOKUP($A8,'问财（自己导出）'!$B:P,15,FALSE))/100000000</f>
        <v>#VALUE!</v>
      </c>
      <c r="N8" s="23" t="e">
        <f ca="1">IF(ISERROR(VLOOKUP($A8,'问财（自己导出）'!$B:Q,16,FALSE)),"",VLOOKUP($A8,'问财（自己导出）'!$B:Q,16,FALSE))/100000000</f>
        <v>#VALUE!</v>
      </c>
      <c r="O8" s="23" t="e">
        <f ca="1">IF(ISERROR(VLOOKUP($A8,'问财（自己导出）'!$B:R,17,FALSE)),"",VLOOKUP($A8,'问财（自己导出）'!$B:R,17,FALSE))/100000000</f>
        <v>#VALUE!</v>
      </c>
      <c r="P8" s="23" t="e">
        <f ca="1">IF(ISERROR(VLOOKUP($A8,'问财（自己导出）'!$B:S,18,FALSE)),"",VLOOKUP($A8,'问财（自己导出）'!$B:S,18,FALSE))/100000000</f>
        <v>#VALUE!</v>
      </c>
      <c r="Q8" s="23" t="str">
        <f ca="1">IF(ISERROR(VLOOKUP($A8,'问财（自己导出）'!$B:T,19,FALSE)),"",VLOOKUP($A8,'问财（自己导出）'!$B:T,19,FALSE))</f>
        <v/>
      </c>
      <c r="R8" s="23" t="str">
        <f ca="1">IF(ISERROR(VLOOKUP($A8,'问财（自己导出）'!$B:U,20,FALSE)),"",VLOOKUP($A8,'问财（自己导出）'!$B:U,20,FALSE))</f>
        <v/>
      </c>
      <c r="S8" s="23" t="str">
        <f ca="1">IF(ISERROR(VLOOKUP($A8,'问财（自己导出）'!$B:V,21,FALSE)),"",VLOOKUP($A8,'问财（自己导出）'!$B:V,21,FALSE))</f>
        <v/>
      </c>
    </row>
    <row r="9" s="14" customFormat="1" ht="15" customHeight="1" spans="1:19">
      <c r="A9" s="20" t="str">
        <f>IF('问财（自己导出）'!B7="","",'问财（自己导出）'!B7)</f>
        <v/>
      </c>
      <c r="B9" s="22" t="e">
        <f ca="1" t="shared" si="0"/>
        <v>#VALUE!</v>
      </c>
      <c r="C9" s="22" t="e">
        <f ca="1" t="shared" si="1"/>
        <v>#VALUE!</v>
      </c>
      <c r="D9" s="22" t="str">
        <f ca="1" t="shared" si="2"/>
        <v>0</v>
      </c>
      <c r="E9" s="23" t="e">
        <f ca="1">IF(ISERROR(VLOOKUP($A9,'问财（自己导出）'!$B:H,7,FALSE)),"",VLOOKUP($A9,'问财（自己导出）'!$B:H,7,FALSE))/100000000</f>
        <v>#VALUE!</v>
      </c>
      <c r="F9" s="23" t="e">
        <f ca="1">IF(ISERROR(VLOOKUP($A9,'问财（自己导出）'!$B:I,8,FALSE)),"",VLOOKUP($A9,'问财（自己导出）'!$B:I,8,FALSE))/100000000</f>
        <v>#VALUE!</v>
      </c>
      <c r="G9" s="23" t="e">
        <f ca="1">IF(ISERROR(VLOOKUP($A9,'问财（自己导出）'!$B:J,9,FALSE)),"",VLOOKUP($A9,'问财（自己导出）'!$B:J,9,FALSE))/100000000</f>
        <v>#VALUE!</v>
      </c>
      <c r="H9" s="23" t="e">
        <f ca="1">IF(ISERROR(VLOOKUP($A9,'问财（自己导出）'!$B:K,10,FALSE)),"",VLOOKUP($A9,'问财（自己导出）'!$B:K,10,FALSE))/100000000</f>
        <v>#VALUE!</v>
      </c>
      <c r="I9" s="23" t="e">
        <f ca="1">IF(ISERROR(VLOOKUP($A9,'问财（自己导出）'!$B:L,11,FALSE)),"",VLOOKUP($A9,'问财（自己导出）'!$B:L,11,FALSE))/100000000</f>
        <v>#VALUE!</v>
      </c>
      <c r="J9" s="23" t="e">
        <f ca="1">IF(ISERROR(VLOOKUP($A9,'问财（自己导出）'!$B:M,12,FALSE)),"",VLOOKUP($A9,'问财（自己导出）'!$B:M,12,FALSE))/100000000</f>
        <v>#VALUE!</v>
      </c>
      <c r="K9" s="23" t="e">
        <f ca="1">IF(ISERROR(VLOOKUP($A9,'问财（自己导出）'!$B:N,13,FALSE)),"",VLOOKUP($A9,'问财（自己导出）'!$B:N,13,FALSE))/100000000</f>
        <v>#VALUE!</v>
      </c>
      <c r="L9" s="23" t="e">
        <f ca="1">IF(ISERROR(VLOOKUP($A9,'问财（自己导出）'!$B:O,14,FALSE)),"",VLOOKUP($A9,'问财（自己导出）'!$B:O,14,FALSE))/100000000</f>
        <v>#VALUE!</v>
      </c>
      <c r="M9" s="23" t="e">
        <f ca="1">IF(ISERROR(VLOOKUP($A9,'问财（自己导出）'!$B:P,15,FALSE)),"",VLOOKUP($A9,'问财（自己导出）'!$B:P,15,FALSE))/100000000</f>
        <v>#VALUE!</v>
      </c>
      <c r="N9" s="23" t="e">
        <f ca="1">IF(ISERROR(VLOOKUP($A9,'问财（自己导出）'!$B:Q,16,FALSE)),"",VLOOKUP($A9,'问财（自己导出）'!$B:Q,16,FALSE))/100000000</f>
        <v>#VALUE!</v>
      </c>
      <c r="O9" s="23" t="e">
        <f ca="1">IF(ISERROR(VLOOKUP($A9,'问财（自己导出）'!$B:R,17,FALSE)),"",VLOOKUP($A9,'问财（自己导出）'!$B:R,17,FALSE))/100000000</f>
        <v>#VALUE!</v>
      </c>
      <c r="P9" s="23" t="e">
        <f ca="1">IF(ISERROR(VLOOKUP($A9,'问财（自己导出）'!$B:S,18,FALSE)),"",VLOOKUP($A9,'问财（自己导出）'!$B:S,18,FALSE))/100000000</f>
        <v>#VALUE!</v>
      </c>
      <c r="Q9" s="23" t="str">
        <f ca="1">IF(ISERROR(VLOOKUP($A9,'问财（自己导出）'!$B:T,19,FALSE)),"",VLOOKUP($A9,'问财（自己导出）'!$B:T,19,FALSE))</f>
        <v/>
      </c>
      <c r="R9" s="23" t="str">
        <f ca="1">IF(ISERROR(VLOOKUP($A9,'问财（自己导出）'!$B:U,20,FALSE)),"",VLOOKUP($A9,'问财（自己导出）'!$B:U,20,FALSE))</f>
        <v/>
      </c>
      <c r="S9" s="23" t="str">
        <f ca="1">IF(ISERROR(VLOOKUP($A9,'问财（自己导出）'!$B:V,21,FALSE)),"",VLOOKUP($A9,'问财（自己导出）'!$B:V,21,FALSE))</f>
        <v/>
      </c>
    </row>
    <row r="10" s="14" customFormat="1" ht="15" customHeight="1" spans="1:19">
      <c r="A10" s="20" t="str">
        <f>IF('问财（自己导出）'!B8="","",'问财（自己导出）'!B8)</f>
        <v/>
      </c>
      <c r="B10" s="22" t="e">
        <f ca="1" t="shared" si="0"/>
        <v>#VALUE!</v>
      </c>
      <c r="C10" s="22" t="e">
        <f ca="1" t="shared" si="1"/>
        <v>#VALUE!</v>
      </c>
      <c r="D10" s="22" t="str">
        <f ca="1" t="shared" si="2"/>
        <v>0</v>
      </c>
      <c r="E10" s="23" t="e">
        <f ca="1">IF(ISERROR(VLOOKUP($A10,'问财（自己导出）'!$B:H,7,FALSE)),"",VLOOKUP($A10,'问财（自己导出）'!$B:H,7,FALSE))/100000000</f>
        <v>#VALUE!</v>
      </c>
      <c r="F10" s="23" t="e">
        <f ca="1">IF(ISERROR(VLOOKUP($A10,'问财（自己导出）'!$B:I,8,FALSE)),"",VLOOKUP($A10,'问财（自己导出）'!$B:I,8,FALSE))/100000000</f>
        <v>#VALUE!</v>
      </c>
      <c r="G10" s="23" t="e">
        <f ca="1">IF(ISERROR(VLOOKUP($A10,'问财（自己导出）'!$B:J,9,FALSE)),"",VLOOKUP($A10,'问财（自己导出）'!$B:J,9,FALSE))/100000000</f>
        <v>#VALUE!</v>
      </c>
      <c r="H10" s="23" t="e">
        <f ca="1">IF(ISERROR(VLOOKUP($A10,'问财（自己导出）'!$B:K,10,FALSE)),"",VLOOKUP($A10,'问财（自己导出）'!$B:K,10,FALSE))/100000000</f>
        <v>#VALUE!</v>
      </c>
      <c r="I10" s="23" t="e">
        <f ca="1">IF(ISERROR(VLOOKUP($A10,'问财（自己导出）'!$B:L,11,FALSE)),"",VLOOKUP($A10,'问财（自己导出）'!$B:L,11,FALSE))/100000000</f>
        <v>#VALUE!</v>
      </c>
      <c r="J10" s="23" t="e">
        <f ca="1">IF(ISERROR(VLOOKUP($A10,'问财（自己导出）'!$B:M,12,FALSE)),"",VLOOKUP($A10,'问财（自己导出）'!$B:M,12,FALSE))/100000000</f>
        <v>#VALUE!</v>
      </c>
      <c r="K10" s="23" t="e">
        <f ca="1">IF(ISERROR(VLOOKUP($A10,'问财（自己导出）'!$B:N,13,FALSE)),"",VLOOKUP($A10,'问财（自己导出）'!$B:N,13,FALSE))/100000000</f>
        <v>#VALUE!</v>
      </c>
      <c r="L10" s="23" t="e">
        <f ca="1">IF(ISERROR(VLOOKUP($A10,'问财（自己导出）'!$B:O,14,FALSE)),"",VLOOKUP($A10,'问财（自己导出）'!$B:O,14,FALSE))/100000000</f>
        <v>#VALUE!</v>
      </c>
      <c r="M10" s="23" t="e">
        <f ca="1">IF(ISERROR(VLOOKUP($A10,'问财（自己导出）'!$B:P,15,FALSE)),"",VLOOKUP($A10,'问财（自己导出）'!$B:P,15,FALSE))/100000000</f>
        <v>#VALUE!</v>
      </c>
      <c r="N10" s="23" t="e">
        <f ca="1">IF(ISERROR(VLOOKUP($A10,'问财（自己导出）'!$B:Q,16,FALSE)),"",VLOOKUP($A10,'问财（自己导出）'!$B:Q,16,FALSE))/100000000</f>
        <v>#VALUE!</v>
      </c>
      <c r="O10" s="23" t="e">
        <f ca="1">IF(ISERROR(VLOOKUP($A10,'问财（自己导出）'!$B:R,17,FALSE)),"",VLOOKUP($A10,'问财（自己导出）'!$B:R,17,FALSE))/100000000</f>
        <v>#VALUE!</v>
      </c>
      <c r="P10" s="23" t="e">
        <f ca="1">IF(ISERROR(VLOOKUP($A10,'问财（自己导出）'!$B:S,18,FALSE)),"",VLOOKUP($A10,'问财（自己导出）'!$B:S,18,FALSE))/100000000</f>
        <v>#VALUE!</v>
      </c>
      <c r="Q10" s="23" t="str">
        <f ca="1">IF(ISERROR(VLOOKUP($A10,'问财（自己导出）'!$B:T,19,FALSE)),"",VLOOKUP($A10,'问财（自己导出）'!$B:T,19,FALSE))</f>
        <v/>
      </c>
      <c r="R10" s="23" t="str">
        <f ca="1">IF(ISERROR(VLOOKUP($A10,'问财（自己导出）'!$B:U,20,FALSE)),"",VLOOKUP($A10,'问财（自己导出）'!$B:U,20,FALSE))</f>
        <v/>
      </c>
      <c r="S10" s="23" t="str">
        <f ca="1">IF(ISERROR(VLOOKUP($A10,'问财（自己导出）'!$B:V,21,FALSE)),"",VLOOKUP($A10,'问财（自己导出）'!$B:V,21,FALSE))</f>
        <v/>
      </c>
    </row>
    <row r="11" s="14" customFormat="1" ht="15" customHeight="1" spans="1:19">
      <c r="A11" s="20" t="str">
        <f>IF('问财（自己导出）'!B9="","",'问财（自己导出）'!B9)</f>
        <v/>
      </c>
      <c r="B11" s="22" t="e">
        <f ca="1" t="shared" si="0"/>
        <v>#VALUE!</v>
      </c>
      <c r="C11" s="22" t="e">
        <f ca="1" t="shared" si="1"/>
        <v>#VALUE!</v>
      </c>
      <c r="D11" s="22" t="str">
        <f ca="1" t="shared" si="2"/>
        <v>0</v>
      </c>
      <c r="E11" s="23" t="e">
        <f ca="1">IF(ISERROR(VLOOKUP($A11,'问财（自己导出）'!$B:H,7,FALSE)),"",VLOOKUP($A11,'问财（自己导出）'!$B:H,7,FALSE))/100000000</f>
        <v>#VALUE!</v>
      </c>
      <c r="F11" s="23" t="e">
        <f ca="1">IF(ISERROR(VLOOKUP($A11,'问财（自己导出）'!$B:I,8,FALSE)),"",VLOOKUP($A11,'问财（自己导出）'!$B:I,8,FALSE))/100000000</f>
        <v>#VALUE!</v>
      </c>
      <c r="G11" s="23" t="e">
        <f ca="1">IF(ISERROR(VLOOKUP($A11,'问财（自己导出）'!$B:J,9,FALSE)),"",VLOOKUP($A11,'问财（自己导出）'!$B:J,9,FALSE))/100000000</f>
        <v>#VALUE!</v>
      </c>
      <c r="H11" s="23" t="e">
        <f ca="1">IF(ISERROR(VLOOKUP($A11,'问财（自己导出）'!$B:K,10,FALSE)),"",VLOOKUP($A11,'问财（自己导出）'!$B:K,10,FALSE))/100000000</f>
        <v>#VALUE!</v>
      </c>
      <c r="I11" s="23" t="e">
        <f ca="1">IF(ISERROR(VLOOKUP($A11,'问财（自己导出）'!$B:L,11,FALSE)),"",VLOOKUP($A11,'问财（自己导出）'!$B:L,11,FALSE))/100000000</f>
        <v>#VALUE!</v>
      </c>
      <c r="J11" s="23" t="e">
        <f ca="1">IF(ISERROR(VLOOKUP($A11,'问财（自己导出）'!$B:M,12,FALSE)),"",VLOOKUP($A11,'问财（自己导出）'!$B:M,12,FALSE))/100000000</f>
        <v>#VALUE!</v>
      </c>
      <c r="K11" s="23" t="e">
        <f ca="1">IF(ISERROR(VLOOKUP($A11,'问财（自己导出）'!$B:N,13,FALSE)),"",VLOOKUP($A11,'问财（自己导出）'!$B:N,13,FALSE))/100000000</f>
        <v>#VALUE!</v>
      </c>
      <c r="L11" s="23" t="e">
        <f ca="1">IF(ISERROR(VLOOKUP($A11,'问财（自己导出）'!$B:O,14,FALSE)),"",VLOOKUP($A11,'问财（自己导出）'!$B:O,14,FALSE))/100000000</f>
        <v>#VALUE!</v>
      </c>
      <c r="M11" s="23" t="e">
        <f ca="1">IF(ISERROR(VLOOKUP($A11,'问财（自己导出）'!$B:P,15,FALSE)),"",VLOOKUP($A11,'问财（自己导出）'!$B:P,15,FALSE))/100000000</f>
        <v>#VALUE!</v>
      </c>
      <c r="N11" s="23" t="e">
        <f ca="1">IF(ISERROR(VLOOKUP($A11,'问财（自己导出）'!$B:Q,16,FALSE)),"",VLOOKUP($A11,'问财（自己导出）'!$B:Q,16,FALSE))/100000000</f>
        <v>#VALUE!</v>
      </c>
      <c r="O11" s="23" t="e">
        <f ca="1">IF(ISERROR(VLOOKUP($A11,'问财（自己导出）'!$B:R,17,FALSE)),"",VLOOKUP($A11,'问财（自己导出）'!$B:R,17,FALSE))/100000000</f>
        <v>#VALUE!</v>
      </c>
      <c r="P11" s="23" t="e">
        <f ca="1">IF(ISERROR(VLOOKUP($A11,'问财（自己导出）'!$B:S,18,FALSE)),"",VLOOKUP($A11,'问财（自己导出）'!$B:S,18,FALSE))/100000000</f>
        <v>#VALUE!</v>
      </c>
      <c r="Q11" s="23" t="str">
        <f ca="1">IF(ISERROR(VLOOKUP($A11,'问财（自己导出）'!$B:T,19,FALSE)),"",VLOOKUP($A11,'问财（自己导出）'!$B:T,19,FALSE))</f>
        <v/>
      </c>
      <c r="R11" s="23" t="str">
        <f ca="1">IF(ISERROR(VLOOKUP($A11,'问财（自己导出）'!$B:U,20,FALSE)),"",VLOOKUP($A11,'问财（自己导出）'!$B:U,20,FALSE))</f>
        <v/>
      </c>
      <c r="S11" s="23" t="str">
        <f ca="1">IF(ISERROR(VLOOKUP($A11,'问财（自己导出）'!$B:V,21,FALSE)),"",VLOOKUP($A11,'问财（自己导出）'!$B:V,21,FALSE))</f>
        <v/>
      </c>
    </row>
    <row r="12" s="14" customFormat="1" ht="15" customHeight="1" spans="1:19">
      <c r="A12" s="20" t="str">
        <f>IF('问财（自己导出）'!B10="","",'问财（自己导出）'!B10)</f>
        <v/>
      </c>
      <c r="B12" s="22" t="e">
        <f ca="1" t="shared" si="0"/>
        <v>#VALUE!</v>
      </c>
      <c r="C12" s="22" t="e">
        <f ca="1" t="shared" si="1"/>
        <v>#VALUE!</v>
      </c>
      <c r="D12" s="22" t="str">
        <f ca="1" t="shared" si="2"/>
        <v>0</v>
      </c>
      <c r="E12" s="23" t="e">
        <f ca="1">IF(ISERROR(VLOOKUP($A12,'问财（自己导出）'!$B:H,7,FALSE)),"",VLOOKUP($A12,'问财（自己导出）'!$B:H,7,FALSE))/100000000</f>
        <v>#VALUE!</v>
      </c>
      <c r="F12" s="23" t="e">
        <f ca="1">IF(ISERROR(VLOOKUP($A12,'问财（自己导出）'!$B:I,8,FALSE)),"",VLOOKUP($A12,'问财（自己导出）'!$B:I,8,FALSE))/100000000</f>
        <v>#VALUE!</v>
      </c>
      <c r="G12" s="23" t="e">
        <f ca="1">IF(ISERROR(VLOOKUP($A12,'问财（自己导出）'!$B:J,9,FALSE)),"",VLOOKUP($A12,'问财（自己导出）'!$B:J,9,FALSE))/100000000</f>
        <v>#VALUE!</v>
      </c>
      <c r="H12" s="23" t="e">
        <f ca="1">IF(ISERROR(VLOOKUP($A12,'问财（自己导出）'!$B:K,10,FALSE)),"",VLOOKUP($A12,'问财（自己导出）'!$B:K,10,FALSE))/100000000</f>
        <v>#VALUE!</v>
      </c>
      <c r="I12" s="23" t="e">
        <f ca="1">IF(ISERROR(VLOOKUP($A12,'问财（自己导出）'!$B:L,11,FALSE)),"",VLOOKUP($A12,'问财（自己导出）'!$B:L,11,FALSE))/100000000</f>
        <v>#VALUE!</v>
      </c>
      <c r="J12" s="23" t="e">
        <f ca="1">IF(ISERROR(VLOOKUP($A12,'问财（自己导出）'!$B:M,12,FALSE)),"",VLOOKUP($A12,'问财（自己导出）'!$B:M,12,FALSE))/100000000</f>
        <v>#VALUE!</v>
      </c>
      <c r="K12" s="23" t="e">
        <f ca="1">IF(ISERROR(VLOOKUP($A12,'问财（自己导出）'!$B:N,13,FALSE)),"",VLOOKUP($A12,'问财（自己导出）'!$B:N,13,FALSE))/100000000</f>
        <v>#VALUE!</v>
      </c>
      <c r="L12" s="23" t="e">
        <f ca="1">IF(ISERROR(VLOOKUP($A12,'问财（自己导出）'!$B:O,14,FALSE)),"",VLOOKUP($A12,'问财（自己导出）'!$B:O,14,FALSE))/100000000</f>
        <v>#VALUE!</v>
      </c>
      <c r="M12" s="23" t="e">
        <f ca="1">IF(ISERROR(VLOOKUP($A12,'问财（自己导出）'!$B:P,15,FALSE)),"",VLOOKUP($A12,'问财（自己导出）'!$B:P,15,FALSE))/100000000</f>
        <v>#VALUE!</v>
      </c>
      <c r="N12" s="23" t="e">
        <f ca="1">IF(ISERROR(VLOOKUP($A12,'问财（自己导出）'!$B:Q,16,FALSE)),"",VLOOKUP($A12,'问财（自己导出）'!$B:Q,16,FALSE))/100000000</f>
        <v>#VALUE!</v>
      </c>
      <c r="O12" s="23" t="e">
        <f ca="1">IF(ISERROR(VLOOKUP($A12,'问财（自己导出）'!$B:R,17,FALSE)),"",VLOOKUP($A12,'问财（自己导出）'!$B:R,17,FALSE))/100000000</f>
        <v>#VALUE!</v>
      </c>
      <c r="P12" s="23" t="e">
        <f ca="1">IF(ISERROR(VLOOKUP($A12,'问财（自己导出）'!$B:S,18,FALSE)),"",VLOOKUP($A12,'问财（自己导出）'!$B:S,18,FALSE))/100000000</f>
        <v>#VALUE!</v>
      </c>
      <c r="Q12" s="23" t="str">
        <f ca="1">IF(ISERROR(VLOOKUP($A12,'问财（自己导出）'!$B:T,19,FALSE)),"",VLOOKUP($A12,'问财（自己导出）'!$B:T,19,FALSE))</f>
        <v/>
      </c>
      <c r="R12" s="23" t="str">
        <f ca="1">IF(ISERROR(VLOOKUP($A12,'问财（自己导出）'!$B:U,20,FALSE)),"",VLOOKUP($A12,'问财（自己导出）'!$B:U,20,FALSE))</f>
        <v/>
      </c>
      <c r="S12" s="23" t="str">
        <f ca="1">IF(ISERROR(VLOOKUP($A12,'问财（自己导出）'!$B:V,21,FALSE)),"",VLOOKUP($A12,'问财（自己导出）'!$B:V,21,FALSE))</f>
        <v/>
      </c>
    </row>
    <row r="13" s="14" customFormat="1" ht="15" customHeight="1" spans="1:19">
      <c r="A13" s="20" t="str">
        <f>IF('问财（自己导出）'!B11="","",'问财（自己导出）'!B11)</f>
        <v/>
      </c>
      <c r="B13" s="22" t="e">
        <f ca="1" t="shared" si="0"/>
        <v>#VALUE!</v>
      </c>
      <c r="C13" s="22" t="e">
        <f ca="1" t="shared" si="1"/>
        <v>#VALUE!</v>
      </c>
      <c r="D13" s="22" t="str">
        <f ca="1" t="shared" si="2"/>
        <v>0</v>
      </c>
      <c r="E13" s="23" t="e">
        <f ca="1">IF(ISERROR(VLOOKUP($A13,'问财（自己导出）'!$B:H,7,FALSE)),"",VLOOKUP($A13,'问财（自己导出）'!$B:H,7,FALSE))/100000000</f>
        <v>#VALUE!</v>
      </c>
      <c r="F13" s="23" t="e">
        <f ca="1">IF(ISERROR(VLOOKUP($A13,'问财（自己导出）'!$B:I,8,FALSE)),"",VLOOKUP($A13,'问财（自己导出）'!$B:I,8,FALSE))/100000000</f>
        <v>#VALUE!</v>
      </c>
      <c r="G13" s="23" t="e">
        <f ca="1">IF(ISERROR(VLOOKUP($A13,'问财（自己导出）'!$B:J,9,FALSE)),"",VLOOKUP($A13,'问财（自己导出）'!$B:J,9,FALSE))/100000000</f>
        <v>#VALUE!</v>
      </c>
      <c r="H13" s="23" t="e">
        <f ca="1">IF(ISERROR(VLOOKUP($A13,'问财（自己导出）'!$B:K,10,FALSE)),"",VLOOKUP($A13,'问财（自己导出）'!$B:K,10,FALSE))/100000000</f>
        <v>#VALUE!</v>
      </c>
      <c r="I13" s="23" t="e">
        <f ca="1">IF(ISERROR(VLOOKUP($A13,'问财（自己导出）'!$B:L,11,FALSE)),"",VLOOKUP($A13,'问财（自己导出）'!$B:L,11,FALSE))/100000000</f>
        <v>#VALUE!</v>
      </c>
      <c r="J13" s="23" t="e">
        <f ca="1">IF(ISERROR(VLOOKUP($A13,'问财（自己导出）'!$B:M,12,FALSE)),"",VLOOKUP($A13,'问财（自己导出）'!$B:M,12,FALSE))/100000000</f>
        <v>#VALUE!</v>
      </c>
      <c r="K13" s="23" t="e">
        <f ca="1">IF(ISERROR(VLOOKUP($A13,'问财（自己导出）'!$B:N,13,FALSE)),"",VLOOKUP($A13,'问财（自己导出）'!$B:N,13,FALSE))/100000000</f>
        <v>#VALUE!</v>
      </c>
      <c r="L13" s="23" t="e">
        <f ca="1">IF(ISERROR(VLOOKUP($A13,'问财（自己导出）'!$B:O,14,FALSE)),"",VLOOKUP($A13,'问财（自己导出）'!$B:O,14,FALSE))/100000000</f>
        <v>#VALUE!</v>
      </c>
      <c r="M13" s="23" t="e">
        <f ca="1">IF(ISERROR(VLOOKUP($A13,'问财（自己导出）'!$B:P,15,FALSE)),"",VLOOKUP($A13,'问财（自己导出）'!$B:P,15,FALSE))/100000000</f>
        <v>#VALUE!</v>
      </c>
      <c r="N13" s="23" t="e">
        <f ca="1">IF(ISERROR(VLOOKUP($A13,'问财（自己导出）'!$B:Q,16,FALSE)),"",VLOOKUP($A13,'问财（自己导出）'!$B:Q,16,FALSE))/100000000</f>
        <v>#VALUE!</v>
      </c>
      <c r="O13" s="23" t="e">
        <f ca="1">IF(ISERROR(VLOOKUP($A13,'问财（自己导出）'!$B:R,17,FALSE)),"",VLOOKUP($A13,'问财（自己导出）'!$B:R,17,FALSE))/100000000</f>
        <v>#VALUE!</v>
      </c>
      <c r="P13" s="23" t="e">
        <f ca="1">IF(ISERROR(VLOOKUP($A13,'问财（自己导出）'!$B:S,18,FALSE)),"",VLOOKUP($A13,'问财（自己导出）'!$B:S,18,FALSE))/100000000</f>
        <v>#VALUE!</v>
      </c>
      <c r="Q13" s="23" t="str">
        <f ca="1">IF(ISERROR(VLOOKUP($A13,'问财（自己导出）'!$B:T,19,FALSE)),"",VLOOKUP($A13,'问财（自己导出）'!$B:T,19,FALSE))</f>
        <v/>
      </c>
      <c r="R13" s="23" t="str">
        <f ca="1">IF(ISERROR(VLOOKUP($A13,'问财（自己导出）'!$B:U,20,FALSE)),"",VLOOKUP($A13,'问财（自己导出）'!$B:U,20,FALSE))</f>
        <v/>
      </c>
      <c r="S13" s="23" t="str">
        <f ca="1">IF(ISERROR(VLOOKUP($A13,'问财（自己导出）'!$B:V,21,FALSE)),"",VLOOKUP($A13,'问财（自己导出）'!$B:V,21,FALSE))</f>
        <v/>
      </c>
    </row>
    <row r="14" s="14" customFormat="1" ht="15" customHeight="1" spans="1:19">
      <c r="A14" s="20" t="str">
        <f>IF('问财（自己导出）'!B12="","",'问财（自己导出）'!B12)</f>
        <v/>
      </c>
      <c r="B14" s="22" t="e">
        <f ca="1" t="shared" si="0"/>
        <v>#VALUE!</v>
      </c>
      <c r="C14" s="22" t="e">
        <f ca="1" t="shared" si="1"/>
        <v>#VALUE!</v>
      </c>
      <c r="D14" s="22" t="str">
        <f ca="1" t="shared" si="2"/>
        <v>0</v>
      </c>
      <c r="E14" s="23" t="e">
        <f ca="1">IF(ISERROR(VLOOKUP($A14,'问财（自己导出）'!$B:H,7,FALSE)),"",VLOOKUP($A14,'问财（自己导出）'!$B:H,7,FALSE))/100000000</f>
        <v>#VALUE!</v>
      </c>
      <c r="F14" s="23" t="e">
        <f ca="1">IF(ISERROR(VLOOKUP($A14,'问财（自己导出）'!$B:I,8,FALSE)),"",VLOOKUP($A14,'问财（自己导出）'!$B:I,8,FALSE))/100000000</f>
        <v>#VALUE!</v>
      </c>
      <c r="G14" s="23" t="e">
        <f ca="1">IF(ISERROR(VLOOKUP($A14,'问财（自己导出）'!$B:J,9,FALSE)),"",VLOOKUP($A14,'问财（自己导出）'!$B:J,9,FALSE))/100000000</f>
        <v>#VALUE!</v>
      </c>
      <c r="H14" s="23" t="e">
        <f ca="1">IF(ISERROR(VLOOKUP($A14,'问财（自己导出）'!$B:K,10,FALSE)),"",VLOOKUP($A14,'问财（自己导出）'!$B:K,10,FALSE))/100000000</f>
        <v>#VALUE!</v>
      </c>
      <c r="I14" s="23" t="e">
        <f ca="1">IF(ISERROR(VLOOKUP($A14,'问财（自己导出）'!$B:L,11,FALSE)),"",VLOOKUP($A14,'问财（自己导出）'!$B:L,11,FALSE))/100000000</f>
        <v>#VALUE!</v>
      </c>
      <c r="J14" s="23" t="e">
        <f ca="1">IF(ISERROR(VLOOKUP($A14,'问财（自己导出）'!$B:M,12,FALSE)),"",VLOOKUP($A14,'问财（自己导出）'!$B:M,12,FALSE))/100000000</f>
        <v>#VALUE!</v>
      </c>
      <c r="K14" s="23" t="e">
        <f ca="1">IF(ISERROR(VLOOKUP($A14,'问财（自己导出）'!$B:N,13,FALSE)),"",VLOOKUP($A14,'问财（自己导出）'!$B:N,13,FALSE))/100000000</f>
        <v>#VALUE!</v>
      </c>
      <c r="L14" s="23" t="e">
        <f ca="1">IF(ISERROR(VLOOKUP($A14,'问财（自己导出）'!$B:O,14,FALSE)),"",VLOOKUP($A14,'问财（自己导出）'!$B:O,14,FALSE))/100000000</f>
        <v>#VALUE!</v>
      </c>
      <c r="M14" s="23" t="e">
        <f ca="1">IF(ISERROR(VLOOKUP($A14,'问财（自己导出）'!$B:P,15,FALSE)),"",VLOOKUP($A14,'问财（自己导出）'!$B:P,15,FALSE))/100000000</f>
        <v>#VALUE!</v>
      </c>
      <c r="N14" s="23" t="e">
        <f ca="1">IF(ISERROR(VLOOKUP($A14,'问财（自己导出）'!$B:Q,16,FALSE)),"",VLOOKUP($A14,'问财（自己导出）'!$B:Q,16,FALSE))/100000000</f>
        <v>#VALUE!</v>
      </c>
      <c r="O14" s="23" t="e">
        <f ca="1">IF(ISERROR(VLOOKUP($A14,'问财（自己导出）'!$B:R,17,FALSE)),"",VLOOKUP($A14,'问财（自己导出）'!$B:R,17,FALSE))/100000000</f>
        <v>#VALUE!</v>
      </c>
      <c r="P14" s="23" t="e">
        <f ca="1">IF(ISERROR(VLOOKUP($A14,'问财（自己导出）'!$B:S,18,FALSE)),"",VLOOKUP($A14,'问财（自己导出）'!$B:S,18,FALSE))/100000000</f>
        <v>#VALUE!</v>
      </c>
      <c r="Q14" s="23" t="str">
        <f ca="1">IF(ISERROR(VLOOKUP($A14,'问财（自己导出）'!$B:T,19,FALSE)),"",VLOOKUP($A14,'问财（自己导出）'!$B:T,19,FALSE))</f>
        <v/>
      </c>
      <c r="R14" s="23" t="str">
        <f ca="1">IF(ISERROR(VLOOKUP($A14,'问财（自己导出）'!$B:U,20,FALSE)),"",VLOOKUP($A14,'问财（自己导出）'!$B:U,20,FALSE))</f>
        <v/>
      </c>
      <c r="S14" s="23" t="str">
        <f ca="1">IF(ISERROR(VLOOKUP($A14,'问财（自己导出）'!$B:V,21,FALSE)),"",VLOOKUP($A14,'问财（自己导出）'!$B:V,21,FALSE))</f>
        <v/>
      </c>
    </row>
    <row r="15" s="14" customFormat="1" ht="15" customHeight="1" spans="1:19">
      <c r="A15" s="20" t="str">
        <f>IF('问财（自己导出）'!B13="","",'问财（自己导出）'!B13)</f>
        <v/>
      </c>
      <c r="B15" s="22" t="e">
        <f ca="1" t="shared" si="0"/>
        <v>#VALUE!</v>
      </c>
      <c r="C15" s="22" t="e">
        <f ca="1" t="shared" si="1"/>
        <v>#VALUE!</v>
      </c>
      <c r="D15" s="22" t="str">
        <f ca="1" t="shared" si="2"/>
        <v>0</v>
      </c>
      <c r="E15" s="23" t="e">
        <f ca="1">IF(ISERROR(VLOOKUP($A15,'问财（自己导出）'!$B:H,7,FALSE)),"",VLOOKUP($A15,'问财（自己导出）'!$B:H,7,FALSE))/100000000</f>
        <v>#VALUE!</v>
      </c>
      <c r="F15" s="23" t="e">
        <f ca="1">IF(ISERROR(VLOOKUP($A15,'问财（自己导出）'!$B:I,8,FALSE)),"",VLOOKUP($A15,'问财（自己导出）'!$B:I,8,FALSE))/100000000</f>
        <v>#VALUE!</v>
      </c>
      <c r="G15" s="23" t="e">
        <f ca="1">IF(ISERROR(VLOOKUP($A15,'问财（自己导出）'!$B:J,9,FALSE)),"",VLOOKUP($A15,'问财（自己导出）'!$B:J,9,FALSE))/100000000</f>
        <v>#VALUE!</v>
      </c>
      <c r="H15" s="23" t="e">
        <f ca="1">IF(ISERROR(VLOOKUP($A15,'问财（自己导出）'!$B:K,10,FALSE)),"",VLOOKUP($A15,'问财（自己导出）'!$B:K,10,FALSE))/100000000</f>
        <v>#VALUE!</v>
      </c>
      <c r="I15" s="23" t="e">
        <f ca="1">IF(ISERROR(VLOOKUP($A15,'问财（自己导出）'!$B:L,11,FALSE)),"",VLOOKUP($A15,'问财（自己导出）'!$B:L,11,FALSE))/100000000</f>
        <v>#VALUE!</v>
      </c>
      <c r="J15" s="23" t="e">
        <f ca="1">IF(ISERROR(VLOOKUP($A15,'问财（自己导出）'!$B:M,12,FALSE)),"",VLOOKUP($A15,'问财（自己导出）'!$B:M,12,FALSE))/100000000</f>
        <v>#VALUE!</v>
      </c>
      <c r="K15" s="23" t="e">
        <f ca="1">IF(ISERROR(VLOOKUP($A15,'问财（自己导出）'!$B:N,13,FALSE)),"",VLOOKUP($A15,'问财（自己导出）'!$B:N,13,FALSE))/100000000</f>
        <v>#VALUE!</v>
      </c>
      <c r="L15" s="23" t="e">
        <f ca="1">IF(ISERROR(VLOOKUP($A15,'问财（自己导出）'!$B:O,14,FALSE)),"",VLOOKUP($A15,'问财（自己导出）'!$B:O,14,FALSE))/100000000</f>
        <v>#VALUE!</v>
      </c>
      <c r="M15" s="23" t="e">
        <f ca="1">IF(ISERROR(VLOOKUP($A15,'问财（自己导出）'!$B:P,15,FALSE)),"",VLOOKUP($A15,'问财（自己导出）'!$B:P,15,FALSE))/100000000</f>
        <v>#VALUE!</v>
      </c>
      <c r="N15" s="23" t="e">
        <f ca="1">IF(ISERROR(VLOOKUP($A15,'问财（自己导出）'!$B:Q,16,FALSE)),"",VLOOKUP($A15,'问财（自己导出）'!$B:Q,16,FALSE))/100000000</f>
        <v>#VALUE!</v>
      </c>
      <c r="O15" s="23" t="e">
        <f ca="1">IF(ISERROR(VLOOKUP($A15,'问财（自己导出）'!$B:R,17,FALSE)),"",VLOOKUP($A15,'问财（自己导出）'!$B:R,17,FALSE))/100000000</f>
        <v>#VALUE!</v>
      </c>
      <c r="P15" s="23" t="e">
        <f ca="1">IF(ISERROR(VLOOKUP($A15,'问财（自己导出）'!$B:S,18,FALSE)),"",VLOOKUP($A15,'问财（自己导出）'!$B:S,18,FALSE))/100000000</f>
        <v>#VALUE!</v>
      </c>
      <c r="Q15" s="23" t="str">
        <f ca="1">IF(ISERROR(VLOOKUP($A15,'问财（自己导出）'!$B:T,19,FALSE)),"",VLOOKUP($A15,'问财（自己导出）'!$B:T,19,FALSE))</f>
        <v/>
      </c>
      <c r="R15" s="23" t="str">
        <f ca="1">IF(ISERROR(VLOOKUP($A15,'问财（自己导出）'!$B:U,20,FALSE)),"",VLOOKUP($A15,'问财（自己导出）'!$B:U,20,FALSE))</f>
        <v/>
      </c>
      <c r="S15" s="23" t="str">
        <f ca="1">IF(ISERROR(VLOOKUP($A15,'问财（自己导出）'!$B:V,21,FALSE)),"",VLOOKUP($A15,'问财（自己导出）'!$B:V,21,FALSE))</f>
        <v/>
      </c>
    </row>
    <row r="16" s="14" customFormat="1" ht="15" customHeight="1" spans="1:19">
      <c r="A16" s="20" t="str">
        <f>IF('问财（自己导出）'!B14="","",'问财（自己导出）'!B14)</f>
        <v/>
      </c>
      <c r="B16" s="22" t="e">
        <f ca="1" t="shared" si="0"/>
        <v>#VALUE!</v>
      </c>
      <c r="C16" s="22" t="e">
        <f ca="1" t="shared" si="1"/>
        <v>#VALUE!</v>
      </c>
      <c r="D16" s="22" t="str">
        <f ca="1" t="shared" si="2"/>
        <v>0</v>
      </c>
      <c r="E16" s="23" t="e">
        <f ca="1">IF(ISERROR(VLOOKUP($A16,'问财（自己导出）'!$B:H,7,FALSE)),"",VLOOKUP($A16,'问财（自己导出）'!$B:H,7,FALSE))/100000000</f>
        <v>#VALUE!</v>
      </c>
      <c r="F16" s="23" t="e">
        <f ca="1">IF(ISERROR(VLOOKUP($A16,'问财（自己导出）'!$B:I,8,FALSE)),"",VLOOKUP($A16,'问财（自己导出）'!$B:I,8,FALSE))/100000000</f>
        <v>#VALUE!</v>
      </c>
      <c r="G16" s="23" t="e">
        <f ca="1">IF(ISERROR(VLOOKUP($A16,'问财（自己导出）'!$B:J,9,FALSE)),"",VLOOKUP($A16,'问财（自己导出）'!$B:J,9,FALSE))/100000000</f>
        <v>#VALUE!</v>
      </c>
      <c r="H16" s="23" t="e">
        <f ca="1">IF(ISERROR(VLOOKUP($A16,'问财（自己导出）'!$B:K,10,FALSE)),"",VLOOKUP($A16,'问财（自己导出）'!$B:K,10,FALSE))/100000000</f>
        <v>#VALUE!</v>
      </c>
      <c r="I16" s="23" t="e">
        <f ca="1">IF(ISERROR(VLOOKUP($A16,'问财（自己导出）'!$B:L,11,FALSE)),"",VLOOKUP($A16,'问财（自己导出）'!$B:L,11,FALSE))/100000000</f>
        <v>#VALUE!</v>
      </c>
      <c r="J16" s="23" t="e">
        <f ca="1">IF(ISERROR(VLOOKUP($A16,'问财（自己导出）'!$B:M,12,FALSE)),"",VLOOKUP($A16,'问财（自己导出）'!$B:M,12,FALSE))/100000000</f>
        <v>#VALUE!</v>
      </c>
      <c r="K16" s="23" t="e">
        <f ca="1">IF(ISERROR(VLOOKUP($A16,'问财（自己导出）'!$B:N,13,FALSE)),"",VLOOKUP($A16,'问财（自己导出）'!$B:N,13,FALSE))/100000000</f>
        <v>#VALUE!</v>
      </c>
      <c r="L16" s="23" t="e">
        <f ca="1">IF(ISERROR(VLOOKUP($A16,'问财（自己导出）'!$B:O,14,FALSE)),"",VLOOKUP($A16,'问财（自己导出）'!$B:O,14,FALSE))/100000000</f>
        <v>#VALUE!</v>
      </c>
      <c r="M16" s="23" t="e">
        <f ca="1">IF(ISERROR(VLOOKUP($A16,'问财（自己导出）'!$B:P,15,FALSE)),"",VLOOKUP($A16,'问财（自己导出）'!$B:P,15,FALSE))/100000000</f>
        <v>#VALUE!</v>
      </c>
      <c r="N16" s="23" t="e">
        <f ca="1">IF(ISERROR(VLOOKUP($A16,'问财（自己导出）'!$B:Q,16,FALSE)),"",VLOOKUP($A16,'问财（自己导出）'!$B:Q,16,FALSE))/100000000</f>
        <v>#VALUE!</v>
      </c>
      <c r="O16" s="23" t="e">
        <f ca="1">IF(ISERROR(VLOOKUP($A16,'问财（自己导出）'!$B:R,17,FALSE)),"",VLOOKUP($A16,'问财（自己导出）'!$B:R,17,FALSE))/100000000</f>
        <v>#VALUE!</v>
      </c>
      <c r="P16" s="23" t="e">
        <f ca="1">IF(ISERROR(VLOOKUP($A16,'问财（自己导出）'!$B:S,18,FALSE)),"",VLOOKUP($A16,'问财（自己导出）'!$B:S,18,FALSE))/100000000</f>
        <v>#VALUE!</v>
      </c>
      <c r="Q16" s="23" t="str">
        <f ca="1">IF(ISERROR(VLOOKUP($A16,'问财（自己导出）'!$B:T,19,FALSE)),"",VLOOKUP($A16,'问财（自己导出）'!$B:T,19,FALSE))</f>
        <v/>
      </c>
      <c r="R16" s="23" t="str">
        <f ca="1">IF(ISERROR(VLOOKUP($A16,'问财（自己导出）'!$B:U,20,FALSE)),"",VLOOKUP($A16,'问财（自己导出）'!$B:U,20,FALSE))</f>
        <v/>
      </c>
      <c r="S16" s="23" t="str">
        <f ca="1">IF(ISERROR(VLOOKUP($A16,'问财（自己导出）'!$B:V,21,FALSE)),"",VLOOKUP($A16,'问财（自己导出）'!$B:V,21,FALSE))</f>
        <v/>
      </c>
    </row>
    <row r="17" s="14" customFormat="1" ht="15" customHeight="1" spans="1:19">
      <c r="A17" s="20" t="str">
        <f>IF('问财（自己导出）'!B15="","",'问财（自己导出）'!B15)</f>
        <v/>
      </c>
      <c r="B17" s="22" t="e">
        <f ca="1" t="shared" si="0"/>
        <v>#VALUE!</v>
      </c>
      <c r="C17" s="22" t="e">
        <f ca="1" t="shared" si="1"/>
        <v>#VALUE!</v>
      </c>
      <c r="D17" s="22" t="str">
        <f ca="1" t="shared" si="2"/>
        <v>0</v>
      </c>
      <c r="E17" s="23" t="e">
        <f ca="1">IF(ISERROR(VLOOKUP($A17,'问财（自己导出）'!$B:H,7,FALSE)),"",VLOOKUP($A17,'问财（自己导出）'!$B:H,7,FALSE))/100000000</f>
        <v>#VALUE!</v>
      </c>
      <c r="F17" s="23" t="e">
        <f ca="1">IF(ISERROR(VLOOKUP($A17,'问财（自己导出）'!$B:I,8,FALSE)),"",VLOOKUP($A17,'问财（自己导出）'!$B:I,8,FALSE))/100000000</f>
        <v>#VALUE!</v>
      </c>
      <c r="G17" s="23" t="e">
        <f>IF(ISERROR(VLOOKUP($A17,'问财（自己导出）'!$B:J,9,FALSE)),"",VLOOKUP($A17,'问财（自己导出）'!$B:J,9,FALSE))/100000000</f>
        <v>#VALUE!</v>
      </c>
      <c r="H17" s="23" t="e">
        <f ca="1">IF(ISERROR(VLOOKUP($A17,'问财（自己导出）'!$B:K,10,FALSE)),"",VLOOKUP($A17,'问财（自己导出）'!$B:K,10,FALSE))/100000000</f>
        <v>#VALUE!</v>
      </c>
      <c r="I17" s="23" t="e">
        <f ca="1">IF(ISERROR(VLOOKUP($A17,'问财（自己导出）'!$B:L,11,FALSE)),"",VLOOKUP($A17,'问财（自己导出）'!$B:L,11,FALSE))/100000000</f>
        <v>#VALUE!</v>
      </c>
      <c r="J17" s="23" t="e">
        <f ca="1">IF(ISERROR(VLOOKUP($A17,'问财（自己导出）'!$B:M,12,FALSE)),"",VLOOKUP($A17,'问财（自己导出）'!$B:M,12,FALSE))/100000000</f>
        <v>#VALUE!</v>
      </c>
      <c r="K17" s="23" t="e">
        <f ca="1">IF(ISERROR(VLOOKUP($A17,'问财（自己导出）'!$B:N,13,FALSE)),"",VLOOKUP($A17,'问财（自己导出）'!$B:N,13,FALSE))/100000000</f>
        <v>#VALUE!</v>
      </c>
      <c r="L17" s="23" t="e">
        <f ca="1">IF(ISERROR(VLOOKUP($A17,'问财（自己导出）'!$B:O,14,FALSE)),"",VLOOKUP($A17,'问财（自己导出）'!$B:O,14,FALSE))/100000000</f>
        <v>#VALUE!</v>
      </c>
      <c r="M17" s="23" t="e">
        <f ca="1">IF(ISERROR(VLOOKUP($A17,'问财（自己导出）'!$B:P,15,FALSE)),"",VLOOKUP($A17,'问财（自己导出）'!$B:P,15,FALSE))/100000000</f>
        <v>#VALUE!</v>
      </c>
      <c r="N17" s="23" t="e">
        <f ca="1">IF(ISERROR(VLOOKUP($A17,'问财（自己导出）'!$B:Q,16,FALSE)),"",VLOOKUP($A17,'问财（自己导出）'!$B:Q,16,FALSE))/100000000</f>
        <v>#VALUE!</v>
      </c>
      <c r="O17" s="23" t="e">
        <f ca="1">IF(ISERROR(VLOOKUP($A17,'问财（自己导出）'!$B:R,17,FALSE)),"",VLOOKUP($A17,'问财（自己导出）'!$B:R,17,FALSE))/100000000</f>
        <v>#VALUE!</v>
      </c>
      <c r="P17" s="23" t="e">
        <f ca="1">IF(ISERROR(VLOOKUP($A17,'问财（自己导出）'!$B:S,18,FALSE)),"",VLOOKUP($A17,'问财（自己导出）'!$B:S,18,FALSE))/100000000</f>
        <v>#VALUE!</v>
      </c>
      <c r="Q17" s="23" t="str">
        <f ca="1">IF(ISERROR(VLOOKUP($A17,'问财（自己导出）'!$B:T,19,FALSE)),"",VLOOKUP($A17,'问财（自己导出）'!$B:T,19,FALSE))</f>
        <v/>
      </c>
      <c r="R17" s="23" t="str">
        <f ca="1">IF(ISERROR(VLOOKUP($A17,'问财（自己导出）'!$B:U,20,FALSE)),"",VLOOKUP($A17,'问财（自己导出）'!$B:U,20,FALSE))</f>
        <v/>
      </c>
      <c r="S17" s="23" t="str">
        <f ca="1">IF(ISERROR(VLOOKUP($A17,'问财（自己导出）'!$B:V,21,FALSE)),"",VLOOKUP($A17,'问财（自己导出）'!$B:V,21,FALSE))</f>
        <v/>
      </c>
    </row>
    <row r="18" s="14" customFormat="1" ht="15" customHeight="1" spans="1:19">
      <c r="A18" s="20" t="str">
        <f>IF('问财（自己导出）'!B16="","",'问财（自己导出）'!B16)</f>
        <v/>
      </c>
      <c r="B18" s="22" t="e">
        <f ca="1" t="shared" si="0"/>
        <v>#VALUE!</v>
      </c>
      <c r="C18" s="22" t="e">
        <f ca="1" t="shared" si="1"/>
        <v>#VALUE!</v>
      </c>
      <c r="D18" s="22" t="str">
        <f ca="1" t="shared" si="2"/>
        <v>0</v>
      </c>
      <c r="E18" s="23" t="e">
        <f ca="1">IF(ISERROR(VLOOKUP($A18,'问财（自己导出）'!$B:H,7,FALSE)),"",VLOOKUP($A18,'问财（自己导出）'!$B:H,7,FALSE))/100000000</f>
        <v>#VALUE!</v>
      </c>
      <c r="F18" s="23" t="e">
        <f ca="1">IF(ISERROR(VLOOKUP($A18,'问财（自己导出）'!$B:I,8,FALSE)),"",VLOOKUP($A18,'问财（自己导出）'!$B:I,8,FALSE))/100000000</f>
        <v>#VALUE!</v>
      </c>
      <c r="G18" s="23" t="e">
        <f ca="1">IF(ISERROR(VLOOKUP($A18,'问财（自己导出）'!$B:J,9,FALSE)),"",VLOOKUP($A18,'问财（自己导出）'!$B:J,9,FALSE))/100000000</f>
        <v>#VALUE!</v>
      </c>
      <c r="H18" s="23" t="e">
        <f ca="1">IF(ISERROR(VLOOKUP($A18,'问财（自己导出）'!$B:K,10,FALSE)),"",VLOOKUP($A18,'问财（自己导出）'!$B:K,10,FALSE))/100000000</f>
        <v>#VALUE!</v>
      </c>
      <c r="I18" s="23" t="e">
        <f ca="1">IF(ISERROR(VLOOKUP($A18,'问财（自己导出）'!$B:L,11,FALSE)),"",VLOOKUP($A18,'问财（自己导出）'!$B:L,11,FALSE))/100000000</f>
        <v>#VALUE!</v>
      </c>
      <c r="J18" s="23" t="e">
        <f ca="1">IF(ISERROR(VLOOKUP($A18,'问财（自己导出）'!$B:M,12,FALSE)),"",VLOOKUP($A18,'问财（自己导出）'!$B:M,12,FALSE))/100000000</f>
        <v>#VALUE!</v>
      </c>
      <c r="K18" s="23" t="e">
        <f ca="1">IF(ISERROR(VLOOKUP($A18,'问财（自己导出）'!$B:N,13,FALSE)),"",VLOOKUP($A18,'问财（自己导出）'!$B:N,13,FALSE))/100000000</f>
        <v>#VALUE!</v>
      </c>
      <c r="L18" s="23" t="e">
        <f ca="1">IF(ISERROR(VLOOKUP($A18,'问财（自己导出）'!$B:O,14,FALSE)),"",VLOOKUP($A18,'问财（自己导出）'!$B:O,14,FALSE))/100000000</f>
        <v>#VALUE!</v>
      </c>
      <c r="M18" s="23" t="e">
        <f ca="1">IF(ISERROR(VLOOKUP($A18,'问财（自己导出）'!$B:P,15,FALSE)),"",VLOOKUP($A18,'问财（自己导出）'!$B:P,15,FALSE))/100000000</f>
        <v>#VALUE!</v>
      </c>
      <c r="N18" s="23" t="e">
        <f ca="1">IF(ISERROR(VLOOKUP($A18,'问财（自己导出）'!$B:Q,16,FALSE)),"",VLOOKUP($A18,'问财（自己导出）'!$B:Q,16,FALSE))/100000000</f>
        <v>#VALUE!</v>
      </c>
      <c r="O18" s="23" t="e">
        <f ca="1">IF(ISERROR(VLOOKUP($A18,'问财（自己导出）'!$B:R,17,FALSE)),"",VLOOKUP($A18,'问财（自己导出）'!$B:R,17,FALSE))/100000000</f>
        <v>#VALUE!</v>
      </c>
      <c r="P18" s="23" t="e">
        <f ca="1">IF(ISERROR(VLOOKUP($A18,'问财（自己导出）'!$B:S,18,FALSE)),"",VLOOKUP($A18,'问财（自己导出）'!$B:S,18,FALSE))/100000000</f>
        <v>#VALUE!</v>
      </c>
      <c r="Q18" s="23" t="str">
        <f ca="1">IF(ISERROR(VLOOKUP($A18,'问财（自己导出）'!$B:T,19,FALSE)),"",VLOOKUP($A18,'问财（自己导出）'!$B:T,19,FALSE))</f>
        <v/>
      </c>
      <c r="R18" s="23" t="str">
        <f ca="1">IF(ISERROR(VLOOKUP($A18,'问财（自己导出）'!$B:U,20,FALSE)),"",VLOOKUP($A18,'问财（自己导出）'!$B:U,20,FALSE))</f>
        <v/>
      </c>
      <c r="S18" s="23" t="str">
        <f ca="1">IF(ISERROR(VLOOKUP($A18,'问财（自己导出）'!$B:V,21,FALSE)),"",VLOOKUP($A18,'问财（自己导出）'!$B:V,21,FALSE))</f>
        <v/>
      </c>
    </row>
    <row r="19" s="14" customFormat="1" ht="15" customHeight="1" spans="1:19">
      <c r="A19" s="20" t="str">
        <f>IF('问财（自己导出）'!B17="","",'问财（自己导出）'!B17)</f>
        <v/>
      </c>
      <c r="B19" s="22" t="e">
        <f ca="1" t="shared" si="0"/>
        <v>#VALUE!</v>
      </c>
      <c r="C19" s="22" t="e">
        <f ca="1" t="shared" si="1"/>
        <v>#VALUE!</v>
      </c>
      <c r="D19" s="22" t="str">
        <f ca="1" t="shared" si="2"/>
        <v>0</v>
      </c>
      <c r="E19" s="23" t="e">
        <f ca="1">IF(ISERROR(VLOOKUP($A19,'问财（自己导出）'!$B:H,7,FALSE)),"",VLOOKUP($A19,'问财（自己导出）'!$B:H,7,FALSE))/100000000</f>
        <v>#VALUE!</v>
      </c>
      <c r="F19" s="23" t="e">
        <f ca="1">IF(ISERROR(VLOOKUP($A19,'问财（自己导出）'!$B:I,8,FALSE)),"",VLOOKUP($A19,'问财（自己导出）'!$B:I,8,FALSE))/100000000</f>
        <v>#VALUE!</v>
      </c>
      <c r="G19" s="23" t="e">
        <f ca="1">IF(ISERROR(VLOOKUP($A19,'问财（自己导出）'!$B:J,9,FALSE)),"",VLOOKUP($A19,'问财（自己导出）'!$B:J,9,FALSE))/100000000</f>
        <v>#VALUE!</v>
      </c>
      <c r="H19" s="23" t="e">
        <f ca="1">IF(ISERROR(VLOOKUP($A19,'问财（自己导出）'!$B:K,10,FALSE)),"",VLOOKUP($A19,'问财（自己导出）'!$B:K,10,FALSE))/100000000</f>
        <v>#VALUE!</v>
      </c>
      <c r="I19" s="23" t="e">
        <f ca="1">IF(ISERROR(VLOOKUP($A19,'问财（自己导出）'!$B:L,11,FALSE)),"",VLOOKUP($A19,'问财（自己导出）'!$B:L,11,FALSE))/100000000</f>
        <v>#VALUE!</v>
      </c>
      <c r="J19" s="23" t="e">
        <f ca="1">IF(ISERROR(VLOOKUP($A19,'问财（自己导出）'!$B:M,12,FALSE)),"",VLOOKUP($A19,'问财（自己导出）'!$B:M,12,FALSE))/100000000</f>
        <v>#VALUE!</v>
      </c>
      <c r="K19" s="23" t="e">
        <f ca="1">IF(ISERROR(VLOOKUP($A19,'问财（自己导出）'!$B:N,13,FALSE)),"",VLOOKUP($A19,'问财（自己导出）'!$B:N,13,FALSE))/100000000</f>
        <v>#VALUE!</v>
      </c>
      <c r="L19" s="23" t="e">
        <f ca="1">IF(ISERROR(VLOOKUP($A19,'问财（自己导出）'!$B:O,14,FALSE)),"",VLOOKUP($A19,'问财（自己导出）'!$B:O,14,FALSE))/100000000</f>
        <v>#VALUE!</v>
      </c>
      <c r="M19" s="23" t="e">
        <f ca="1">IF(ISERROR(VLOOKUP($A19,'问财（自己导出）'!$B:P,15,FALSE)),"",VLOOKUP($A19,'问财（自己导出）'!$B:P,15,FALSE))/100000000</f>
        <v>#VALUE!</v>
      </c>
      <c r="N19" s="23" t="e">
        <f ca="1">IF(ISERROR(VLOOKUP($A19,'问财（自己导出）'!$B:Q,16,FALSE)),"",VLOOKUP($A19,'问财（自己导出）'!$B:Q,16,FALSE))/100000000</f>
        <v>#VALUE!</v>
      </c>
      <c r="O19" s="23" t="e">
        <f ca="1">IF(ISERROR(VLOOKUP($A19,'问财（自己导出）'!$B:R,17,FALSE)),"",VLOOKUP($A19,'问财（自己导出）'!$B:R,17,FALSE))/100000000</f>
        <v>#VALUE!</v>
      </c>
      <c r="P19" s="23" t="e">
        <f ca="1">IF(ISERROR(VLOOKUP($A19,'问财（自己导出）'!$B:S,18,FALSE)),"",VLOOKUP($A19,'问财（自己导出）'!$B:S,18,FALSE))/100000000</f>
        <v>#VALUE!</v>
      </c>
      <c r="Q19" s="23" t="str">
        <f ca="1">IF(ISERROR(VLOOKUP($A19,'问财（自己导出）'!$B:T,19,FALSE)),"",VLOOKUP($A19,'问财（自己导出）'!$B:T,19,FALSE))</f>
        <v/>
      </c>
      <c r="R19" s="23" t="str">
        <f ca="1">IF(ISERROR(VLOOKUP($A19,'问财（自己导出）'!$B:U,20,FALSE)),"",VLOOKUP($A19,'问财（自己导出）'!$B:U,20,FALSE))</f>
        <v/>
      </c>
      <c r="S19" s="23" t="str">
        <f ca="1">IF(ISERROR(VLOOKUP($A19,'问财（自己导出）'!$B:V,21,FALSE)),"",VLOOKUP($A19,'问财（自己导出）'!$B:V,21,FALSE))</f>
        <v/>
      </c>
    </row>
    <row r="20" s="14" customFormat="1" ht="15" customHeight="1" spans="1:19">
      <c r="A20" s="20" t="str">
        <f>IF('问财（自己导出）'!B18="","",'问财（自己导出）'!B18)</f>
        <v/>
      </c>
      <c r="B20" s="22" t="e">
        <f ca="1" t="shared" si="0"/>
        <v>#VALUE!</v>
      </c>
      <c r="C20" s="22" t="e">
        <f ca="1" t="shared" si="1"/>
        <v>#VALUE!</v>
      </c>
      <c r="D20" s="22" t="str">
        <f ca="1" t="shared" si="2"/>
        <v>0</v>
      </c>
      <c r="E20" s="23" t="e">
        <f ca="1">IF(ISERROR(VLOOKUP($A20,'问财（自己导出）'!$B:H,7,FALSE)),"",VLOOKUP($A20,'问财（自己导出）'!$B:H,7,FALSE))/100000000</f>
        <v>#VALUE!</v>
      </c>
      <c r="F20" s="23" t="e">
        <f ca="1">IF(ISERROR(VLOOKUP($A20,'问财（自己导出）'!$B:I,8,FALSE)),"",VLOOKUP($A20,'问财（自己导出）'!$B:I,8,FALSE))/100000000</f>
        <v>#VALUE!</v>
      </c>
      <c r="G20" s="23" t="e">
        <f ca="1">IF(ISERROR(VLOOKUP($A20,'问财（自己导出）'!$B:J,9,FALSE)),"",VLOOKUP($A20,'问财（自己导出）'!$B:J,9,FALSE))/100000000</f>
        <v>#VALUE!</v>
      </c>
      <c r="H20" s="23" t="e">
        <f ca="1">IF(ISERROR(VLOOKUP($A20,'问财（自己导出）'!$B:K,10,FALSE)),"",VLOOKUP($A20,'问财（自己导出）'!$B:K,10,FALSE))/100000000</f>
        <v>#VALUE!</v>
      </c>
      <c r="I20" s="23" t="e">
        <f ca="1">IF(ISERROR(VLOOKUP($A20,'问财（自己导出）'!$B:L,11,FALSE)),"",VLOOKUP($A20,'问财（自己导出）'!$B:L,11,FALSE))/100000000</f>
        <v>#VALUE!</v>
      </c>
      <c r="J20" s="23" t="e">
        <f ca="1">IF(ISERROR(VLOOKUP($A20,'问财（自己导出）'!$B:M,12,FALSE)),"",VLOOKUP($A20,'问财（自己导出）'!$B:M,12,FALSE))/100000000</f>
        <v>#VALUE!</v>
      </c>
      <c r="K20" s="23" t="e">
        <f ca="1">IF(ISERROR(VLOOKUP($A20,'问财（自己导出）'!$B:N,13,FALSE)),"",VLOOKUP($A20,'问财（自己导出）'!$B:N,13,FALSE))/100000000</f>
        <v>#VALUE!</v>
      </c>
      <c r="L20" s="23" t="e">
        <f ca="1">IF(ISERROR(VLOOKUP($A20,'问财（自己导出）'!$B:O,14,FALSE)),"",VLOOKUP($A20,'问财（自己导出）'!$B:O,14,FALSE))/100000000</f>
        <v>#VALUE!</v>
      </c>
      <c r="M20" s="23" t="e">
        <f ca="1">IF(ISERROR(VLOOKUP($A20,'问财（自己导出）'!$B:P,15,FALSE)),"",VLOOKUP($A20,'问财（自己导出）'!$B:P,15,FALSE))/100000000</f>
        <v>#VALUE!</v>
      </c>
      <c r="N20" s="23" t="e">
        <f ca="1">IF(ISERROR(VLOOKUP($A20,'问财（自己导出）'!$B:Q,16,FALSE)),"",VLOOKUP($A20,'问财（自己导出）'!$B:Q,16,FALSE))/100000000</f>
        <v>#VALUE!</v>
      </c>
      <c r="O20" s="23" t="e">
        <f ca="1">IF(ISERROR(VLOOKUP($A20,'问财（自己导出）'!$B:R,17,FALSE)),"",VLOOKUP($A20,'问财（自己导出）'!$B:R,17,FALSE))/100000000</f>
        <v>#VALUE!</v>
      </c>
      <c r="P20" s="23" t="e">
        <f ca="1">IF(ISERROR(VLOOKUP($A20,'问财（自己导出）'!$B:S,18,FALSE)),"",VLOOKUP($A20,'问财（自己导出）'!$B:S,18,FALSE))/100000000</f>
        <v>#VALUE!</v>
      </c>
      <c r="Q20" s="23" t="str">
        <f ca="1">IF(ISERROR(VLOOKUP($A20,'问财（自己导出）'!$B:T,19,FALSE)),"",VLOOKUP($A20,'问财（自己导出）'!$B:T,19,FALSE))</f>
        <v/>
      </c>
      <c r="R20" s="23" t="str">
        <f ca="1">IF(ISERROR(VLOOKUP($A20,'问财（自己导出）'!$B:U,20,FALSE)),"",VLOOKUP($A20,'问财（自己导出）'!$B:U,20,FALSE))</f>
        <v/>
      </c>
      <c r="S20" s="23" t="str">
        <f ca="1">IF(ISERROR(VLOOKUP($A20,'问财（自己导出）'!$B:V,21,FALSE)),"",VLOOKUP($A20,'问财（自己导出）'!$B:V,21,FALSE))</f>
        <v/>
      </c>
    </row>
    <row r="21" s="14" customFormat="1" ht="15" customHeight="1" spans="1:19">
      <c r="A21" s="20" t="str">
        <f>IF('问财（自己导出）'!B19="","",'问财（自己导出）'!B19)</f>
        <v/>
      </c>
      <c r="B21" s="22" t="e">
        <f ca="1" t="shared" si="0"/>
        <v>#VALUE!</v>
      </c>
      <c r="C21" s="22" t="e">
        <f ca="1" t="shared" si="1"/>
        <v>#VALUE!</v>
      </c>
      <c r="D21" s="22" t="str">
        <f ca="1" t="shared" si="2"/>
        <v>0</v>
      </c>
      <c r="E21" s="23" t="e">
        <f ca="1">IF(ISERROR(VLOOKUP($A21,'问财（自己导出）'!$B:H,7,FALSE)),"",VLOOKUP($A21,'问财（自己导出）'!$B:H,7,FALSE))/100000000</f>
        <v>#VALUE!</v>
      </c>
      <c r="F21" s="23" t="e">
        <f ca="1">IF(ISERROR(VLOOKUP($A21,'问财（自己导出）'!$B:I,8,FALSE)),"",VLOOKUP($A21,'问财（自己导出）'!$B:I,8,FALSE))/100000000</f>
        <v>#VALUE!</v>
      </c>
      <c r="G21" s="23" t="e">
        <f ca="1">IF(ISERROR(VLOOKUP($A21,'问财（自己导出）'!$B:J,9,FALSE)),"",VLOOKUP($A21,'问财（自己导出）'!$B:J,9,FALSE))/100000000</f>
        <v>#VALUE!</v>
      </c>
      <c r="H21" s="23" t="e">
        <f ca="1">IF(ISERROR(VLOOKUP($A21,'问财（自己导出）'!$B:K,10,FALSE)),"",VLOOKUP($A21,'问财（自己导出）'!$B:K,10,FALSE))/100000000</f>
        <v>#VALUE!</v>
      </c>
      <c r="I21" s="23" t="e">
        <f ca="1">IF(ISERROR(VLOOKUP($A21,'问财（自己导出）'!$B:L,11,FALSE)),"",VLOOKUP($A21,'问财（自己导出）'!$B:L,11,FALSE))/100000000</f>
        <v>#VALUE!</v>
      </c>
      <c r="J21" s="23" t="e">
        <f ca="1">IF(ISERROR(VLOOKUP($A21,'问财（自己导出）'!$B:M,12,FALSE)),"",VLOOKUP($A21,'问财（自己导出）'!$B:M,12,FALSE))/100000000</f>
        <v>#VALUE!</v>
      </c>
      <c r="K21" s="23" t="e">
        <f ca="1">IF(ISERROR(VLOOKUP($A21,'问财（自己导出）'!$B:N,13,FALSE)),"",VLOOKUP($A21,'问财（自己导出）'!$B:N,13,FALSE))/100000000</f>
        <v>#VALUE!</v>
      </c>
      <c r="L21" s="23" t="e">
        <f ca="1">IF(ISERROR(VLOOKUP($A21,'问财（自己导出）'!$B:O,14,FALSE)),"",VLOOKUP($A21,'问财（自己导出）'!$B:O,14,FALSE))/100000000</f>
        <v>#VALUE!</v>
      </c>
      <c r="M21" s="23" t="e">
        <f ca="1">IF(ISERROR(VLOOKUP($A21,'问财（自己导出）'!$B:P,15,FALSE)),"",VLOOKUP($A21,'问财（自己导出）'!$B:P,15,FALSE))/100000000</f>
        <v>#VALUE!</v>
      </c>
      <c r="N21" s="23" t="e">
        <f ca="1">IF(ISERROR(VLOOKUP($A21,'问财（自己导出）'!$B:Q,16,FALSE)),"",VLOOKUP($A21,'问财（自己导出）'!$B:Q,16,FALSE))/100000000</f>
        <v>#VALUE!</v>
      </c>
      <c r="O21" s="23" t="e">
        <f ca="1">IF(ISERROR(VLOOKUP($A21,'问财（自己导出）'!$B:R,17,FALSE)),"",VLOOKUP($A21,'问财（自己导出）'!$B:R,17,FALSE))/100000000</f>
        <v>#VALUE!</v>
      </c>
      <c r="P21" s="23" t="e">
        <f ca="1">IF(ISERROR(VLOOKUP($A21,'问财（自己导出）'!$B:S,18,FALSE)),"",VLOOKUP($A21,'问财（自己导出）'!$B:S,18,FALSE))/100000000</f>
        <v>#VALUE!</v>
      </c>
      <c r="Q21" s="23" t="str">
        <f ca="1">IF(ISERROR(VLOOKUP($A21,'问财（自己导出）'!$B:T,19,FALSE)),"",VLOOKUP($A21,'问财（自己导出）'!$B:T,19,FALSE))</f>
        <v/>
      </c>
      <c r="R21" s="23" t="str">
        <f ca="1">IF(ISERROR(VLOOKUP($A21,'问财（自己导出）'!$B:U,20,FALSE)),"",VLOOKUP($A21,'问财（自己导出）'!$B:U,20,FALSE))</f>
        <v/>
      </c>
      <c r="S21" s="23" t="str">
        <f ca="1">IF(ISERROR(VLOOKUP($A21,'问财（自己导出）'!$B:V,21,FALSE)),"",VLOOKUP($A21,'问财（自己导出）'!$B:V,21,FALSE))</f>
        <v/>
      </c>
    </row>
    <row r="22" s="14" customFormat="1" ht="15" customHeight="1" spans="1:19">
      <c r="A22" s="20" t="str">
        <f>IF('问财（自己导出）'!B20="","",'问财（自己导出）'!B20)</f>
        <v/>
      </c>
      <c r="B22" s="22" t="e">
        <f ca="1" t="shared" si="0"/>
        <v>#VALUE!</v>
      </c>
      <c r="C22" s="22" t="e">
        <f ca="1" t="shared" si="1"/>
        <v>#VALUE!</v>
      </c>
      <c r="D22" s="22" t="str">
        <f ca="1" t="shared" si="2"/>
        <v>0</v>
      </c>
      <c r="E22" s="23" t="e">
        <f ca="1">IF(ISERROR(VLOOKUP($A22,'问财（自己导出）'!$B:H,7,FALSE)),"",VLOOKUP($A22,'问财（自己导出）'!$B:H,7,FALSE))/100000000</f>
        <v>#VALUE!</v>
      </c>
      <c r="F22" s="23" t="e">
        <f ca="1">IF(ISERROR(VLOOKUP($A22,'问财（自己导出）'!$B:I,8,FALSE)),"",VLOOKUP($A22,'问财（自己导出）'!$B:I,8,FALSE))/100000000</f>
        <v>#VALUE!</v>
      </c>
      <c r="G22" s="23" t="e">
        <f ca="1">IF(ISERROR(VLOOKUP($A22,'问财（自己导出）'!$B:J,9,FALSE)),"",VLOOKUP($A22,'问财（自己导出）'!$B:J,9,FALSE))/100000000</f>
        <v>#VALUE!</v>
      </c>
      <c r="H22" s="23" t="e">
        <f ca="1">IF(ISERROR(VLOOKUP($A22,'问财（自己导出）'!$B:K,10,FALSE)),"",VLOOKUP($A22,'问财（自己导出）'!$B:K,10,FALSE))/100000000</f>
        <v>#VALUE!</v>
      </c>
      <c r="I22" s="23" t="e">
        <f ca="1">IF(ISERROR(VLOOKUP($A22,'问财（自己导出）'!$B:L,11,FALSE)),"",VLOOKUP($A22,'问财（自己导出）'!$B:L,11,FALSE))/100000000</f>
        <v>#VALUE!</v>
      </c>
      <c r="J22" s="23" t="e">
        <f ca="1">IF(ISERROR(VLOOKUP($A22,'问财（自己导出）'!$B:M,12,FALSE)),"",VLOOKUP($A22,'问财（自己导出）'!$B:M,12,FALSE))/100000000</f>
        <v>#VALUE!</v>
      </c>
      <c r="K22" s="23" t="e">
        <f ca="1">IF(ISERROR(VLOOKUP($A22,'问财（自己导出）'!$B:N,13,FALSE)),"",VLOOKUP($A22,'问财（自己导出）'!$B:N,13,FALSE))/100000000</f>
        <v>#VALUE!</v>
      </c>
      <c r="L22" s="23" t="e">
        <f ca="1">IF(ISERROR(VLOOKUP($A22,'问财（自己导出）'!$B:O,14,FALSE)),"",VLOOKUP($A22,'问财（自己导出）'!$B:O,14,FALSE))/100000000</f>
        <v>#VALUE!</v>
      </c>
      <c r="M22" s="23" t="e">
        <f ca="1">IF(ISERROR(VLOOKUP($A22,'问财（自己导出）'!$B:P,15,FALSE)),"",VLOOKUP($A22,'问财（自己导出）'!$B:P,15,FALSE))/100000000</f>
        <v>#VALUE!</v>
      </c>
      <c r="N22" s="23" t="e">
        <f ca="1">IF(ISERROR(VLOOKUP($A22,'问财（自己导出）'!$B:Q,16,FALSE)),"",VLOOKUP($A22,'问财（自己导出）'!$B:Q,16,FALSE))/100000000</f>
        <v>#VALUE!</v>
      </c>
      <c r="O22" s="23" t="e">
        <f ca="1">IF(ISERROR(VLOOKUP($A22,'问财（自己导出）'!$B:R,17,FALSE)),"",VLOOKUP($A22,'问财（自己导出）'!$B:R,17,FALSE))/100000000</f>
        <v>#VALUE!</v>
      </c>
      <c r="P22" s="23" t="e">
        <f ca="1">IF(ISERROR(VLOOKUP($A22,'问财（自己导出）'!$B:S,18,FALSE)),"",VLOOKUP($A22,'问财（自己导出）'!$B:S,18,FALSE))/100000000</f>
        <v>#VALUE!</v>
      </c>
      <c r="Q22" s="23" t="str">
        <f ca="1">IF(ISERROR(VLOOKUP($A22,'问财（自己导出）'!$B:T,19,FALSE)),"",VLOOKUP($A22,'问财（自己导出）'!$B:T,19,FALSE))</f>
        <v/>
      </c>
      <c r="R22" s="23" t="str">
        <f ca="1">IF(ISERROR(VLOOKUP($A22,'问财（自己导出）'!$B:U,20,FALSE)),"",VLOOKUP($A22,'问财（自己导出）'!$B:U,20,FALSE))</f>
        <v/>
      </c>
      <c r="S22" s="23" t="str">
        <f ca="1">IF(ISERROR(VLOOKUP($A22,'问财（自己导出）'!$B:V,21,FALSE)),"",VLOOKUP($A22,'问财（自己导出）'!$B:V,21,FALSE))</f>
        <v/>
      </c>
    </row>
    <row r="23" s="14" customFormat="1" ht="15" customHeight="1" spans="1:19">
      <c r="A23" s="20" t="str">
        <f>IF('问财（自己导出）'!B21="","",'问财（自己导出）'!B21)</f>
        <v/>
      </c>
      <c r="B23" s="22" t="e">
        <f ca="1" t="shared" si="0"/>
        <v>#VALUE!</v>
      </c>
      <c r="C23" s="22" t="e">
        <f ca="1" t="shared" si="1"/>
        <v>#VALUE!</v>
      </c>
      <c r="D23" s="22" t="str">
        <f ca="1" t="shared" si="2"/>
        <v>0</v>
      </c>
      <c r="E23" s="23" t="e">
        <f ca="1">IF(ISERROR(VLOOKUP($A23,'问财（自己导出）'!$B:H,7,FALSE)),"",VLOOKUP($A23,'问财（自己导出）'!$B:H,7,FALSE))/100000000</f>
        <v>#VALUE!</v>
      </c>
      <c r="F23" s="23" t="e">
        <f ca="1">IF(ISERROR(VLOOKUP($A23,'问财（自己导出）'!$B:I,8,FALSE)),"",VLOOKUP($A23,'问财（自己导出）'!$B:I,8,FALSE))/100000000</f>
        <v>#VALUE!</v>
      </c>
      <c r="G23" s="23" t="e">
        <f ca="1">IF(ISERROR(VLOOKUP($A23,'问财（自己导出）'!$B:J,9,FALSE)),"",VLOOKUP($A23,'问财（自己导出）'!$B:J,9,FALSE))/100000000</f>
        <v>#VALUE!</v>
      </c>
      <c r="H23" s="23" t="e">
        <f ca="1">IF(ISERROR(VLOOKUP($A23,'问财（自己导出）'!$B:K,10,FALSE)),"",VLOOKUP($A23,'问财（自己导出）'!$B:K,10,FALSE))/100000000</f>
        <v>#VALUE!</v>
      </c>
      <c r="I23" s="23" t="e">
        <f ca="1">IF(ISERROR(VLOOKUP($A23,'问财（自己导出）'!$B:L,11,FALSE)),"",VLOOKUP($A23,'问财（自己导出）'!$B:L,11,FALSE))/100000000</f>
        <v>#VALUE!</v>
      </c>
      <c r="J23" s="23" t="e">
        <f ca="1">IF(ISERROR(VLOOKUP($A23,'问财（自己导出）'!$B:M,12,FALSE)),"",VLOOKUP($A23,'问财（自己导出）'!$B:M,12,FALSE))/100000000</f>
        <v>#VALUE!</v>
      </c>
      <c r="K23" s="23" t="e">
        <f ca="1">IF(ISERROR(VLOOKUP($A23,'问财（自己导出）'!$B:N,13,FALSE)),"",VLOOKUP($A23,'问财（自己导出）'!$B:N,13,FALSE))/100000000</f>
        <v>#VALUE!</v>
      </c>
      <c r="L23" s="23" t="e">
        <f ca="1">IF(ISERROR(VLOOKUP($A23,'问财（自己导出）'!$B:O,14,FALSE)),"",VLOOKUP($A23,'问财（自己导出）'!$B:O,14,FALSE))/100000000</f>
        <v>#VALUE!</v>
      </c>
      <c r="M23" s="23" t="e">
        <f ca="1">IF(ISERROR(VLOOKUP($A23,'问财（自己导出）'!$B:P,15,FALSE)),"",VLOOKUP($A23,'问财（自己导出）'!$B:P,15,FALSE))/100000000</f>
        <v>#VALUE!</v>
      </c>
      <c r="N23" s="23" t="e">
        <f ca="1">IF(ISERROR(VLOOKUP($A23,'问财（自己导出）'!$B:Q,16,FALSE)),"",VLOOKUP($A23,'问财（自己导出）'!$B:Q,16,FALSE))/100000000</f>
        <v>#VALUE!</v>
      </c>
      <c r="O23" s="23" t="e">
        <f ca="1">IF(ISERROR(VLOOKUP($A23,'问财（自己导出）'!$B:R,17,FALSE)),"",VLOOKUP($A23,'问财（自己导出）'!$B:R,17,FALSE))/100000000</f>
        <v>#VALUE!</v>
      </c>
      <c r="P23" s="23" t="e">
        <f ca="1">IF(ISERROR(VLOOKUP($A23,'问财（自己导出）'!$B:S,18,FALSE)),"",VLOOKUP($A23,'问财（自己导出）'!$B:S,18,FALSE))/100000000</f>
        <v>#VALUE!</v>
      </c>
      <c r="Q23" s="23" t="str">
        <f ca="1">IF(ISERROR(VLOOKUP($A23,'问财（自己导出）'!$B:T,19,FALSE)),"",VLOOKUP($A23,'问财（自己导出）'!$B:T,19,FALSE))</f>
        <v/>
      </c>
      <c r="R23" s="23" t="str">
        <f ca="1">IF(ISERROR(VLOOKUP($A23,'问财（自己导出）'!$B:U,20,FALSE)),"",VLOOKUP($A23,'问财（自己导出）'!$B:U,20,FALSE))</f>
        <v/>
      </c>
      <c r="S23" s="23" t="str">
        <f ca="1">IF(ISERROR(VLOOKUP($A23,'问财（自己导出）'!$B:V,21,FALSE)),"",VLOOKUP($A23,'问财（自己导出）'!$B:V,21,FALSE))</f>
        <v/>
      </c>
    </row>
    <row r="24" s="14" customFormat="1" ht="15" customHeight="1" spans="1:19">
      <c r="A24" s="20" t="str">
        <f>IF('问财（自己导出）'!B22="","",'问财（自己导出）'!B22)</f>
        <v/>
      </c>
      <c r="B24" s="22" t="e">
        <f ca="1" t="shared" si="0"/>
        <v>#VALUE!</v>
      </c>
      <c r="C24" s="22" t="e">
        <f ca="1" t="shared" si="1"/>
        <v>#VALUE!</v>
      </c>
      <c r="D24" s="22" t="str">
        <f ca="1" t="shared" si="2"/>
        <v>0</v>
      </c>
      <c r="E24" s="23" t="e">
        <f ca="1">IF(ISERROR(VLOOKUP($A24,'问财（自己导出）'!$B:H,7,FALSE)),"",VLOOKUP($A24,'问财（自己导出）'!$B:H,7,FALSE))/100000000</f>
        <v>#VALUE!</v>
      </c>
      <c r="F24" s="23" t="e">
        <f ca="1">IF(ISERROR(VLOOKUP($A24,'问财（自己导出）'!$B:I,8,FALSE)),"",VLOOKUP($A24,'问财（自己导出）'!$B:I,8,FALSE))/100000000</f>
        <v>#VALUE!</v>
      </c>
      <c r="G24" s="23" t="e">
        <f ca="1">IF(ISERROR(VLOOKUP($A24,'问财（自己导出）'!$B:J,9,FALSE)),"",VLOOKUP($A24,'问财（自己导出）'!$B:J,9,FALSE))/100000000</f>
        <v>#VALUE!</v>
      </c>
      <c r="H24" s="23" t="e">
        <f ca="1">IF(ISERROR(VLOOKUP($A24,'问财（自己导出）'!$B:K,10,FALSE)),"",VLOOKUP($A24,'问财（自己导出）'!$B:K,10,FALSE))/100000000</f>
        <v>#VALUE!</v>
      </c>
      <c r="I24" s="23" t="e">
        <f ca="1">IF(ISERROR(VLOOKUP($A24,'问财（自己导出）'!$B:L,11,FALSE)),"",VLOOKUP($A24,'问财（自己导出）'!$B:L,11,FALSE))/100000000</f>
        <v>#VALUE!</v>
      </c>
      <c r="J24" s="23" t="e">
        <f ca="1">IF(ISERROR(VLOOKUP($A24,'问财（自己导出）'!$B:M,12,FALSE)),"",VLOOKUP($A24,'问财（自己导出）'!$B:M,12,FALSE))/100000000</f>
        <v>#VALUE!</v>
      </c>
      <c r="K24" s="23" t="e">
        <f ca="1">IF(ISERROR(VLOOKUP($A24,'问财（自己导出）'!$B:N,13,FALSE)),"",VLOOKUP($A24,'问财（自己导出）'!$B:N,13,FALSE))/100000000</f>
        <v>#VALUE!</v>
      </c>
      <c r="L24" s="23" t="e">
        <f ca="1">IF(ISERROR(VLOOKUP($A24,'问财（自己导出）'!$B:O,14,FALSE)),"",VLOOKUP($A24,'问财（自己导出）'!$B:O,14,FALSE))/100000000</f>
        <v>#VALUE!</v>
      </c>
      <c r="M24" s="23" t="e">
        <f ca="1">IF(ISERROR(VLOOKUP($A24,'问财（自己导出）'!$B:P,15,FALSE)),"",VLOOKUP($A24,'问财（自己导出）'!$B:P,15,FALSE))/100000000</f>
        <v>#VALUE!</v>
      </c>
      <c r="N24" s="23" t="e">
        <f ca="1">IF(ISERROR(VLOOKUP($A24,'问财（自己导出）'!$B:Q,16,FALSE)),"",VLOOKUP($A24,'问财（自己导出）'!$B:Q,16,FALSE))/100000000</f>
        <v>#VALUE!</v>
      </c>
      <c r="O24" s="23" t="e">
        <f ca="1">IF(ISERROR(VLOOKUP($A24,'问财（自己导出）'!$B:R,17,FALSE)),"",VLOOKUP($A24,'问财（自己导出）'!$B:R,17,FALSE))/100000000</f>
        <v>#VALUE!</v>
      </c>
      <c r="P24" s="23" t="e">
        <f ca="1">IF(ISERROR(VLOOKUP($A24,'问财（自己导出）'!$B:S,18,FALSE)),"",VLOOKUP($A24,'问财（自己导出）'!$B:S,18,FALSE))/100000000</f>
        <v>#VALUE!</v>
      </c>
      <c r="Q24" s="23" t="str">
        <f ca="1">IF(ISERROR(VLOOKUP($A24,'问财（自己导出）'!$B:T,19,FALSE)),"",VLOOKUP($A24,'问财（自己导出）'!$B:T,19,FALSE))</f>
        <v/>
      </c>
      <c r="R24" s="23" t="str">
        <f ca="1">IF(ISERROR(VLOOKUP($A24,'问财（自己导出）'!$B:U,20,FALSE)),"",VLOOKUP($A24,'问财（自己导出）'!$B:U,20,FALSE))</f>
        <v/>
      </c>
      <c r="S24" s="23" t="str">
        <f ca="1">IF(ISERROR(VLOOKUP($A24,'问财（自己导出）'!$B:V,21,FALSE)),"",VLOOKUP($A24,'问财（自己导出）'!$B:V,21,FALSE))</f>
        <v/>
      </c>
    </row>
    <row r="25" s="14" customFormat="1" ht="15" customHeight="1" spans="1:19">
      <c r="A25" s="20" t="str">
        <f>IF('问财（自己导出）'!B23="","",'问财（自己导出）'!B23)</f>
        <v/>
      </c>
      <c r="B25" s="22" t="e">
        <f ca="1" t="shared" si="0"/>
        <v>#VALUE!</v>
      </c>
      <c r="C25" s="22" t="e">
        <f ca="1" t="shared" si="1"/>
        <v>#VALUE!</v>
      </c>
      <c r="D25" s="22" t="str">
        <f ca="1" t="shared" si="2"/>
        <v>0</v>
      </c>
      <c r="E25" s="23" t="e">
        <f ca="1">IF(ISERROR(VLOOKUP($A25,'问财（自己导出）'!$B:H,7,FALSE)),"",VLOOKUP($A25,'问财（自己导出）'!$B:H,7,FALSE))/100000000</f>
        <v>#VALUE!</v>
      </c>
      <c r="F25" s="23" t="e">
        <f ca="1">IF(ISERROR(VLOOKUP($A25,'问财（自己导出）'!$B:I,8,FALSE)),"",VLOOKUP($A25,'问财（自己导出）'!$B:I,8,FALSE))/100000000</f>
        <v>#VALUE!</v>
      </c>
      <c r="G25" s="23" t="e">
        <f ca="1">IF(ISERROR(VLOOKUP($A25,'问财（自己导出）'!$B:J,9,FALSE)),"",VLOOKUP($A25,'问财（自己导出）'!$B:J,9,FALSE))/100000000</f>
        <v>#VALUE!</v>
      </c>
      <c r="H25" s="23" t="e">
        <f ca="1">IF(ISERROR(VLOOKUP($A25,'问财（自己导出）'!$B:K,10,FALSE)),"",VLOOKUP($A25,'问财（自己导出）'!$B:K,10,FALSE))/100000000</f>
        <v>#VALUE!</v>
      </c>
      <c r="I25" s="23" t="e">
        <f ca="1">IF(ISERROR(VLOOKUP($A25,'问财（自己导出）'!$B:L,11,FALSE)),"",VLOOKUP($A25,'问财（自己导出）'!$B:L,11,FALSE))/100000000</f>
        <v>#VALUE!</v>
      </c>
      <c r="J25" s="23" t="e">
        <f ca="1">IF(ISERROR(VLOOKUP($A25,'问财（自己导出）'!$B:M,12,FALSE)),"",VLOOKUP($A25,'问财（自己导出）'!$B:M,12,FALSE))/100000000</f>
        <v>#VALUE!</v>
      </c>
      <c r="K25" s="23" t="e">
        <f ca="1">IF(ISERROR(VLOOKUP($A25,'问财（自己导出）'!$B:N,13,FALSE)),"",VLOOKUP($A25,'问财（自己导出）'!$B:N,13,FALSE))/100000000</f>
        <v>#VALUE!</v>
      </c>
      <c r="L25" s="23" t="e">
        <f ca="1">IF(ISERROR(VLOOKUP($A25,'问财（自己导出）'!$B:O,14,FALSE)),"",VLOOKUP($A25,'问财（自己导出）'!$B:O,14,FALSE))/100000000</f>
        <v>#VALUE!</v>
      </c>
      <c r="M25" s="23" t="e">
        <f ca="1">IF(ISERROR(VLOOKUP($A25,'问财（自己导出）'!$B:P,15,FALSE)),"",VLOOKUP($A25,'问财（自己导出）'!$B:P,15,FALSE))/100000000</f>
        <v>#VALUE!</v>
      </c>
      <c r="N25" s="23" t="e">
        <f ca="1">IF(ISERROR(VLOOKUP($A25,'问财（自己导出）'!$B:Q,16,FALSE)),"",VLOOKUP($A25,'问财（自己导出）'!$B:Q,16,FALSE))/100000000</f>
        <v>#VALUE!</v>
      </c>
      <c r="O25" s="23" t="e">
        <f ca="1">IF(ISERROR(VLOOKUP($A25,'问财（自己导出）'!$B:R,17,FALSE)),"",VLOOKUP($A25,'问财（自己导出）'!$B:R,17,FALSE))/100000000</f>
        <v>#VALUE!</v>
      </c>
      <c r="P25" s="23" t="e">
        <f ca="1">IF(ISERROR(VLOOKUP($A25,'问财（自己导出）'!$B:S,18,FALSE)),"",VLOOKUP($A25,'问财（自己导出）'!$B:S,18,FALSE))/100000000</f>
        <v>#VALUE!</v>
      </c>
      <c r="Q25" s="23" t="str">
        <f ca="1">IF(ISERROR(VLOOKUP($A25,'问财（自己导出）'!$B:T,19,FALSE)),"",VLOOKUP($A25,'问财（自己导出）'!$B:T,19,FALSE))</f>
        <v/>
      </c>
      <c r="R25" s="23" t="str">
        <f ca="1">IF(ISERROR(VLOOKUP($A25,'问财（自己导出）'!$B:U,20,FALSE)),"",VLOOKUP($A25,'问财（自己导出）'!$B:U,20,FALSE))</f>
        <v/>
      </c>
      <c r="S25" s="23" t="str">
        <f ca="1">IF(ISERROR(VLOOKUP($A25,'问财（自己导出）'!$B:V,21,FALSE)),"",VLOOKUP($A25,'问财（自己导出）'!$B:V,21,FALSE))</f>
        <v/>
      </c>
    </row>
    <row r="26" s="14" customFormat="1" ht="15" customHeight="1" spans="1:19">
      <c r="A26" s="20" t="str">
        <f>IF('问财（自己导出）'!B24="","",'问财（自己导出）'!B24)</f>
        <v/>
      </c>
      <c r="B26" s="22" t="e">
        <f ca="1" t="shared" si="0"/>
        <v>#VALUE!</v>
      </c>
      <c r="C26" s="22" t="e">
        <f ca="1" t="shared" si="1"/>
        <v>#VALUE!</v>
      </c>
      <c r="D26" s="22" t="str">
        <f ca="1" t="shared" si="2"/>
        <v>0</v>
      </c>
      <c r="E26" s="23" t="e">
        <f ca="1">IF(ISERROR(VLOOKUP($A26,'问财（自己导出）'!$B:H,7,FALSE)),"",VLOOKUP($A26,'问财（自己导出）'!$B:H,7,FALSE))/100000000</f>
        <v>#VALUE!</v>
      </c>
      <c r="F26" s="23" t="e">
        <f ca="1">IF(ISERROR(VLOOKUP($A26,'问财（自己导出）'!$B:I,8,FALSE)),"",VLOOKUP($A26,'问财（自己导出）'!$B:I,8,FALSE))/100000000</f>
        <v>#VALUE!</v>
      </c>
      <c r="G26" s="23" t="e">
        <f ca="1">IF(ISERROR(VLOOKUP($A26,'问财（自己导出）'!$B:J,9,FALSE)),"",VLOOKUP($A26,'问财（自己导出）'!$B:J,9,FALSE))/100000000</f>
        <v>#VALUE!</v>
      </c>
      <c r="H26" s="23" t="e">
        <f ca="1">IF(ISERROR(VLOOKUP($A26,'问财（自己导出）'!$B:K,10,FALSE)),"",VLOOKUP($A26,'问财（自己导出）'!$B:K,10,FALSE))/100000000</f>
        <v>#VALUE!</v>
      </c>
      <c r="I26" s="23" t="e">
        <f ca="1">IF(ISERROR(VLOOKUP($A26,'问财（自己导出）'!$B:L,11,FALSE)),"",VLOOKUP($A26,'问财（自己导出）'!$B:L,11,FALSE))/100000000</f>
        <v>#VALUE!</v>
      </c>
      <c r="J26" s="23" t="e">
        <f ca="1">IF(ISERROR(VLOOKUP($A26,'问财（自己导出）'!$B:M,12,FALSE)),"",VLOOKUP($A26,'问财（自己导出）'!$B:M,12,FALSE))/100000000</f>
        <v>#VALUE!</v>
      </c>
      <c r="K26" s="23" t="e">
        <f ca="1">IF(ISERROR(VLOOKUP($A26,'问财（自己导出）'!$B:N,13,FALSE)),"",VLOOKUP($A26,'问财（自己导出）'!$B:N,13,FALSE))/100000000</f>
        <v>#VALUE!</v>
      </c>
      <c r="L26" s="23" t="e">
        <f ca="1">IF(ISERROR(VLOOKUP($A26,'问财（自己导出）'!$B:O,14,FALSE)),"",VLOOKUP($A26,'问财（自己导出）'!$B:O,14,FALSE))/100000000</f>
        <v>#VALUE!</v>
      </c>
      <c r="M26" s="23" t="e">
        <f ca="1">IF(ISERROR(VLOOKUP($A26,'问财（自己导出）'!$B:P,15,FALSE)),"",VLOOKUP($A26,'问财（自己导出）'!$B:P,15,FALSE))/100000000</f>
        <v>#VALUE!</v>
      </c>
      <c r="N26" s="23" t="e">
        <f ca="1">IF(ISERROR(VLOOKUP($A26,'问财（自己导出）'!$B:Q,16,FALSE)),"",VLOOKUP($A26,'问财（自己导出）'!$B:Q,16,FALSE))/100000000</f>
        <v>#VALUE!</v>
      </c>
      <c r="O26" s="23" t="e">
        <f ca="1">IF(ISERROR(VLOOKUP($A26,'问财（自己导出）'!$B:R,17,FALSE)),"",VLOOKUP($A26,'问财（自己导出）'!$B:R,17,FALSE))/100000000</f>
        <v>#VALUE!</v>
      </c>
      <c r="P26" s="23" t="e">
        <f ca="1">IF(ISERROR(VLOOKUP($A26,'问财（自己导出）'!$B:S,18,FALSE)),"",VLOOKUP($A26,'问财（自己导出）'!$B:S,18,FALSE))/100000000</f>
        <v>#VALUE!</v>
      </c>
      <c r="Q26" s="23" t="str">
        <f ca="1">IF(ISERROR(VLOOKUP($A26,'问财（自己导出）'!$B:T,19,FALSE)),"",VLOOKUP($A26,'问财（自己导出）'!$B:T,19,FALSE))</f>
        <v/>
      </c>
      <c r="R26" s="23" t="str">
        <f ca="1">IF(ISERROR(VLOOKUP($A26,'问财（自己导出）'!$B:U,20,FALSE)),"",VLOOKUP($A26,'问财（自己导出）'!$B:U,20,FALSE))</f>
        <v/>
      </c>
      <c r="S26" s="23" t="str">
        <f ca="1">IF(ISERROR(VLOOKUP($A26,'问财（自己导出）'!$B:V,21,FALSE)),"",VLOOKUP($A26,'问财（自己导出）'!$B:V,21,FALSE))</f>
        <v/>
      </c>
    </row>
    <row r="27" s="14" customFormat="1" ht="15" customHeight="1" spans="1:19">
      <c r="A27" s="20" t="str">
        <f>IF('问财（自己导出）'!B25="","",'问财（自己导出）'!B25)</f>
        <v/>
      </c>
      <c r="B27" s="22" t="e">
        <f ca="1" t="shared" si="0"/>
        <v>#VALUE!</v>
      </c>
      <c r="C27" s="22" t="e">
        <f ca="1" t="shared" si="1"/>
        <v>#VALUE!</v>
      </c>
      <c r="D27" s="22" t="str">
        <f ca="1" t="shared" si="2"/>
        <v>0</v>
      </c>
      <c r="E27" s="23" t="e">
        <f ca="1">IF(ISERROR(VLOOKUP($A27,'问财（自己导出）'!$B:H,7,FALSE)),"",VLOOKUP($A27,'问财（自己导出）'!$B:H,7,FALSE))/100000000</f>
        <v>#VALUE!</v>
      </c>
      <c r="F27" s="23" t="e">
        <f ca="1">IF(ISERROR(VLOOKUP($A27,'问财（自己导出）'!$B:I,8,FALSE)),"",VLOOKUP($A27,'问财（自己导出）'!$B:I,8,FALSE))/100000000</f>
        <v>#VALUE!</v>
      </c>
      <c r="G27" s="23" t="e">
        <f ca="1">IF(ISERROR(VLOOKUP($A27,'问财（自己导出）'!$B:J,9,FALSE)),"",VLOOKUP($A27,'问财（自己导出）'!$B:J,9,FALSE))/100000000</f>
        <v>#VALUE!</v>
      </c>
      <c r="H27" s="23" t="e">
        <f ca="1">IF(ISERROR(VLOOKUP($A27,'问财（自己导出）'!$B:K,10,FALSE)),"",VLOOKUP($A27,'问财（自己导出）'!$B:K,10,FALSE))/100000000</f>
        <v>#VALUE!</v>
      </c>
      <c r="I27" s="23" t="e">
        <f ca="1">IF(ISERROR(VLOOKUP($A27,'问财（自己导出）'!$B:L,11,FALSE)),"",VLOOKUP($A27,'问财（自己导出）'!$B:L,11,FALSE))/100000000</f>
        <v>#VALUE!</v>
      </c>
      <c r="J27" s="23" t="e">
        <f ca="1">IF(ISERROR(VLOOKUP($A27,'问财（自己导出）'!$B:M,12,FALSE)),"",VLOOKUP($A27,'问财（自己导出）'!$B:M,12,FALSE))/100000000</f>
        <v>#VALUE!</v>
      </c>
      <c r="K27" s="23" t="e">
        <f ca="1">IF(ISERROR(VLOOKUP($A27,'问财（自己导出）'!$B:N,13,FALSE)),"",VLOOKUP($A27,'问财（自己导出）'!$B:N,13,FALSE))/100000000</f>
        <v>#VALUE!</v>
      </c>
      <c r="L27" s="23" t="e">
        <f ca="1">IF(ISERROR(VLOOKUP($A27,'问财（自己导出）'!$B:O,14,FALSE)),"",VLOOKUP($A27,'问财（自己导出）'!$B:O,14,FALSE))/100000000</f>
        <v>#VALUE!</v>
      </c>
      <c r="M27" s="23" t="e">
        <f ca="1">IF(ISERROR(VLOOKUP($A27,'问财（自己导出）'!$B:P,15,FALSE)),"",VLOOKUP($A27,'问财（自己导出）'!$B:P,15,FALSE))/100000000</f>
        <v>#VALUE!</v>
      </c>
      <c r="N27" s="23" t="e">
        <f ca="1">IF(ISERROR(VLOOKUP($A27,'问财（自己导出）'!$B:Q,16,FALSE)),"",VLOOKUP($A27,'问财（自己导出）'!$B:Q,16,FALSE))/100000000</f>
        <v>#VALUE!</v>
      </c>
      <c r="O27" s="23" t="e">
        <f ca="1">IF(ISERROR(VLOOKUP($A27,'问财（自己导出）'!$B:R,17,FALSE)),"",VLOOKUP($A27,'问财（自己导出）'!$B:R,17,FALSE))/100000000</f>
        <v>#VALUE!</v>
      </c>
      <c r="P27" s="23" t="e">
        <f ca="1">IF(ISERROR(VLOOKUP($A27,'问财（自己导出）'!$B:S,18,FALSE)),"",VLOOKUP($A27,'问财（自己导出）'!$B:S,18,FALSE))/100000000</f>
        <v>#VALUE!</v>
      </c>
      <c r="Q27" s="23" t="str">
        <f ca="1">IF(ISERROR(VLOOKUP($A27,'问财（自己导出）'!$B:T,19,FALSE)),"",VLOOKUP($A27,'问财（自己导出）'!$B:T,19,FALSE))</f>
        <v/>
      </c>
      <c r="R27" s="23" t="str">
        <f ca="1">IF(ISERROR(VLOOKUP($A27,'问财（自己导出）'!$B:U,20,FALSE)),"",VLOOKUP($A27,'问财（自己导出）'!$B:U,20,FALSE))</f>
        <v/>
      </c>
      <c r="S27" s="23" t="str">
        <f ca="1">IF(ISERROR(VLOOKUP($A27,'问财（自己导出）'!$B:V,21,FALSE)),"",VLOOKUP($A27,'问财（自己导出）'!$B:V,21,FALSE))</f>
        <v/>
      </c>
    </row>
    <row r="28" s="14" customFormat="1" ht="15" customHeight="1" spans="1:19">
      <c r="A28" s="20" t="str">
        <f>IF('问财（自己导出）'!B26="","",'问财（自己导出）'!B26)</f>
        <v/>
      </c>
      <c r="B28" s="22" t="e">
        <f ca="1" t="shared" si="0"/>
        <v>#VALUE!</v>
      </c>
      <c r="C28" s="22" t="e">
        <f ca="1" t="shared" si="1"/>
        <v>#VALUE!</v>
      </c>
      <c r="D28" s="22" t="str">
        <f ca="1" t="shared" si="2"/>
        <v>0</v>
      </c>
      <c r="E28" s="23" t="e">
        <f ca="1">IF(ISERROR(VLOOKUP($A28,'问财（自己导出）'!$B:H,7,FALSE)),"",VLOOKUP($A28,'问财（自己导出）'!$B:H,7,FALSE))/100000000</f>
        <v>#VALUE!</v>
      </c>
      <c r="F28" s="23" t="e">
        <f ca="1">IF(ISERROR(VLOOKUP($A28,'问财（自己导出）'!$B:I,8,FALSE)),"",VLOOKUP($A28,'问财（自己导出）'!$B:I,8,FALSE))/100000000</f>
        <v>#VALUE!</v>
      </c>
      <c r="G28" s="23" t="e">
        <f ca="1">IF(ISERROR(VLOOKUP($A28,'问财（自己导出）'!$B:J,9,FALSE)),"",VLOOKUP($A28,'问财（自己导出）'!$B:J,9,FALSE))/100000000</f>
        <v>#VALUE!</v>
      </c>
      <c r="H28" s="23" t="e">
        <f ca="1">IF(ISERROR(VLOOKUP($A28,'问财（自己导出）'!$B:K,10,FALSE)),"",VLOOKUP($A28,'问财（自己导出）'!$B:K,10,FALSE))/100000000</f>
        <v>#VALUE!</v>
      </c>
      <c r="I28" s="23" t="e">
        <f ca="1">IF(ISERROR(VLOOKUP($A28,'问财（自己导出）'!$B:L,11,FALSE)),"",VLOOKUP($A28,'问财（自己导出）'!$B:L,11,FALSE))/100000000</f>
        <v>#VALUE!</v>
      </c>
      <c r="J28" s="23" t="e">
        <f ca="1">IF(ISERROR(VLOOKUP($A28,'问财（自己导出）'!$B:M,12,FALSE)),"",VLOOKUP($A28,'问财（自己导出）'!$B:M,12,FALSE))/100000000</f>
        <v>#VALUE!</v>
      </c>
      <c r="K28" s="23" t="e">
        <f ca="1">IF(ISERROR(VLOOKUP($A28,'问财（自己导出）'!$B:N,13,FALSE)),"",VLOOKUP($A28,'问财（自己导出）'!$B:N,13,FALSE))/100000000</f>
        <v>#VALUE!</v>
      </c>
      <c r="L28" s="23" t="e">
        <f ca="1">IF(ISERROR(VLOOKUP($A28,'问财（自己导出）'!$B:O,14,FALSE)),"",VLOOKUP($A28,'问财（自己导出）'!$B:O,14,FALSE))/100000000</f>
        <v>#VALUE!</v>
      </c>
      <c r="M28" s="23" t="e">
        <f ca="1">IF(ISERROR(VLOOKUP($A28,'问财（自己导出）'!$B:P,15,FALSE)),"",VLOOKUP($A28,'问财（自己导出）'!$B:P,15,FALSE))/100000000</f>
        <v>#VALUE!</v>
      </c>
      <c r="N28" s="23" t="e">
        <f ca="1">IF(ISERROR(VLOOKUP($A28,'问财（自己导出）'!$B:Q,16,FALSE)),"",VLOOKUP($A28,'问财（自己导出）'!$B:Q,16,FALSE))/100000000</f>
        <v>#VALUE!</v>
      </c>
      <c r="O28" s="23" t="e">
        <f ca="1">IF(ISERROR(VLOOKUP($A28,'问财（自己导出）'!$B:R,17,FALSE)),"",VLOOKUP($A28,'问财（自己导出）'!$B:R,17,FALSE))/100000000</f>
        <v>#VALUE!</v>
      </c>
      <c r="P28" s="23" t="e">
        <f ca="1">IF(ISERROR(VLOOKUP($A28,'问财（自己导出）'!$B:S,18,FALSE)),"",VLOOKUP($A28,'问财（自己导出）'!$B:S,18,FALSE))/100000000</f>
        <v>#VALUE!</v>
      </c>
      <c r="Q28" s="23" t="str">
        <f ca="1">IF(ISERROR(VLOOKUP($A28,'问财（自己导出）'!$B:T,19,FALSE)),"",VLOOKUP($A28,'问财（自己导出）'!$B:T,19,FALSE))</f>
        <v/>
      </c>
      <c r="R28" s="23" t="str">
        <f ca="1">IF(ISERROR(VLOOKUP($A28,'问财（自己导出）'!$B:U,20,FALSE)),"",VLOOKUP($A28,'问财（自己导出）'!$B:U,20,FALSE))</f>
        <v/>
      </c>
      <c r="S28" s="23" t="str">
        <f ca="1">IF(ISERROR(VLOOKUP($A28,'问财（自己导出）'!$B:V,21,FALSE)),"",VLOOKUP($A28,'问财（自己导出）'!$B:V,21,FALSE))</f>
        <v/>
      </c>
    </row>
    <row r="29" s="14" customFormat="1" ht="15" customHeight="1" spans="1:19">
      <c r="A29" s="20" t="str">
        <f>IF('问财（自己导出）'!B27="","",'问财（自己导出）'!B27)</f>
        <v/>
      </c>
      <c r="B29" s="22" t="e">
        <f ca="1" t="shared" si="0"/>
        <v>#VALUE!</v>
      </c>
      <c r="C29" s="22" t="e">
        <f ca="1" t="shared" si="1"/>
        <v>#VALUE!</v>
      </c>
      <c r="D29" s="22" t="str">
        <f ca="1" t="shared" si="2"/>
        <v>0</v>
      </c>
      <c r="E29" s="23" t="e">
        <f ca="1">IF(ISERROR(VLOOKUP($A29,'问财（自己导出）'!$B:H,7,FALSE)),"",VLOOKUP($A29,'问财（自己导出）'!$B:H,7,FALSE))/100000000</f>
        <v>#VALUE!</v>
      </c>
      <c r="F29" s="23" t="e">
        <f ca="1">IF(ISERROR(VLOOKUP($A29,'问财（自己导出）'!$B:I,8,FALSE)),"",VLOOKUP($A29,'问财（自己导出）'!$B:I,8,FALSE))/100000000</f>
        <v>#VALUE!</v>
      </c>
      <c r="G29" s="23" t="e">
        <f ca="1">IF(ISERROR(VLOOKUP($A29,'问财（自己导出）'!$B:J,9,FALSE)),"",VLOOKUP($A29,'问财（自己导出）'!$B:J,9,FALSE))/100000000</f>
        <v>#VALUE!</v>
      </c>
      <c r="H29" s="23" t="e">
        <f ca="1">IF(ISERROR(VLOOKUP($A29,'问财（自己导出）'!$B:K,10,FALSE)),"",VLOOKUP($A29,'问财（自己导出）'!$B:K,10,FALSE))/100000000</f>
        <v>#VALUE!</v>
      </c>
      <c r="I29" s="23" t="e">
        <f ca="1">IF(ISERROR(VLOOKUP($A29,'问财（自己导出）'!$B:L,11,FALSE)),"",VLOOKUP($A29,'问财（自己导出）'!$B:L,11,FALSE))/100000000</f>
        <v>#VALUE!</v>
      </c>
      <c r="J29" s="23" t="e">
        <f ca="1">IF(ISERROR(VLOOKUP($A29,'问财（自己导出）'!$B:M,12,FALSE)),"",VLOOKUP($A29,'问财（自己导出）'!$B:M,12,FALSE))/100000000</f>
        <v>#VALUE!</v>
      </c>
      <c r="K29" s="23" t="e">
        <f ca="1">IF(ISERROR(VLOOKUP($A29,'问财（自己导出）'!$B:N,13,FALSE)),"",VLOOKUP($A29,'问财（自己导出）'!$B:N,13,FALSE))/100000000</f>
        <v>#VALUE!</v>
      </c>
      <c r="L29" s="23" t="e">
        <f ca="1">IF(ISERROR(VLOOKUP($A29,'问财（自己导出）'!$B:O,14,FALSE)),"",VLOOKUP($A29,'问财（自己导出）'!$B:O,14,FALSE))/100000000</f>
        <v>#VALUE!</v>
      </c>
      <c r="M29" s="23" t="e">
        <f ca="1">IF(ISERROR(VLOOKUP($A29,'问财（自己导出）'!$B:P,15,FALSE)),"",VLOOKUP($A29,'问财（自己导出）'!$B:P,15,FALSE))/100000000</f>
        <v>#VALUE!</v>
      </c>
      <c r="N29" s="23" t="e">
        <f ca="1">IF(ISERROR(VLOOKUP($A29,'问财（自己导出）'!$B:Q,16,FALSE)),"",VLOOKUP($A29,'问财（自己导出）'!$B:Q,16,FALSE))/100000000</f>
        <v>#VALUE!</v>
      </c>
      <c r="O29" s="23" t="e">
        <f ca="1">IF(ISERROR(VLOOKUP($A29,'问财（自己导出）'!$B:R,17,FALSE)),"",VLOOKUP($A29,'问财（自己导出）'!$B:R,17,FALSE))/100000000</f>
        <v>#VALUE!</v>
      </c>
      <c r="P29" s="23" t="e">
        <f ca="1">IF(ISERROR(VLOOKUP($A29,'问财（自己导出）'!$B:S,18,FALSE)),"",VLOOKUP($A29,'问财（自己导出）'!$B:S,18,FALSE))/100000000</f>
        <v>#VALUE!</v>
      </c>
      <c r="Q29" s="23" t="str">
        <f ca="1">IF(ISERROR(VLOOKUP($A29,'问财（自己导出）'!$B:T,19,FALSE)),"",VLOOKUP($A29,'问财（自己导出）'!$B:T,19,FALSE))</f>
        <v/>
      </c>
      <c r="R29" s="23" t="str">
        <f ca="1">IF(ISERROR(VLOOKUP($A29,'问财（自己导出）'!$B:U,20,FALSE)),"",VLOOKUP($A29,'问财（自己导出）'!$B:U,20,FALSE))</f>
        <v/>
      </c>
      <c r="S29" s="23" t="str">
        <f ca="1">IF(ISERROR(VLOOKUP($A29,'问财（自己导出）'!$B:V,21,FALSE)),"",VLOOKUP($A29,'问财（自己导出）'!$B:V,21,FALSE))</f>
        <v/>
      </c>
    </row>
    <row r="30" s="14" customFormat="1" ht="15" customHeight="1" spans="1:19">
      <c r="A30" s="20" t="str">
        <f>IF('问财（自己导出）'!B28="","",'问财（自己导出）'!B28)</f>
        <v/>
      </c>
      <c r="B30" s="22" t="e">
        <f ca="1" t="shared" si="0"/>
        <v>#VALUE!</v>
      </c>
      <c r="C30" s="22" t="e">
        <f ca="1" t="shared" si="1"/>
        <v>#VALUE!</v>
      </c>
      <c r="D30" s="22" t="str">
        <f ca="1" t="shared" si="2"/>
        <v>0</v>
      </c>
      <c r="E30" s="23" t="e">
        <f ca="1">IF(ISERROR(VLOOKUP($A30,'问财（自己导出）'!$B:H,7,FALSE)),"",VLOOKUP($A30,'问财（自己导出）'!$B:H,7,FALSE))/100000000</f>
        <v>#VALUE!</v>
      </c>
      <c r="F30" s="23" t="e">
        <f ca="1">IF(ISERROR(VLOOKUP($A30,'问财（自己导出）'!$B:I,8,FALSE)),"",VLOOKUP($A30,'问财（自己导出）'!$B:I,8,FALSE))/100000000</f>
        <v>#VALUE!</v>
      </c>
      <c r="G30" s="23" t="e">
        <f ca="1">IF(ISERROR(VLOOKUP($A30,'问财（自己导出）'!$B:J,9,FALSE)),"",VLOOKUP($A30,'问财（自己导出）'!$B:J,9,FALSE))/100000000</f>
        <v>#VALUE!</v>
      </c>
      <c r="H30" s="23" t="e">
        <f ca="1">IF(ISERROR(VLOOKUP($A30,'问财（自己导出）'!$B:K,10,FALSE)),"",VLOOKUP($A30,'问财（自己导出）'!$B:K,10,FALSE))/100000000</f>
        <v>#VALUE!</v>
      </c>
      <c r="I30" s="23" t="e">
        <f ca="1">IF(ISERROR(VLOOKUP($A30,'问财（自己导出）'!$B:L,11,FALSE)),"",VLOOKUP($A30,'问财（自己导出）'!$B:L,11,FALSE))/100000000</f>
        <v>#VALUE!</v>
      </c>
      <c r="J30" s="23" t="e">
        <f ca="1">IF(ISERROR(VLOOKUP($A30,'问财（自己导出）'!$B:M,12,FALSE)),"",VLOOKUP($A30,'问财（自己导出）'!$B:M,12,FALSE))/100000000</f>
        <v>#VALUE!</v>
      </c>
      <c r="K30" s="23" t="e">
        <f ca="1">IF(ISERROR(VLOOKUP($A30,'问财（自己导出）'!$B:N,13,FALSE)),"",VLOOKUP($A30,'问财（自己导出）'!$B:N,13,FALSE))/100000000</f>
        <v>#VALUE!</v>
      </c>
      <c r="L30" s="23" t="e">
        <f ca="1">IF(ISERROR(VLOOKUP($A30,'问财（自己导出）'!$B:O,14,FALSE)),"",VLOOKUP($A30,'问财（自己导出）'!$B:O,14,FALSE))/100000000</f>
        <v>#VALUE!</v>
      </c>
      <c r="M30" s="23" t="e">
        <f ca="1">IF(ISERROR(VLOOKUP($A30,'问财（自己导出）'!$B:P,15,FALSE)),"",VLOOKUP($A30,'问财（自己导出）'!$B:P,15,FALSE))/100000000</f>
        <v>#VALUE!</v>
      </c>
      <c r="N30" s="23" t="e">
        <f ca="1">IF(ISERROR(VLOOKUP($A30,'问财（自己导出）'!$B:Q,16,FALSE)),"",VLOOKUP($A30,'问财（自己导出）'!$B:Q,16,FALSE))/100000000</f>
        <v>#VALUE!</v>
      </c>
      <c r="O30" s="23" t="e">
        <f ca="1">IF(ISERROR(VLOOKUP($A30,'问财（自己导出）'!$B:R,17,FALSE)),"",VLOOKUP($A30,'问财（自己导出）'!$B:R,17,FALSE))/100000000</f>
        <v>#VALUE!</v>
      </c>
      <c r="P30" s="23" t="e">
        <f ca="1">IF(ISERROR(VLOOKUP($A30,'问财（自己导出）'!$B:S,18,FALSE)),"",VLOOKUP($A30,'问财（自己导出）'!$B:S,18,FALSE))/100000000</f>
        <v>#VALUE!</v>
      </c>
      <c r="Q30" s="23" t="str">
        <f ca="1">IF(ISERROR(VLOOKUP($A30,'问财（自己导出）'!$B:T,19,FALSE)),"",VLOOKUP($A30,'问财（自己导出）'!$B:T,19,FALSE))</f>
        <v/>
      </c>
      <c r="R30" s="23" t="str">
        <f ca="1">IF(ISERROR(VLOOKUP($A30,'问财（自己导出）'!$B:U,20,FALSE)),"",VLOOKUP($A30,'问财（自己导出）'!$B:U,20,FALSE))</f>
        <v/>
      </c>
      <c r="S30" s="23" t="str">
        <f ca="1">IF(ISERROR(VLOOKUP($A30,'问财（自己导出）'!$B:V,21,FALSE)),"",VLOOKUP($A30,'问财（自己导出）'!$B:V,21,FALSE))</f>
        <v/>
      </c>
    </row>
    <row r="31" s="14" customFormat="1" ht="15" customHeight="1" spans="1:19">
      <c r="A31" s="20" t="str">
        <f>IF('问财（自己导出）'!B29="","",'问财（自己导出）'!B29)</f>
        <v/>
      </c>
      <c r="B31" s="22" t="e">
        <f ca="1" t="shared" si="0"/>
        <v>#VALUE!</v>
      </c>
      <c r="C31" s="22" t="e">
        <f ca="1" t="shared" si="1"/>
        <v>#VALUE!</v>
      </c>
      <c r="D31" s="22" t="str">
        <f ca="1" t="shared" si="2"/>
        <v>0</v>
      </c>
      <c r="E31" s="23" t="e">
        <f ca="1">IF(ISERROR(VLOOKUP($A31,'问财（自己导出）'!$B:H,7,FALSE)),"",VLOOKUP($A31,'问财（自己导出）'!$B:H,7,FALSE))/100000000</f>
        <v>#VALUE!</v>
      </c>
      <c r="F31" s="23" t="e">
        <f ca="1">IF(ISERROR(VLOOKUP($A31,'问财（自己导出）'!$B:I,8,FALSE)),"",VLOOKUP($A31,'问财（自己导出）'!$B:I,8,FALSE))/100000000</f>
        <v>#VALUE!</v>
      </c>
      <c r="G31" s="23" t="e">
        <f ca="1">IF(ISERROR(VLOOKUP($A31,'问财（自己导出）'!$B:J,9,FALSE)),"",VLOOKUP($A31,'问财（自己导出）'!$B:J,9,FALSE))/100000000</f>
        <v>#VALUE!</v>
      </c>
      <c r="H31" s="23" t="e">
        <f ca="1">IF(ISERROR(VLOOKUP($A31,'问财（自己导出）'!$B:K,10,FALSE)),"",VLOOKUP($A31,'问财（自己导出）'!$B:K,10,FALSE))/100000000</f>
        <v>#VALUE!</v>
      </c>
      <c r="I31" s="23" t="e">
        <f ca="1">IF(ISERROR(VLOOKUP($A31,'问财（自己导出）'!$B:L,11,FALSE)),"",VLOOKUP($A31,'问财（自己导出）'!$B:L,11,FALSE))/100000000</f>
        <v>#VALUE!</v>
      </c>
      <c r="J31" s="23" t="e">
        <f ca="1">IF(ISERROR(VLOOKUP($A31,'问财（自己导出）'!$B:M,12,FALSE)),"",VLOOKUP($A31,'问财（自己导出）'!$B:M,12,FALSE))/100000000</f>
        <v>#VALUE!</v>
      </c>
      <c r="K31" s="23" t="e">
        <f ca="1">IF(ISERROR(VLOOKUP($A31,'问财（自己导出）'!$B:N,13,FALSE)),"",VLOOKUP($A31,'问财（自己导出）'!$B:N,13,FALSE))/100000000</f>
        <v>#VALUE!</v>
      </c>
      <c r="L31" s="23" t="e">
        <f ca="1">IF(ISERROR(VLOOKUP($A31,'问财（自己导出）'!$B:O,14,FALSE)),"",VLOOKUP($A31,'问财（自己导出）'!$B:O,14,FALSE))/100000000</f>
        <v>#VALUE!</v>
      </c>
      <c r="M31" s="23" t="e">
        <f ca="1">IF(ISERROR(VLOOKUP($A31,'问财（自己导出）'!$B:P,15,FALSE)),"",VLOOKUP($A31,'问财（自己导出）'!$B:P,15,FALSE))/100000000</f>
        <v>#VALUE!</v>
      </c>
      <c r="N31" s="23" t="e">
        <f ca="1">IF(ISERROR(VLOOKUP($A31,'问财（自己导出）'!$B:Q,16,FALSE)),"",VLOOKUP($A31,'问财（自己导出）'!$B:Q,16,FALSE))/100000000</f>
        <v>#VALUE!</v>
      </c>
      <c r="O31" s="23" t="e">
        <f ca="1">IF(ISERROR(VLOOKUP($A31,'问财（自己导出）'!$B:R,17,FALSE)),"",VLOOKUP($A31,'问财（自己导出）'!$B:R,17,FALSE))/100000000</f>
        <v>#VALUE!</v>
      </c>
      <c r="P31" s="23" t="e">
        <f ca="1">IF(ISERROR(VLOOKUP($A31,'问财（自己导出）'!$B:S,18,FALSE)),"",VLOOKUP($A31,'问财（自己导出）'!$B:S,18,FALSE))/100000000</f>
        <v>#VALUE!</v>
      </c>
      <c r="Q31" s="23" t="str">
        <f ca="1">IF(ISERROR(VLOOKUP($A31,'问财（自己导出）'!$B:T,19,FALSE)),"",VLOOKUP($A31,'问财（自己导出）'!$B:T,19,FALSE))</f>
        <v/>
      </c>
      <c r="R31" s="23" t="str">
        <f ca="1">IF(ISERROR(VLOOKUP($A31,'问财（自己导出）'!$B:U,20,FALSE)),"",VLOOKUP($A31,'问财（自己导出）'!$B:U,20,FALSE))</f>
        <v/>
      </c>
      <c r="S31" s="23" t="str">
        <f ca="1">IF(ISERROR(VLOOKUP($A31,'问财（自己导出）'!$B:V,21,FALSE)),"",VLOOKUP($A31,'问财（自己导出）'!$B:V,21,FALSE))</f>
        <v/>
      </c>
    </row>
    <row r="32" s="14" customFormat="1" ht="15" customHeight="1" spans="1:19">
      <c r="A32" s="20" t="str">
        <f>IF('问财（自己导出）'!B30="","",'问财（自己导出）'!B30)</f>
        <v/>
      </c>
      <c r="B32" s="22" t="e">
        <f ca="1" t="shared" si="0"/>
        <v>#VALUE!</v>
      </c>
      <c r="C32" s="22" t="e">
        <f ca="1" t="shared" si="1"/>
        <v>#VALUE!</v>
      </c>
      <c r="D32" s="22" t="str">
        <f ca="1" t="shared" si="2"/>
        <v>0</v>
      </c>
      <c r="E32" s="23" t="e">
        <f ca="1">IF(ISERROR(VLOOKUP($A32,'问财（自己导出）'!$B:H,7,FALSE)),"",VLOOKUP($A32,'问财（自己导出）'!$B:H,7,FALSE))/100000000</f>
        <v>#VALUE!</v>
      </c>
      <c r="F32" s="23" t="e">
        <f ca="1">IF(ISERROR(VLOOKUP($A32,'问财（自己导出）'!$B:I,8,FALSE)),"",VLOOKUP($A32,'问财（自己导出）'!$B:I,8,FALSE))/100000000</f>
        <v>#VALUE!</v>
      </c>
      <c r="G32" s="23" t="e">
        <f ca="1">IF(ISERROR(VLOOKUP($A32,'问财（自己导出）'!$B:J,9,FALSE)),"",VLOOKUP($A32,'问财（自己导出）'!$B:J,9,FALSE))/100000000</f>
        <v>#VALUE!</v>
      </c>
      <c r="H32" s="23" t="e">
        <f ca="1">IF(ISERROR(VLOOKUP($A32,'问财（自己导出）'!$B:K,10,FALSE)),"",VLOOKUP($A32,'问财（自己导出）'!$B:K,10,FALSE))/100000000</f>
        <v>#VALUE!</v>
      </c>
      <c r="I32" s="23" t="e">
        <f ca="1">IF(ISERROR(VLOOKUP($A32,'问财（自己导出）'!$B:L,11,FALSE)),"",VLOOKUP($A32,'问财（自己导出）'!$B:L,11,FALSE))/100000000</f>
        <v>#VALUE!</v>
      </c>
      <c r="J32" s="23" t="e">
        <f ca="1">IF(ISERROR(VLOOKUP($A32,'问财（自己导出）'!$B:M,12,FALSE)),"",VLOOKUP($A32,'问财（自己导出）'!$B:M,12,FALSE))/100000000</f>
        <v>#VALUE!</v>
      </c>
      <c r="K32" s="23" t="e">
        <f ca="1">IF(ISERROR(VLOOKUP($A32,'问财（自己导出）'!$B:N,13,FALSE)),"",VLOOKUP($A32,'问财（自己导出）'!$B:N,13,FALSE))/100000000</f>
        <v>#VALUE!</v>
      </c>
      <c r="L32" s="23" t="e">
        <f ca="1">IF(ISERROR(VLOOKUP($A32,'问财（自己导出）'!$B:O,14,FALSE)),"",VLOOKUP($A32,'问财（自己导出）'!$B:O,14,FALSE))/100000000</f>
        <v>#VALUE!</v>
      </c>
      <c r="M32" s="23" t="e">
        <f ca="1">IF(ISERROR(VLOOKUP($A32,'问财（自己导出）'!$B:P,15,FALSE)),"",VLOOKUP($A32,'问财（自己导出）'!$B:P,15,FALSE))/100000000</f>
        <v>#VALUE!</v>
      </c>
      <c r="N32" s="23" t="e">
        <f ca="1">IF(ISERROR(VLOOKUP($A32,'问财（自己导出）'!$B:Q,16,FALSE)),"",VLOOKUP($A32,'问财（自己导出）'!$B:Q,16,FALSE))/100000000</f>
        <v>#VALUE!</v>
      </c>
      <c r="O32" s="23" t="e">
        <f ca="1">IF(ISERROR(VLOOKUP($A32,'问财（自己导出）'!$B:R,17,FALSE)),"",VLOOKUP($A32,'问财（自己导出）'!$B:R,17,FALSE))/100000000</f>
        <v>#VALUE!</v>
      </c>
      <c r="P32" s="23" t="e">
        <f ca="1">IF(ISERROR(VLOOKUP($A32,'问财（自己导出）'!$B:S,18,FALSE)),"",VLOOKUP($A32,'问财（自己导出）'!$B:S,18,FALSE))/100000000</f>
        <v>#VALUE!</v>
      </c>
      <c r="Q32" s="23" t="str">
        <f ca="1">IF(ISERROR(VLOOKUP($A32,'问财（自己导出）'!$B:T,19,FALSE)),"",VLOOKUP($A32,'问财（自己导出）'!$B:T,19,FALSE))</f>
        <v/>
      </c>
      <c r="R32" s="23" t="str">
        <f ca="1">IF(ISERROR(VLOOKUP($A32,'问财（自己导出）'!$B:U,20,FALSE)),"",VLOOKUP($A32,'问财（自己导出）'!$B:U,20,FALSE))</f>
        <v/>
      </c>
      <c r="S32" s="23" t="str">
        <f ca="1">IF(ISERROR(VLOOKUP($A32,'问财（自己导出）'!$B:V,21,FALSE)),"",VLOOKUP($A32,'问财（自己导出）'!$B:V,21,FALSE))</f>
        <v/>
      </c>
    </row>
    <row r="33" s="14" customFormat="1" ht="15" customHeight="1" spans="1:19">
      <c r="A33" s="20" t="str">
        <f>IF('问财（自己导出）'!B31="","",'问财（自己导出）'!B31)</f>
        <v/>
      </c>
      <c r="B33" s="22" t="e">
        <f ca="1" t="shared" si="0"/>
        <v>#VALUE!</v>
      </c>
      <c r="C33" s="22" t="e">
        <f ca="1" t="shared" si="1"/>
        <v>#VALUE!</v>
      </c>
      <c r="D33" s="22" t="str">
        <f ca="1" t="shared" si="2"/>
        <v>0</v>
      </c>
      <c r="E33" s="23" t="e">
        <f ca="1">IF(ISERROR(VLOOKUP($A33,'问财（自己导出）'!$B:H,7,FALSE)),"",VLOOKUP($A33,'问财（自己导出）'!$B:H,7,FALSE))/100000000</f>
        <v>#VALUE!</v>
      </c>
      <c r="F33" s="23" t="e">
        <f ca="1">IF(ISERROR(VLOOKUP($A33,'问财（自己导出）'!$B:I,8,FALSE)),"",VLOOKUP($A33,'问财（自己导出）'!$B:I,8,FALSE))/100000000</f>
        <v>#VALUE!</v>
      </c>
      <c r="G33" s="23" t="e">
        <f ca="1">IF(ISERROR(VLOOKUP($A33,'问财（自己导出）'!$B:J,9,FALSE)),"",VLOOKUP($A33,'问财（自己导出）'!$B:J,9,FALSE))/100000000</f>
        <v>#VALUE!</v>
      </c>
      <c r="H33" s="23" t="e">
        <f ca="1">IF(ISERROR(VLOOKUP($A33,'问财（自己导出）'!$B:K,10,FALSE)),"",VLOOKUP($A33,'问财（自己导出）'!$B:K,10,FALSE))/100000000</f>
        <v>#VALUE!</v>
      </c>
      <c r="I33" s="23" t="e">
        <f ca="1">IF(ISERROR(VLOOKUP($A33,'问财（自己导出）'!$B:L,11,FALSE)),"",VLOOKUP($A33,'问财（自己导出）'!$B:L,11,FALSE))/100000000</f>
        <v>#VALUE!</v>
      </c>
      <c r="J33" s="23" t="e">
        <f ca="1">IF(ISERROR(VLOOKUP($A33,'问财（自己导出）'!$B:M,12,FALSE)),"",VLOOKUP($A33,'问财（自己导出）'!$B:M,12,FALSE))/100000000</f>
        <v>#VALUE!</v>
      </c>
      <c r="K33" s="23" t="e">
        <f ca="1">IF(ISERROR(VLOOKUP($A33,'问财（自己导出）'!$B:N,13,FALSE)),"",VLOOKUP($A33,'问财（自己导出）'!$B:N,13,FALSE))/100000000</f>
        <v>#VALUE!</v>
      </c>
      <c r="L33" s="23" t="e">
        <f ca="1">IF(ISERROR(VLOOKUP($A33,'问财（自己导出）'!$B:O,14,FALSE)),"",VLOOKUP($A33,'问财（自己导出）'!$B:O,14,FALSE))/100000000</f>
        <v>#VALUE!</v>
      </c>
      <c r="M33" s="23" t="e">
        <f ca="1">IF(ISERROR(VLOOKUP($A33,'问财（自己导出）'!$B:P,15,FALSE)),"",VLOOKUP($A33,'问财（自己导出）'!$B:P,15,FALSE))/100000000</f>
        <v>#VALUE!</v>
      </c>
      <c r="N33" s="23" t="e">
        <f ca="1">IF(ISERROR(VLOOKUP($A33,'问财（自己导出）'!$B:Q,16,FALSE)),"",VLOOKUP($A33,'问财（自己导出）'!$B:Q,16,FALSE))/100000000</f>
        <v>#VALUE!</v>
      </c>
      <c r="O33" s="23" t="e">
        <f ca="1">IF(ISERROR(VLOOKUP($A33,'问财（自己导出）'!$B:R,17,FALSE)),"",VLOOKUP($A33,'问财（自己导出）'!$B:R,17,FALSE))/100000000</f>
        <v>#VALUE!</v>
      </c>
      <c r="P33" s="23" t="e">
        <f ca="1">IF(ISERROR(VLOOKUP($A33,'问财（自己导出）'!$B:S,18,FALSE)),"",VLOOKUP($A33,'问财（自己导出）'!$B:S,18,FALSE))/100000000</f>
        <v>#VALUE!</v>
      </c>
      <c r="Q33" s="23" t="str">
        <f ca="1">IF(ISERROR(VLOOKUP($A33,'问财（自己导出）'!$B:T,19,FALSE)),"",VLOOKUP($A33,'问财（自己导出）'!$B:T,19,FALSE))</f>
        <v/>
      </c>
      <c r="R33" s="23" t="str">
        <f ca="1">IF(ISERROR(VLOOKUP($A33,'问财（自己导出）'!$B:U,20,FALSE)),"",VLOOKUP($A33,'问财（自己导出）'!$B:U,20,FALSE))</f>
        <v/>
      </c>
      <c r="S33" s="23" t="str">
        <f ca="1">IF(ISERROR(VLOOKUP($A33,'问财（自己导出）'!$B:V,21,FALSE)),"",VLOOKUP($A33,'问财（自己导出）'!$B:V,21,FALSE))</f>
        <v/>
      </c>
    </row>
    <row r="34" ht="15" spans="1:19">
      <c r="A34" s="20" t="str">
        <f>IF('问财（自己导出）'!B32="","",'问财（自己导出）'!B32)</f>
        <v/>
      </c>
      <c r="B34" s="22" t="e">
        <f ca="1" t="shared" ref="B34:B49" si="3">IF((E34-F34)&lt;(I34-J34),IF((F34-G34)&lt;(J34-K34),"NO","0"),IF((F34-G34)&lt;(J34-K34),IF((G34-H34)&lt;(K34-L34),"NO","0"),"0"))</f>
        <v>#VALUE!</v>
      </c>
      <c r="C34" s="22" t="e">
        <f ca="1" t="shared" ref="C34:C49" si="4">IF((E34-F34)&lt;(M34-N34),IF((F34-G34)&lt;(N34-O34),"NO","0"),IF((F34-G34)&lt;(N34-O34),IF((G34-H34)&lt;(O34-P34),"NO","0"),"0"))</f>
        <v>#VALUE!</v>
      </c>
      <c r="D34" s="22" t="str">
        <f ca="1" t="shared" ref="D34:D49" si="5">IF(Q34=0,IF(R34=0,IF(S34=0,"0",IF(Q34&lt;1,IF(R34&lt;1,"NO",IF(S34&lt;1,"NO","0")),IF(R34&lt;1,IF(S34&lt;1,"NO","0"),"0"))),IF(Q34&lt;1,IF(R34&lt;1,"NO",IF(S34&lt;1,"NO","0")),IF(R34&lt;1,IF(S34&lt;1,"NO","0"),"0"))),IF(Q34&lt;1,IF(R34&lt;1,"NO",IF(S34&lt;1,"NO","0")),IF(R34&lt;1,IF(S34&lt;1,"NO","0"),"0")))</f>
        <v>0</v>
      </c>
      <c r="E34" s="23" t="e">
        <f ca="1">IF(ISERROR(VLOOKUP($A34,'问财（自己导出）'!$B:H,7,FALSE)),"",VLOOKUP($A34,'问财（自己导出）'!$B:H,7,FALSE))/100000000</f>
        <v>#VALUE!</v>
      </c>
      <c r="F34" s="23" t="e">
        <f ca="1">IF(ISERROR(VLOOKUP($A34,'问财（自己导出）'!$B:I,8,FALSE)),"",VLOOKUP($A34,'问财（自己导出）'!$B:I,8,FALSE))/100000000</f>
        <v>#VALUE!</v>
      </c>
      <c r="G34" s="23" t="e">
        <f ca="1">IF(ISERROR(VLOOKUP($A34,'问财（自己导出）'!$B:J,9,FALSE)),"",VLOOKUP($A34,'问财（自己导出）'!$B:J,9,FALSE))/100000000</f>
        <v>#VALUE!</v>
      </c>
      <c r="H34" s="23" t="e">
        <f ca="1">IF(ISERROR(VLOOKUP($A34,'问财（自己导出）'!$B:K,10,FALSE)),"",VLOOKUP($A34,'问财（自己导出）'!$B:K,10,FALSE))/100000000</f>
        <v>#VALUE!</v>
      </c>
      <c r="I34" s="23" t="e">
        <f ca="1">IF(ISERROR(VLOOKUP($A34,'问财（自己导出）'!$B:L,11,FALSE)),"",VLOOKUP($A34,'问财（自己导出）'!$B:L,11,FALSE))/100000000</f>
        <v>#VALUE!</v>
      </c>
      <c r="J34" s="23" t="e">
        <f ca="1">IF(ISERROR(VLOOKUP($A34,'问财（自己导出）'!$B:M,12,FALSE)),"",VLOOKUP($A34,'问财（自己导出）'!$B:M,12,FALSE))/100000000</f>
        <v>#VALUE!</v>
      </c>
      <c r="K34" s="23" t="e">
        <f ca="1">IF(ISERROR(VLOOKUP($A34,'问财（自己导出）'!$B:N,13,FALSE)),"",VLOOKUP($A34,'问财（自己导出）'!$B:N,13,FALSE))/100000000</f>
        <v>#VALUE!</v>
      </c>
      <c r="L34" s="23" t="e">
        <f ca="1">IF(ISERROR(VLOOKUP($A34,'问财（自己导出）'!$B:O,14,FALSE)),"",VLOOKUP($A34,'问财（自己导出）'!$B:O,14,FALSE))/100000000</f>
        <v>#VALUE!</v>
      </c>
      <c r="M34" s="23" t="e">
        <f ca="1">IF(ISERROR(VLOOKUP($A34,'问财（自己导出）'!$B:P,15,FALSE)),"",VLOOKUP($A34,'问财（自己导出）'!$B:P,15,FALSE))/100000000</f>
        <v>#VALUE!</v>
      </c>
      <c r="N34" s="23" t="e">
        <f ca="1">IF(ISERROR(VLOOKUP($A34,'问财（自己导出）'!$B:Q,16,FALSE)),"",VLOOKUP($A34,'问财（自己导出）'!$B:Q,16,FALSE))/100000000</f>
        <v>#VALUE!</v>
      </c>
      <c r="O34" s="23" t="e">
        <f ca="1">IF(ISERROR(VLOOKUP($A34,'问财（自己导出）'!$B:R,17,FALSE)),"",VLOOKUP($A34,'问财（自己导出）'!$B:R,17,FALSE))/100000000</f>
        <v>#VALUE!</v>
      </c>
      <c r="P34" s="23" t="e">
        <f ca="1">IF(ISERROR(VLOOKUP($A34,'问财（自己导出）'!$B:S,18,FALSE)),"",VLOOKUP($A34,'问财（自己导出）'!$B:S,18,FALSE))/100000000</f>
        <v>#VALUE!</v>
      </c>
      <c r="Q34" s="23" t="str">
        <f ca="1">IF(ISERROR(VLOOKUP($A34,'问财（自己导出）'!$B:T,19,FALSE)),"",VLOOKUP($A34,'问财（自己导出）'!$B:T,19,FALSE))</f>
        <v/>
      </c>
      <c r="R34" s="23" t="str">
        <f ca="1">IF(ISERROR(VLOOKUP($A34,'问财（自己导出）'!$B:U,20,FALSE)),"",VLOOKUP($A34,'问财（自己导出）'!$B:U,20,FALSE))</f>
        <v/>
      </c>
      <c r="S34" s="23" t="str">
        <f ca="1">IF(ISERROR(VLOOKUP($A34,'问财（自己导出）'!$B:V,21,FALSE)),"",VLOOKUP($A34,'问财（自己导出）'!$B:V,21,FALSE))</f>
        <v/>
      </c>
    </row>
    <row r="35" ht="15" spans="1:19">
      <c r="A35" s="20" t="str">
        <f>IF('问财（自己导出）'!B33="","",'问财（自己导出）'!B33)</f>
        <v/>
      </c>
      <c r="B35" s="22" t="e">
        <f ca="1" t="shared" si="3"/>
        <v>#VALUE!</v>
      </c>
      <c r="C35" s="22" t="e">
        <f ca="1" t="shared" si="4"/>
        <v>#VALUE!</v>
      </c>
      <c r="D35" s="22" t="str">
        <f ca="1" t="shared" si="5"/>
        <v>0</v>
      </c>
      <c r="E35" s="23" t="e">
        <f ca="1">IF(ISERROR(VLOOKUP($A35,'问财（自己导出）'!$B:H,7,FALSE)),"",VLOOKUP($A35,'问财（自己导出）'!$B:H,7,FALSE))/100000000</f>
        <v>#VALUE!</v>
      </c>
      <c r="F35" s="23" t="e">
        <f ca="1">IF(ISERROR(VLOOKUP($A35,'问财（自己导出）'!$B:I,8,FALSE)),"",VLOOKUP($A35,'问财（自己导出）'!$B:I,8,FALSE))/100000000</f>
        <v>#VALUE!</v>
      </c>
      <c r="G35" s="23" t="e">
        <f ca="1">IF(ISERROR(VLOOKUP($A35,'问财（自己导出）'!$B:J,9,FALSE)),"",VLOOKUP($A35,'问财（自己导出）'!$B:J,9,FALSE))/100000000</f>
        <v>#VALUE!</v>
      </c>
      <c r="H35" s="23" t="e">
        <f ca="1">IF(ISERROR(VLOOKUP($A35,'问财（自己导出）'!$B:K,10,FALSE)),"",VLOOKUP($A35,'问财（自己导出）'!$B:K,10,FALSE))/100000000</f>
        <v>#VALUE!</v>
      </c>
      <c r="I35" s="23" t="e">
        <f ca="1">IF(ISERROR(VLOOKUP($A35,'问财（自己导出）'!$B:L,11,FALSE)),"",VLOOKUP($A35,'问财（自己导出）'!$B:L,11,FALSE))/100000000</f>
        <v>#VALUE!</v>
      </c>
      <c r="J35" s="23" t="e">
        <f ca="1">IF(ISERROR(VLOOKUP($A35,'问财（自己导出）'!$B:M,12,FALSE)),"",VLOOKUP($A35,'问财（自己导出）'!$B:M,12,FALSE))/100000000</f>
        <v>#VALUE!</v>
      </c>
      <c r="K35" s="23" t="e">
        <f ca="1">IF(ISERROR(VLOOKUP($A35,'问财（自己导出）'!$B:N,13,FALSE)),"",VLOOKUP($A35,'问财（自己导出）'!$B:N,13,FALSE))/100000000</f>
        <v>#VALUE!</v>
      </c>
      <c r="L35" s="23" t="e">
        <f ca="1">IF(ISERROR(VLOOKUP($A35,'问财（自己导出）'!$B:O,14,FALSE)),"",VLOOKUP($A35,'问财（自己导出）'!$B:O,14,FALSE))/100000000</f>
        <v>#VALUE!</v>
      </c>
      <c r="M35" s="23" t="e">
        <f ca="1">IF(ISERROR(VLOOKUP($A35,'问财（自己导出）'!$B:P,15,FALSE)),"",VLOOKUP($A35,'问财（自己导出）'!$B:P,15,FALSE))/100000000</f>
        <v>#VALUE!</v>
      </c>
      <c r="N35" s="23" t="e">
        <f ca="1">IF(ISERROR(VLOOKUP($A35,'问财（自己导出）'!$B:Q,16,FALSE)),"",VLOOKUP($A35,'问财（自己导出）'!$B:Q,16,FALSE))/100000000</f>
        <v>#VALUE!</v>
      </c>
      <c r="O35" s="23" t="e">
        <f ca="1">IF(ISERROR(VLOOKUP($A35,'问财（自己导出）'!$B:R,17,FALSE)),"",VLOOKUP($A35,'问财（自己导出）'!$B:R,17,FALSE))/100000000</f>
        <v>#VALUE!</v>
      </c>
      <c r="P35" s="23" t="e">
        <f ca="1">IF(ISERROR(VLOOKUP($A35,'问财（自己导出）'!$B:S,18,FALSE)),"",VLOOKUP($A35,'问财（自己导出）'!$B:S,18,FALSE))/100000000</f>
        <v>#VALUE!</v>
      </c>
      <c r="Q35" s="23" t="str">
        <f ca="1">IF(ISERROR(VLOOKUP($A35,'问财（自己导出）'!$B:T,19,FALSE)),"",VLOOKUP($A35,'问财（自己导出）'!$B:T,19,FALSE))</f>
        <v/>
      </c>
      <c r="R35" s="23" t="str">
        <f ca="1">IF(ISERROR(VLOOKUP($A35,'问财（自己导出）'!$B:U,20,FALSE)),"",VLOOKUP($A35,'问财（自己导出）'!$B:U,20,FALSE))</f>
        <v/>
      </c>
      <c r="S35" s="23" t="str">
        <f ca="1">IF(ISERROR(VLOOKUP($A35,'问财（自己导出）'!$B:V,21,FALSE)),"",VLOOKUP($A35,'问财（自己导出）'!$B:V,21,FALSE))</f>
        <v/>
      </c>
    </row>
    <row r="36" ht="15" spans="1:19">
      <c r="A36" s="20" t="str">
        <f>IF('问财（自己导出）'!B34="","",'问财（自己导出）'!B34)</f>
        <v/>
      </c>
      <c r="B36" s="22" t="e">
        <f ca="1" t="shared" si="3"/>
        <v>#VALUE!</v>
      </c>
      <c r="C36" s="22" t="e">
        <f ca="1" t="shared" si="4"/>
        <v>#VALUE!</v>
      </c>
      <c r="D36" s="22" t="str">
        <f ca="1" t="shared" si="5"/>
        <v>0</v>
      </c>
      <c r="E36" s="23" t="e">
        <f ca="1">IF(ISERROR(VLOOKUP($A36,'问财（自己导出）'!$B:H,7,FALSE)),"",VLOOKUP($A36,'问财（自己导出）'!$B:H,7,FALSE))/100000000</f>
        <v>#VALUE!</v>
      </c>
      <c r="F36" s="23" t="e">
        <f ca="1">IF(ISERROR(VLOOKUP($A36,'问财（自己导出）'!$B:I,8,FALSE)),"",VLOOKUP($A36,'问财（自己导出）'!$B:I,8,FALSE))/100000000</f>
        <v>#VALUE!</v>
      </c>
      <c r="G36" s="23" t="e">
        <f ca="1">IF(ISERROR(VLOOKUP($A36,'问财（自己导出）'!$B:J,9,FALSE)),"",VLOOKUP($A36,'问财（自己导出）'!$B:J,9,FALSE))/100000000</f>
        <v>#VALUE!</v>
      </c>
      <c r="H36" s="23" t="e">
        <f ca="1">IF(ISERROR(VLOOKUP($A36,'问财（自己导出）'!$B:K,10,FALSE)),"",VLOOKUP($A36,'问财（自己导出）'!$B:K,10,FALSE))/100000000</f>
        <v>#VALUE!</v>
      </c>
      <c r="I36" s="23" t="e">
        <f ca="1">IF(ISERROR(VLOOKUP($A36,'问财（自己导出）'!$B:L,11,FALSE)),"",VLOOKUP($A36,'问财（自己导出）'!$B:L,11,FALSE))/100000000</f>
        <v>#VALUE!</v>
      </c>
      <c r="J36" s="23" t="e">
        <f ca="1">IF(ISERROR(VLOOKUP($A36,'问财（自己导出）'!$B:M,12,FALSE)),"",VLOOKUP($A36,'问财（自己导出）'!$B:M,12,FALSE))/100000000</f>
        <v>#VALUE!</v>
      </c>
      <c r="K36" s="23" t="e">
        <f ca="1">IF(ISERROR(VLOOKUP($A36,'问财（自己导出）'!$B:N,13,FALSE)),"",VLOOKUP($A36,'问财（自己导出）'!$B:N,13,FALSE))/100000000</f>
        <v>#VALUE!</v>
      </c>
      <c r="L36" s="23" t="e">
        <f ca="1">IF(ISERROR(VLOOKUP($A36,'问财（自己导出）'!$B:O,14,FALSE)),"",VLOOKUP($A36,'问财（自己导出）'!$B:O,14,FALSE))/100000000</f>
        <v>#VALUE!</v>
      </c>
      <c r="M36" s="23" t="e">
        <f ca="1">IF(ISERROR(VLOOKUP($A36,'问财（自己导出）'!$B:P,15,FALSE)),"",VLOOKUP($A36,'问财（自己导出）'!$B:P,15,FALSE))/100000000</f>
        <v>#VALUE!</v>
      </c>
      <c r="N36" s="23" t="e">
        <f ca="1">IF(ISERROR(VLOOKUP($A36,'问财（自己导出）'!$B:Q,16,FALSE)),"",VLOOKUP($A36,'问财（自己导出）'!$B:Q,16,FALSE))/100000000</f>
        <v>#VALUE!</v>
      </c>
      <c r="O36" s="23" t="e">
        <f ca="1">IF(ISERROR(VLOOKUP($A36,'问财（自己导出）'!$B:R,17,FALSE)),"",VLOOKUP($A36,'问财（自己导出）'!$B:R,17,FALSE))/100000000</f>
        <v>#VALUE!</v>
      </c>
      <c r="P36" s="23" t="e">
        <f ca="1">IF(ISERROR(VLOOKUP($A36,'问财（自己导出）'!$B:S,18,FALSE)),"",VLOOKUP($A36,'问财（自己导出）'!$B:S,18,FALSE))/100000000</f>
        <v>#VALUE!</v>
      </c>
      <c r="Q36" s="23" t="str">
        <f ca="1">IF(ISERROR(VLOOKUP($A36,'问财（自己导出）'!$B:T,19,FALSE)),"",VLOOKUP($A36,'问财（自己导出）'!$B:T,19,FALSE))</f>
        <v/>
      </c>
      <c r="R36" s="23" t="str">
        <f ca="1">IF(ISERROR(VLOOKUP($A36,'问财（自己导出）'!$B:U,20,FALSE)),"",VLOOKUP($A36,'问财（自己导出）'!$B:U,20,FALSE))</f>
        <v/>
      </c>
      <c r="S36" s="23" t="str">
        <f ca="1">IF(ISERROR(VLOOKUP($A36,'问财（自己导出）'!$B:V,21,FALSE)),"",VLOOKUP($A36,'问财（自己导出）'!$B:V,21,FALSE))</f>
        <v/>
      </c>
    </row>
    <row r="37" ht="15" spans="1:19">
      <c r="A37" s="20" t="str">
        <f>IF('问财（自己导出）'!B35="","",'问财（自己导出）'!B35)</f>
        <v/>
      </c>
      <c r="B37" s="22" t="e">
        <f ca="1" t="shared" si="3"/>
        <v>#VALUE!</v>
      </c>
      <c r="C37" s="22" t="e">
        <f ca="1" t="shared" si="4"/>
        <v>#VALUE!</v>
      </c>
      <c r="D37" s="22" t="str">
        <f ca="1" t="shared" si="5"/>
        <v>0</v>
      </c>
      <c r="E37" s="23" t="e">
        <f ca="1">IF(ISERROR(VLOOKUP($A37,'问财（自己导出）'!$B:H,7,FALSE)),"",VLOOKUP($A37,'问财（自己导出）'!$B:H,7,FALSE))/100000000</f>
        <v>#VALUE!</v>
      </c>
      <c r="F37" s="23" t="e">
        <f ca="1">IF(ISERROR(VLOOKUP($A37,'问财（自己导出）'!$B:I,8,FALSE)),"",VLOOKUP($A37,'问财（自己导出）'!$B:I,8,FALSE))/100000000</f>
        <v>#VALUE!</v>
      </c>
      <c r="G37" s="23" t="e">
        <f ca="1">IF(ISERROR(VLOOKUP($A37,'问财（自己导出）'!$B:J,9,FALSE)),"",VLOOKUP($A37,'问财（自己导出）'!$B:J,9,FALSE))/100000000</f>
        <v>#VALUE!</v>
      </c>
      <c r="H37" s="23" t="e">
        <f ca="1">IF(ISERROR(VLOOKUP($A37,'问财（自己导出）'!$B:K,10,FALSE)),"",VLOOKUP($A37,'问财（自己导出）'!$B:K,10,FALSE))/100000000</f>
        <v>#VALUE!</v>
      </c>
      <c r="I37" s="23" t="e">
        <f ca="1">IF(ISERROR(VLOOKUP($A37,'问财（自己导出）'!$B:L,11,FALSE)),"",VLOOKUP($A37,'问财（自己导出）'!$B:L,11,FALSE))/100000000</f>
        <v>#VALUE!</v>
      </c>
      <c r="J37" s="23" t="e">
        <f ca="1">IF(ISERROR(VLOOKUP($A37,'问财（自己导出）'!$B:M,12,FALSE)),"",VLOOKUP($A37,'问财（自己导出）'!$B:M,12,FALSE))/100000000</f>
        <v>#VALUE!</v>
      </c>
      <c r="K37" s="23" t="e">
        <f ca="1">IF(ISERROR(VLOOKUP($A37,'问财（自己导出）'!$B:N,13,FALSE)),"",VLOOKUP($A37,'问财（自己导出）'!$B:N,13,FALSE))/100000000</f>
        <v>#VALUE!</v>
      </c>
      <c r="L37" s="23" t="e">
        <f ca="1">IF(ISERROR(VLOOKUP($A37,'问财（自己导出）'!$B:O,14,FALSE)),"",VLOOKUP($A37,'问财（自己导出）'!$B:O,14,FALSE))/100000000</f>
        <v>#VALUE!</v>
      </c>
      <c r="M37" s="23" t="e">
        <f ca="1">IF(ISERROR(VLOOKUP($A37,'问财（自己导出）'!$B:P,15,FALSE)),"",VLOOKUP($A37,'问财（自己导出）'!$B:P,15,FALSE))/100000000</f>
        <v>#VALUE!</v>
      </c>
      <c r="N37" s="23" t="e">
        <f ca="1">IF(ISERROR(VLOOKUP($A37,'问财（自己导出）'!$B:Q,16,FALSE)),"",VLOOKUP($A37,'问财（自己导出）'!$B:Q,16,FALSE))/100000000</f>
        <v>#VALUE!</v>
      </c>
      <c r="O37" s="23" t="e">
        <f ca="1">IF(ISERROR(VLOOKUP($A37,'问财（自己导出）'!$B:R,17,FALSE)),"",VLOOKUP($A37,'问财（自己导出）'!$B:R,17,FALSE))/100000000</f>
        <v>#VALUE!</v>
      </c>
      <c r="P37" s="23" t="e">
        <f ca="1">IF(ISERROR(VLOOKUP($A37,'问财（自己导出）'!$B:S,18,FALSE)),"",VLOOKUP($A37,'问财（自己导出）'!$B:S,18,FALSE))/100000000</f>
        <v>#VALUE!</v>
      </c>
      <c r="Q37" s="23" t="str">
        <f ca="1">IF(ISERROR(VLOOKUP($A37,'问财（自己导出）'!$B:T,19,FALSE)),"",VLOOKUP($A37,'问财（自己导出）'!$B:T,19,FALSE))</f>
        <v/>
      </c>
      <c r="R37" s="23" t="str">
        <f ca="1">IF(ISERROR(VLOOKUP($A37,'问财（自己导出）'!$B:U,20,FALSE)),"",VLOOKUP($A37,'问财（自己导出）'!$B:U,20,FALSE))</f>
        <v/>
      </c>
      <c r="S37" s="23" t="str">
        <f ca="1">IF(ISERROR(VLOOKUP($A37,'问财（自己导出）'!$B:V,21,FALSE)),"",VLOOKUP($A37,'问财（自己导出）'!$B:V,21,FALSE))</f>
        <v/>
      </c>
    </row>
    <row r="38" ht="15" spans="1:19">
      <c r="A38" s="20" t="str">
        <f>IF('问财（自己导出）'!B36="","",'问财（自己导出）'!B36)</f>
        <v/>
      </c>
      <c r="B38" s="22" t="e">
        <f ca="1" t="shared" si="3"/>
        <v>#VALUE!</v>
      </c>
      <c r="C38" s="22" t="e">
        <f ca="1" t="shared" si="4"/>
        <v>#VALUE!</v>
      </c>
      <c r="D38" s="22" t="str">
        <f ca="1" t="shared" si="5"/>
        <v>0</v>
      </c>
      <c r="E38" s="23" t="e">
        <f ca="1">IF(ISERROR(VLOOKUP($A38,'问财（自己导出）'!$B:H,7,FALSE)),"",VLOOKUP($A38,'问财（自己导出）'!$B:H,7,FALSE))/100000000</f>
        <v>#VALUE!</v>
      </c>
      <c r="F38" s="23" t="e">
        <f ca="1">IF(ISERROR(VLOOKUP($A38,'问财（自己导出）'!$B:I,8,FALSE)),"",VLOOKUP($A38,'问财（自己导出）'!$B:I,8,FALSE))/100000000</f>
        <v>#VALUE!</v>
      </c>
      <c r="G38" s="23" t="e">
        <f ca="1">IF(ISERROR(VLOOKUP($A38,'问财（自己导出）'!$B:J,9,FALSE)),"",VLOOKUP($A38,'问财（自己导出）'!$B:J,9,FALSE))/100000000</f>
        <v>#VALUE!</v>
      </c>
      <c r="H38" s="23" t="e">
        <f ca="1">IF(ISERROR(VLOOKUP($A38,'问财（自己导出）'!$B:K,10,FALSE)),"",VLOOKUP($A38,'问财（自己导出）'!$B:K,10,FALSE))/100000000</f>
        <v>#VALUE!</v>
      </c>
      <c r="I38" s="23" t="e">
        <f ca="1">IF(ISERROR(VLOOKUP($A38,'问财（自己导出）'!$B:L,11,FALSE)),"",VLOOKUP($A38,'问财（自己导出）'!$B:L,11,FALSE))/100000000</f>
        <v>#VALUE!</v>
      </c>
      <c r="J38" s="23" t="e">
        <f ca="1">IF(ISERROR(VLOOKUP($A38,'问财（自己导出）'!$B:M,12,FALSE)),"",VLOOKUP($A38,'问财（自己导出）'!$B:M,12,FALSE))/100000000</f>
        <v>#VALUE!</v>
      </c>
      <c r="K38" s="23" t="e">
        <f ca="1">IF(ISERROR(VLOOKUP($A38,'问财（自己导出）'!$B:N,13,FALSE)),"",VLOOKUP($A38,'问财（自己导出）'!$B:N,13,FALSE))/100000000</f>
        <v>#VALUE!</v>
      </c>
      <c r="L38" s="23" t="e">
        <f ca="1">IF(ISERROR(VLOOKUP($A38,'问财（自己导出）'!$B:O,14,FALSE)),"",VLOOKUP($A38,'问财（自己导出）'!$B:O,14,FALSE))/100000000</f>
        <v>#VALUE!</v>
      </c>
      <c r="M38" s="23" t="e">
        <f ca="1">IF(ISERROR(VLOOKUP($A38,'问财（自己导出）'!$B:P,15,FALSE)),"",VLOOKUP($A38,'问财（自己导出）'!$B:P,15,FALSE))/100000000</f>
        <v>#VALUE!</v>
      </c>
      <c r="N38" s="23" t="e">
        <f ca="1">IF(ISERROR(VLOOKUP($A38,'问财（自己导出）'!$B:Q,16,FALSE)),"",VLOOKUP($A38,'问财（自己导出）'!$B:Q,16,FALSE))/100000000</f>
        <v>#VALUE!</v>
      </c>
      <c r="O38" s="23" t="e">
        <f ca="1">IF(ISERROR(VLOOKUP($A38,'问财（自己导出）'!$B:R,17,FALSE)),"",VLOOKUP($A38,'问财（自己导出）'!$B:R,17,FALSE))/100000000</f>
        <v>#VALUE!</v>
      </c>
      <c r="P38" s="23" t="e">
        <f ca="1">IF(ISERROR(VLOOKUP($A38,'问财（自己导出）'!$B:S,18,FALSE)),"",VLOOKUP($A38,'问财（自己导出）'!$B:S,18,FALSE))/100000000</f>
        <v>#VALUE!</v>
      </c>
      <c r="Q38" s="23" t="str">
        <f ca="1">IF(ISERROR(VLOOKUP($A38,'问财（自己导出）'!$B:T,19,FALSE)),"",VLOOKUP($A38,'问财（自己导出）'!$B:T,19,FALSE))</f>
        <v/>
      </c>
      <c r="R38" s="23" t="str">
        <f ca="1">IF(ISERROR(VLOOKUP($A38,'问财（自己导出）'!$B:U,20,FALSE)),"",VLOOKUP($A38,'问财（自己导出）'!$B:U,20,FALSE))</f>
        <v/>
      </c>
      <c r="S38" s="23" t="str">
        <f ca="1">IF(ISERROR(VLOOKUP($A38,'问财（自己导出）'!$B:V,21,FALSE)),"",VLOOKUP($A38,'问财（自己导出）'!$B:V,21,FALSE))</f>
        <v/>
      </c>
    </row>
    <row r="39" ht="15" spans="1:19">
      <c r="A39" s="20" t="str">
        <f>IF('问财（自己导出）'!B37="","",'问财（自己导出）'!B37)</f>
        <v/>
      </c>
      <c r="B39" s="22" t="e">
        <f ca="1" t="shared" si="3"/>
        <v>#VALUE!</v>
      </c>
      <c r="C39" s="22" t="e">
        <f ca="1" t="shared" si="4"/>
        <v>#VALUE!</v>
      </c>
      <c r="D39" s="22" t="str">
        <f ca="1" t="shared" si="5"/>
        <v>0</v>
      </c>
      <c r="E39" s="23" t="e">
        <f ca="1">IF(ISERROR(VLOOKUP($A39,'问财（自己导出）'!$B:H,7,FALSE)),"",VLOOKUP($A39,'问财（自己导出）'!$B:H,7,FALSE))/100000000</f>
        <v>#VALUE!</v>
      </c>
      <c r="F39" s="23" t="e">
        <f ca="1">IF(ISERROR(VLOOKUP($A39,'问财（自己导出）'!$B:I,8,FALSE)),"",VLOOKUP($A39,'问财（自己导出）'!$B:I,8,FALSE))/100000000</f>
        <v>#VALUE!</v>
      </c>
      <c r="G39" s="23" t="e">
        <f ca="1">IF(ISERROR(VLOOKUP($A39,'问财（自己导出）'!$B:J,9,FALSE)),"",VLOOKUP($A39,'问财（自己导出）'!$B:J,9,FALSE))/100000000</f>
        <v>#VALUE!</v>
      </c>
      <c r="H39" s="23" t="e">
        <f ca="1">IF(ISERROR(VLOOKUP($A39,'问财（自己导出）'!$B:K,10,FALSE)),"",VLOOKUP($A39,'问财（自己导出）'!$B:K,10,FALSE))/100000000</f>
        <v>#VALUE!</v>
      </c>
      <c r="I39" s="23" t="e">
        <f ca="1">IF(ISERROR(VLOOKUP($A39,'问财（自己导出）'!$B:L,11,FALSE)),"",VLOOKUP($A39,'问财（自己导出）'!$B:L,11,FALSE))/100000000</f>
        <v>#VALUE!</v>
      </c>
      <c r="J39" s="23" t="e">
        <f ca="1">IF(ISERROR(VLOOKUP($A39,'问财（自己导出）'!$B:M,12,FALSE)),"",VLOOKUP($A39,'问财（自己导出）'!$B:M,12,FALSE))/100000000</f>
        <v>#VALUE!</v>
      </c>
      <c r="K39" s="23" t="e">
        <f ca="1">IF(ISERROR(VLOOKUP($A39,'问财（自己导出）'!$B:N,13,FALSE)),"",VLOOKUP($A39,'问财（自己导出）'!$B:N,13,FALSE))/100000000</f>
        <v>#VALUE!</v>
      </c>
      <c r="L39" s="23" t="e">
        <f ca="1">IF(ISERROR(VLOOKUP($A39,'问财（自己导出）'!$B:O,14,FALSE)),"",VLOOKUP($A39,'问财（自己导出）'!$B:O,14,FALSE))/100000000</f>
        <v>#VALUE!</v>
      </c>
      <c r="M39" s="23" t="e">
        <f ca="1">IF(ISERROR(VLOOKUP($A39,'问财（自己导出）'!$B:P,15,FALSE)),"",VLOOKUP($A39,'问财（自己导出）'!$B:P,15,FALSE))/100000000</f>
        <v>#VALUE!</v>
      </c>
      <c r="N39" s="23" t="e">
        <f ca="1">IF(ISERROR(VLOOKUP($A39,'问财（自己导出）'!$B:Q,16,FALSE)),"",VLOOKUP($A39,'问财（自己导出）'!$B:Q,16,FALSE))/100000000</f>
        <v>#VALUE!</v>
      </c>
      <c r="O39" s="23" t="e">
        <f ca="1">IF(ISERROR(VLOOKUP($A39,'问财（自己导出）'!$B:R,17,FALSE)),"",VLOOKUP($A39,'问财（自己导出）'!$B:R,17,FALSE))/100000000</f>
        <v>#VALUE!</v>
      </c>
      <c r="P39" s="23" t="e">
        <f ca="1">IF(ISERROR(VLOOKUP($A39,'问财（自己导出）'!$B:S,18,FALSE)),"",VLOOKUP($A39,'问财（自己导出）'!$B:S,18,FALSE))/100000000</f>
        <v>#VALUE!</v>
      </c>
      <c r="Q39" s="23" t="str">
        <f ca="1">IF(ISERROR(VLOOKUP($A39,'问财（自己导出）'!$B:T,19,FALSE)),"",VLOOKUP($A39,'问财（自己导出）'!$B:T,19,FALSE))</f>
        <v/>
      </c>
      <c r="R39" s="23" t="str">
        <f ca="1">IF(ISERROR(VLOOKUP($A39,'问财（自己导出）'!$B:U,20,FALSE)),"",VLOOKUP($A39,'问财（自己导出）'!$B:U,20,FALSE))</f>
        <v/>
      </c>
      <c r="S39" s="23" t="str">
        <f ca="1">IF(ISERROR(VLOOKUP($A39,'问财（自己导出）'!$B:V,21,FALSE)),"",VLOOKUP($A39,'问财（自己导出）'!$B:V,21,FALSE))</f>
        <v/>
      </c>
    </row>
    <row r="40" ht="15" spans="1:19">
      <c r="A40" s="20" t="str">
        <f>IF('问财（自己导出）'!B38="","",'问财（自己导出）'!B38)</f>
        <v/>
      </c>
      <c r="B40" s="22" t="e">
        <f ca="1" t="shared" si="3"/>
        <v>#VALUE!</v>
      </c>
      <c r="C40" s="22" t="e">
        <f ca="1" t="shared" si="4"/>
        <v>#VALUE!</v>
      </c>
      <c r="D40" s="22" t="str">
        <f ca="1" t="shared" si="5"/>
        <v>0</v>
      </c>
      <c r="E40" s="23" t="e">
        <f ca="1">IF(ISERROR(VLOOKUP($A40,'问财（自己导出）'!$B:H,7,FALSE)),"",VLOOKUP($A40,'问财（自己导出）'!$B:H,7,FALSE))/100000000</f>
        <v>#VALUE!</v>
      </c>
      <c r="F40" s="23" t="e">
        <f ca="1">IF(ISERROR(VLOOKUP($A40,'问财（自己导出）'!$B:I,8,FALSE)),"",VLOOKUP($A40,'问财（自己导出）'!$B:I,8,FALSE))/100000000</f>
        <v>#VALUE!</v>
      </c>
      <c r="G40" s="23" t="e">
        <f ca="1">IF(ISERROR(VLOOKUP($A40,'问财（自己导出）'!$B:J,9,FALSE)),"",VLOOKUP($A40,'问财（自己导出）'!$B:J,9,FALSE))/100000000</f>
        <v>#VALUE!</v>
      </c>
      <c r="H40" s="23" t="e">
        <f ca="1">IF(ISERROR(VLOOKUP($A40,'问财（自己导出）'!$B:K,10,FALSE)),"",VLOOKUP($A40,'问财（自己导出）'!$B:K,10,FALSE))/100000000</f>
        <v>#VALUE!</v>
      </c>
      <c r="I40" s="23" t="e">
        <f ca="1">IF(ISERROR(VLOOKUP($A40,'问财（自己导出）'!$B:L,11,FALSE)),"",VLOOKUP($A40,'问财（自己导出）'!$B:L,11,FALSE))/100000000</f>
        <v>#VALUE!</v>
      </c>
      <c r="J40" s="23" t="e">
        <f ca="1">IF(ISERROR(VLOOKUP($A40,'问财（自己导出）'!$B:M,12,FALSE)),"",VLOOKUP($A40,'问财（自己导出）'!$B:M,12,FALSE))/100000000</f>
        <v>#VALUE!</v>
      </c>
      <c r="K40" s="23" t="e">
        <f ca="1">IF(ISERROR(VLOOKUP($A40,'问财（自己导出）'!$B:N,13,FALSE)),"",VLOOKUP($A40,'问财（自己导出）'!$B:N,13,FALSE))/100000000</f>
        <v>#VALUE!</v>
      </c>
      <c r="L40" s="23" t="e">
        <f ca="1">IF(ISERROR(VLOOKUP($A40,'问财（自己导出）'!$B:O,14,FALSE)),"",VLOOKUP($A40,'问财（自己导出）'!$B:O,14,FALSE))/100000000</f>
        <v>#VALUE!</v>
      </c>
      <c r="M40" s="23" t="e">
        <f ca="1">IF(ISERROR(VLOOKUP($A40,'问财（自己导出）'!$B:P,15,FALSE)),"",VLOOKUP($A40,'问财（自己导出）'!$B:P,15,FALSE))/100000000</f>
        <v>#VALUE!</v>
      </c>
      <c r="N40" s="23" t="e">
        <f ca="1">IF(ISERROR(VLOOKUP($A40,'问财（自己导出）'!$B:Q,16,FALSE)),"",VLOOKUP($A40,'问财（自己导出）'!$B:Q,16,FALSE))/100000000</f>
        <v>#VALUE!</v>
      </c>
      <c r="O40" s="23" t="e">
        <f ca="1">IF(ISERROR(VLOOKUP($A40,'问财（自己导出）'!$B:R,17,FALSE)),"",VLOOKUP($A40,'问财（自己导出）'!$B:R,17,FALSE))/100000000</f>
        <v>#VALUE!</v>
      </c>
      <c r="P40" s="23" t="e">
        <f ca="1">IF(ISERROR(VLOOKUP($A40,'问财（自己导出）'!$B:S,18,FALSE)),"",VLOOKUP($A40,'问财（自己导出）'!$B:S,18,FALSE))/100000000</f>
        <v>#VALUE!</v>
      </c>
      <c r="Q40" s="23" t="str">
        <f ca="1">IF(ISERROR(VLOOKUP($A40,'问财（自己导出）'!$B:T,19,FALSE)),"",VLOOKUP($A40,'问财（自己导出）'!$B:T,19,FALSE))</f>
        <v/>
      </c>
      <c r="R40" s="23" t="str">
        <f ca="1">IF(ISERROR(VLOOKUP($A40,'问财（自己导出）'!$B:U,20,FALSE)),"",VLOOKUP($A40,'问财（自己导出）'!$B:U,20,FALSE))</f>
        <v/>
      </c>
      <c r="S40" s="23" t="str">
        <f ca="1">IF(ISERROR(VLOOKUP($A40,'问财（自己导出）'!$B:V,21,FALSE)),"",VLOOKUP($A40,'问财（自己导出）'!$B:V,21,FALSE))</f>
        <v/>
      </c>
    </row>
    <row r="41" ht="15" spans="1:19">
      <c r="A41" s="20" t="str">
        <f>IF('问财（自己导出）'!B39="","",'问财（自己导出）'!B39)</f>
        <v/>
      </c>
      <c r="B41" s="22" t="e">
        <f ca="1" t="shared" si="3"/>
        <v>#VALUE!</v>
      </c>
      <c r="C41" s="22" t="e">
        <f ca="1" t="shared" si="4"/>
        <v>#VALUE!</v>
      </c>
      <c r="D41" s="22" t="str">
        <f ca="1" t="shared" si="5"/>
        <v>0</v>
      </c>
      <c r="E41" s="23" t="e">
        <f ca="1">IF(ISERROR(VLOOKUP($A41,'问财（自己导出）'!$B:H,7,FALSE)),"",VLOOKUP($A41,'问财（自己导出）'!$B:H,7,FALSE))/100000000</f>
        <v>#VALUE!</v>
      </c>
      <c r="F41" s="23" t="e">
        <f ca="1">IF(ISERROR(VLOOKUP($A41,'问财（自己导出）'!$B:I,8,FALSE)),"",VLOOKUP($A41,'问财（自己导出）'!$B:I,8,FALSE))/100000000</f>
        <v>#VALUE!</v>
      </c>
      <c r="G41" s="23" t="e">
        <f ca="1">IF(ISERROR(VLOOKUP($A41,'问财（自己导出）'!$B:J,9,FALSE)),"",VLOOKUP($A41,'问财（自己导出）'!$B:J,9,FALSE))/100000000</f>
        <v>#VALUE!</v>
      </c>
      <c r="H41" s="23" t="e">
        <f ca="1">IF(ISERROR(VLOOKUP($A41,'问财（自己导出）'!$B:K,10,FALSE)),"",VLOOKUP($A41,'问财（自己导出）'!$B:K,10,FALSE))/100000000</f>
        <v>#VALUE!</v>
      </c>
      <c r="I41" s="23" t="e">
        <f ca="1">IF(ISERROR(VLOOKUP($A41,'问财（自己导出）'!$B:L,11,FALSE)),"",VLOOKUP($A41,'问财（自己导出）'!$B:L,11,FALSE))/100000000</f>
        <v>#VALUE!</v>
      </c>
      <c r="J41" s="23" t="e">
        <f ca="1">IF(ISERROR(VLOOKUP($A41,'问财（自己导出）'!$B:M,12,FALSE)),"",VLOOKUP($A41,'问财（自己导出）'!$B:M,12,FALSE))/100000000</f>
        <v>#VALUE!</v>
      </c>
      <c r="K41" s="23" t="e">
        <f ca="1">IF(ISERROR(VLOOKUP($A41,'问财（自己导出）'!$B:N,13,FALSE)),"",VLOOKUP($A41,'问财（自己导出）'!$B:N,13,FALSE))/100000000</f>
        <v>#VALUE!</v>
      </c>
      <c r="L41" s="23" t="e">
        <f ca="1">IF(ISERROR(VLOOKUP($A41,'问财（自己导出）'!$B:O,14,FALSE)),"",VLOOKUP($A41,'问财（自己导出）'!$B:O,14,FALSE))/100000000</f>
        <v>#VALUE!</v>
      </c>
      <c r="M41" s="23" t="e">
        <f ca="1">IF(ISERROR(VLOOKUP($A41,'问财（自己导出）'!$B:P,15,FALSE)),"",VLOOKUP($A41,'问财（自己导出）'!$B:P,15,FALSE))/100000000</f>
        <v>#VALUE!</v>
      </c>
      <c r="N41" s="23" t="e">
        <f ca="1">IF(ISERROR(VLOOKUP($A41,'问财（自己导出）'!$B:Q,16,FALSE)),"",VLOOKUP($A41,'问财（自己导出）'!$B:Q,16,FALSE))/100000000</f>
        <v>#VALUE!</v>
      </c>
      <c r="O41" s="23" t="e">
        <f ca="1">IF(ISERROR(VLOOKUP($A41,'问财（自己导出）'!$B:R,17,FALSE)),"",VLOOKUP($A41,'问财（自己导出）'!$B:R,17,FALSE))/100000000</f>
        <v>#VALUE!</v>
      </c>
      <c r="P41" s="23" t="e">
        <f ca="1">IF(ISERROR(VLOOKUP($A41,'问财（自己导出）'!$B:S,18,FALSE)),"",VLOOKUP($A41,'问财（自己导出）'!$B:S,18,FALSE))/100000000</f>
        <v>#VALUE!</v>
      </c>
      <c r="Q41" s="23" t="str">
        <f ca="1">IF(ISERROR(VLOOKUP($A41,'问财（自己导出）'!$B:T,19,FALSE)),"",VLOOKUP($A41,'问财（自己导出）'!$B:T,19,FALSE))</f>
        <v/>
      </c>
      <c r="R41" s="23" t="str">
        <f ca="1">IF(ISERROR(VLOOKUP($A41,'问财（自己导出）'!$B:U,20,FALSE)),"",VLOOKUP($A41,'问财（自己导出）'!$B:U,20,FALSE))</f>
        <v/>
      </c>
      <c r="S41" s="23" t="str">
        <f ca="1">IF(ISERROR(VLOOKUP($A41,'问财（自己导出）'!$B:V,21,FALSE)),"",VLOOKUP($A41,'问财（自己导出）'!$B:V,21,FALSE))</f>
        <v/>
      </c>
    </row>
    <row r="42" ht="15" spans="1:19">
      <c r="A42" s="20" t="str">
        <f>IF('问财（自己导出）'!B40="","",'问财（自己导出）'!B40)</f>
        <v/>
      </c>
      <c r="B42" s="22" t="e">
        <f ca="1" t="shared" si="3"/>
        <v>#VALUE!</v>
      </c>
      <c r="C42" s="22" t="e">
        <f ca="1" t="shared" si="4"/>
        <v>#VALUE!</v>
      </c>
      <c r="D42" s="22" t="str">
        <f ca="1" t="shared" si="5"/>
        <v>0</v>
      </c>
      <c r="E42" s="23" t="e">
        <f ca="1">IF(ISERROR(VLOOKUP($A42,'问财（自己导出）'!$B:H,7,FALSE)),"",VLOOKUP($A42,'问财（自己导出）'!$B:H,7,FALSE))/100000000</f>
        <v>#VALUE!</v>
      </c>
      <c r="F42" s="23" t="e">
        <f ca="1">IF(ISERROR(VLOOKUP($A42,'问财（自己导出）'!$B:I,8,FALSE)),"",VLOOKUP($A42,'问财（自己导出）'!$B:I,8,FALSE))/100000000</f>
        <v>#VALUE!</v>
      </c>
      <c r="G42" s="23" t="e">
        <f ca="1">IF(ISERROR(VLOOKUP($A42,'问财（自己导出）'!$B:J,9,FALSE)),"",VLOOKUP($A42,'问财（自己导出）'!$B:J,9,FALSE))/100000000</f>
        <v>#VALUE!</v>
      </c>
      <c r="H42" s="23" t="e">
        <f ca="1">IF(ISERROR(VLOOKUP($A42,'问财（自己导出）'!$B:K,10,FALSE)),"",VLOOKUP($A42,'问财（自己导出）'!$B:K,10,FALSE))/100000000</f>
        <v>#VALUE!</v>
      </c>
      <c r="I42" s="23" t="e">
        <f ca="1">IF(ISERROR(VLOOKUP($A42,'问财（自己导出）'!$B:L,11,FALSE)),"",VLOOKUP($A42,'问财（自己导出）'!$B:L,11,FALSE))/100000000</f>
        <v>#VALUE!</v>
      </c>
      <c r="J42" s="23" t="e">
        <f ca="1">IF(ISERROR(VLOOKUP($A42,'问财（自己导出）'!$B:M,12,FALSE)),"",VLOOKUP($A42,'问财（自己导出）'!$B:M,12,FALSE))/100000000</f>
        <v>#VALUE!</v>
      </c>
      <c r="K42" s="23" t="e">
        <f ca="1">IF(ISERROR(VLOOKUP($A42,'问财（自己导出）'!$B:N,13,FALSE)),"",VLOOKUP($A42,'问财（自己导出）'!$B:N,13,FALSE))/100000000</f>
        <v>#VALUE!</v>
      </c>
      <c r="L42" s="23" t="e">
        <f ca="1">IF(ISERROR(VLOOKUP($A42,'问财（自己导出）'!$B:O,14,FALSE)),"",VLOOKUP($A42,'问财（自己导出）'!$B:O,14,FALSE))/100000000</f>
        <v>#VALUE!</v>
      </c>
      <c r="M42" s="23" t="e">
        <f ca="1">IF(ISERROR(VLOOKUP($A42,'问财（自己导出）'!$B:P,15,FALSE)),"",VLOOKUP($A42,'问财（自己导出）'!$B:P,15,FALSE))/100000000</f>
        <v>#VALUE!</v>
      </c>
      <c r="N42" s="23" t="e">
        <f ca="1">IF(ISERROR(VLOOKUP($A42,'问财（自己导出）'!$B:Q,16,FALSE)),"",VLOOKUP($A42,'问财（自己导出）'!$B:Q,16,FALSE))/100000000</f>
        <v>#VALUE!</v>
      </c>
      <c r="O42" s="23" t="e">
        <f ca="1">IF(ISERROR(VLOOKUP($A42,'问财（自己导出）'!$B:R,17,FALSE)),"",VLOOKUP($A42,'问财（自己导出）'!$B:R,17,FALSE))/100000000</f>
        <v>#VALUE!</v>
      </c>
      <c r="P42" s="23" t="e">
        <f ca="1">IF(ISERROR(VLOOKUP($A42,'问财（自己导出）'!$B:S,18,FALSE)),"",VLOOKUP($A42,'问财（自己导出）'!$B:S,18,FALSE))/100000000</f>
        <v>#VALUE!</v>
      </c>
      <c r="Q42" s="23" t="str">
        <f ca="1">IF(ISERROR(VLOOKUP($A42,'问财（自己导出）'!$B:T,19,FALSE)),"",VLOOKUP($A42,'问财（自己导出）'!$B:T,19,FALSE))</f>
        <v/>
      </c>
      <c r="R42" s="23" t="str">
        <f ca="1">IF(ISERROR(VLOOKUP($A42,'问财（自己导出）'!$B:U,20,FALSE)),"",VLOOKUP($A42,'问财（自己导出）'!$B:U,20,FALSE))</f>
        <v/>
      </c>
      <c r="S42" s="23" t="str">
        <f ca="1">IF(ISERROR(VLOOKUP($A42,'问财（自己导出）'!$B:V,21,FALSE)),"",VLOOKUP($A42,'问财（自己导出）'!$B:V,21,FALSE))</f>
        <v/>
      </c>
    </row>
    <row r="43" ht="15" spans="1:19">
      <c r="A43" s="20" t="str">
        <f>IF('问财（自己导出）'!B41="","",'问财（自己导出）'!B41)</f>
        <v/>
      </c>
      <c r="B43" s="22" t="e">
        <f ca="1" t="shared" si="3"/>
        <v>#VALUE!</v>
      </c>
      <c r="C43" s="22" t="e">
        <f ca="1" t="shared" si="4"/>
        <v>#VALUE!</v>
      </c>
      <c r="D43" s="22" t="str">
        <f ca="1" t="shared" si="5"/>
        <v>0</v>
      </c>
      <c r="E43" s="23" t="e">
        <f ca="1">IF(ISERROR(VLOOKUP($A43,'问财（自己导出）'!$B:H,7,FALSE)),"",VLOOKUP($A43,'问财（自己导出）'!$B:H,7,FALSE))/100000000</f>
        <v>#VALUE!</v>
      </c>
      <c r="F43" s="23" t="e">
        <f ca="1">IF(ISERROR(VLOOKUP($A43,'问财（自己导出）'!$B:I,8,FALSE)),"",VLOOKUP($A43,'问财（自己导出）'!$B:I,8,FALSE))/100000000</f>
        <v>#VALUE!</v>
      </c>
      <c r="G43" s="23" t="e">
        <f ca="1">IF(ISERROR(VLOOKUP($A43,'问财（自己导出）'!$B:J,9,FALSE)),"",VLOOKUP($A43,'问财（自己导出）'!$B:J,9,FALSE))/100000000</f>
        <v>#VALUE!</v>
      </c>
      <c r="H43" s="23" t="e">
        <f ca="1">IF(ISERROR(VLOOKUP($A43,'问财（自己导出）'!$B:K,10,FALSE)),"",VLOOKUP($A43,'问财（自己导出）'!$B:K,10,FALSE))/100000000</f>
        <v>#VALUE!</v>
      </c>
      <c r="I43" s="23" t="e">
        <f ca="1">IF(ISERROR(VLOOKUP($A43,'问财（自己导出）'!$B:L,11,FALSE)),"",VLOOKUP($A43,'问财（自己导出）'!$B:L,11,FALSE))/100000000</f>
        <v>#VALUE!</v>
      </c>
      <c r="J43" s="23" t="e">
        <f ca="1">IF(ISERROR(VLOOKUP($A43,'问财（自己导出）'!$B:M,12,FALSE)),"",VLOOKUP($A43,'问财（自己导出）'!$B:M,12,FALSE))/100000000</f>
        <v>#VALUE!</v>
      </c>
      <c r="K43" s="23" t="e">
        <f ca="1">IF(ISERROR(VLOOKUP($A43,'问财（自己导出）'!$B:N,13,FALSE)),"",VLOOKUP($A43,'问财（自己导出）'!$B:N,13,FALSE))/100000000</f>
        <v>#VALUE!</v>
      </c>
      <c r="L43" s="23" t="e">
        <f ca="1">IF(ISERROR(VLOOKUP($A43,'问财（自己导出）'!$B:O,14,FALSE)),"",VLOOKUP($A43,'问财（自己导出）'!$B:O,14,FALSE))/100000000</f>
        <v>#VALUE!</v>
      </c>
      <c r="M43" s="23" t="e">
        <f ca="1">IF(ISERROR(VLOOKUP($A43,'问财（自己导出）'!$B:P,15,FALSE)),"",VLOOKUP($A43,'问财（自己导出）'!$B:P,15,FALSE))/100000000</f>
        <v>#VALUE!</v>
      </c>
      <c r="N43" s="23" t="e">
        <f ca="1">IF(ISERROR(VLOOKUP($A43,'问财（自己导出）'!$B:Q,16,FALSE)),"",VLOOKUP($A43,'问财（自己导出）'!$B:Q,16,FALSE))/100000000</f>
        <v>#VALUE!</v>
      </c>
      <c r="O43" s="23" t="e">
        <f ca="1">IF(ISERROR(VLOOKUP($A43,'问财（自己导出）'!$B:R,17,FALSE)),"",VLOOKUP($A43,'问财（自己导出）'!$B:R,17,FALSE))/100000000</f>
        <v>#VALUE!</v>
      </c>
      <c r="P43" s="23" t="e">
        <f ca="1">IF(ISERROR(VLOOKUP($A43,'问财（自己导出）'!$B:S,18,FALSE)),"",VLOOKUP($A43,'问财（自己导出）'!$B:S,18,FALSE))/100000000</f>
        <v>#VALUE!</v>
      </c>
      <c r="Q43" s="23" t="str">
        <f ca="1">IF(ISERROR(VLOOKUP($A43,'问财（自己导出）'!$B:T,19,FALSE)),"",VLOOKUP($A43,'问财（自己导出）'!$B:T,19,FALSE))</f>
        <v/>
      </c>
      <c r="R43" s="23" t="str">
        <f ca="1">IF(ISERROR(VLOOKUP($A43,'问财（自己导出）'!$B:U,20,FALSE)),"",VLOOKUP($A43,'问财（自己导出）'!$B:U,20,FALSE))</f>
        <v/>
      </c>
      <c r="S43" s="23" t="str">
        <f ca="1">IF(ISERROR(VLOOKUP($A43,'问财（自己导出）'!$B:V,21,FALSE)),"",VLOOKUP($A43,'问财（自己导出）'!$B:V,21,FALSE))</f>
        <v/>
      </c>
    </row>
    <row r="44" ht="15" spans="1:19">
      <c r="A44" s="20" t="str">
        <f>IF('问财（自己导出）'!B42="","",'问财（自己导出）'!B42)</f>
        <v/>
      </c>
      <c r="B44" s="22" t="e">
        <f ca="1" t="shared" si="3"/>
        <v>#VALUE!</v>
      </c>
      <c r="C44" s="22" t="e">
        <f ca="1" t="shared" si="4"/>
        <v>#VALUE!</v>
      </c>
      <c r="D44" s="22" t="str">
        <f ca="1" t="shared" si="5"/>
        <v>0</v>
      </c>
      <c r="E44" s="23" t="e">
        <f ca="1">IF(ISERROR(VLOOKUP($A44,'问财（自己导出）'!$B:H,7,FALSE)),"",VLOOKUP($A44,'问财（自己导出）'!$B:H,7,FALSE))/100000000</f>
        <v>#VALUE!</v>
      </c>
      <c r="F44" s="23" t="e">
        <f ca="1">IF(ISERROR(VLOOKUP($A44,'问财（自己导出）'!$B:I,8,FALSE)),"",VLOOKUP($A44,'问财（自己导出）'!$B:I,8,FALSE))/100000000</f>
        <v>#VALUE!</v>
      </c>
      <c r="G44" s="23" t="e">
        <f ca="1">IF(ISERROR(VLOOKUP($A44,'问财（自己导出）'!$B:J,9,FALSE)),"",VLOOKUP($A44,'问财（自己导出）'!$B:J,9,FALSE))/100000000</f>
        <v>#VALUE!</v>
      </c>
      <c r="H44" s="23" t="e">
        <f ca="1">IF(ISERROR(VLOOKUP($A44,'问财（自己导出）'!$B:K,10,FALSE)),"",VLOOKUP($A44,'问财（自己导出）'!$B:K,10,FALSE))/100000000</f>
        <v>#VALUE!</v>
      </c>
      <c r="I44" s="23" t="e">
        <f ca="1">IF(ISERROR(VLOOKUP($A44,'问财（自己导出）'!$B:L,11,FALSE)),"",VLOOKUP($A44,'问财（自己导出）'!$B:L,11,FALSE))/100000000</f>
        <v>#VALUE!</v>
      </c>
      <c r="J44" s="23" t="e">
        <f ca="1">IF(ISERROR(VLOOKUP($A44,'问财（自己导出）'!$B:M,12,FALSE)),"",VLOOKUP($A44,'问财（自己导出）'!$B:M,12,FALSE))/100000000</f>
        <v>#VALUE!</v>
      </c>
      <c r="K44" s="23" t="e">
        <f ca="1">IF(ISERROR(VLOOKUP($A44,'问财（自己导出）'!$B:N,13,FALSE)),"",VLOOKUP($A44,'问财（自己导出）'!$B:N,13,FALSE))/100000000</f>
        <v>#VALUE!</v>
      </c>
      <c r="L44" s="23" t="e">
        <f ca="1">IF(ISERROR(VLOOKUP($A44,'问财（自己导出）'!$B:O,14,FALSE)),"",VLOOKUP($A44,'问财（自己导出）'!$B:O,14,FALSE))/100000000</f>
        <v>#VALUE!</v>
      </c>
      <c r="M44" s="23" t="e">
        <f ca="1">IF(ISERROR(VLOOKUP($A44,'问财（自己导出）'!$B:P,15,FALSE)),"",VLOOKUP($A44,'问财（自己导出）'!$B:P,15,FALSE))/100000000</f>
        <v>#VALUE!</v>
      </c>
      <c r="N44" s="23" t="e">
        <f ca="1">IF(ISERROR(VLOOKUP($A44,'问财（自己导出）'!$B:Q,16,FALSE)),"",VLOOKUP($A44,'问财（自己导出）'!$B:Q,16,FALSE))/100000000</f>
        <v>#VALUE!</v>
      </c>
      <c r="O44" s="23" t="e">
        <f ca="1">IF(ISERROR(VLOOKUP($A44,'问财（自己导出）'!$B:R,17,FALSE)),"",VLOOKUP($A44,'问财（自己导出）'!$B:R,17,FALSE))/100000000</f>
        <v>#VALUE!</v>
      </c>
      <c r="P44" s="23" t="e">
        <f ca="1">IF(ISERROR(VLOOKUP($A44,'问财（自己导出）'!$B:S,18,FALSE)),"",VLOOKUP($A44,'问财（自己导出）'!$B:S,18,FALSE))/100000000</f>
        <v>#VALUE!</v>
      </c>
      <c r="Q44" s="23" t="str">
        <f ca="1">IF(ISERROR(VLOOKUP($A44,'问财（自己导出）'!$B:T,19,FALSE)),"",VLOOKUP($A44,'问财（自己导出）'!$B:T,19,FALSE))</f>
        <v/>
      </c>
      <c r="R44" s="23" t="str">
        <f ca="1">IF(ISERROR(VLOOKUP($A44,'问财（自己导出）'!$B:U,20,FALSE)),"",VLOOKUP($A44,'问财（自己导出）'!$B:U,20,FALSE))</f>
        <v/>
      </c>
      <c r="S44" s="23" t="str">
        <f ca="1">IF(ISERROR(VLOOKUP($A44,'问财（自己导出）'!$B:V,21,FALSE)),"",VLOOKUP($A44,'问财（自己导出）'!$B:V,21,FALSE))</f>
        <v/>
      </c>
    </row>
    <row r="45" ht="15" spans="1:19">
      <c r="A45" s="20" t="str">
        <f>IF('问财（自己导出）'!B43="","",'问财（自己导出）'!B43)</f>
        <v/>
      </c>
      <c r="B45" s="22" t="e">
        <f ca="1" t="shared" si="3"/>
        <v>#VALUE!</v>
      </c>
      <c r="C45" s="22" t="e">
        <f ca="1" t="shared" si="4"/>
        <v>#VALUE!</v>
      </c>
      <c r="D45" s="22" t="str">
        <f ca="1" t="shared" si="5"/>
        <v>0</v>
      </c>
      <c r="E45" s="23" t="e">
        <f ca="1">IF(ISERROR(VLOOKUP($A45,'问财（自己导出）'!$B:H,7,FALSE)),"",VLOOKUP($A45,'问财（自己导出）'!$B:H,7,FALSE))/100000000</f>
        <v>#VALUE!</v>
      </c>
      <c r="F45" s="23" t="e">
        <f ca="1">IF(ISERROR(VLOOKUP($A45,'问财（自己导出）'!$B:I,8,FALSE)),"",VLOOKUP($A45,'问财（自己导出）'!$B:I,8,FALSE))/100000000</f>
        <v>#VALUE!</v>
      </c>
      <c r="G45" s="23" t="e">
        <f ca="1">IF(ISERROR(VLOOKUP($A45,'问财（自己导出）'!$B:J,9,FALSE)),"",VLOOKUP($A45,'问财（自己导出）'!$B:J,9,FALSE))/100000000</f>
        <v>#VALUE!</v>
      </c>
      <c r="H45" s="23" t="e">
        <f ca="1">IF(ISERROR(VLOOKUP($A45,'问财（自己导出）'!$B:K,10,FALSE)),"",VLOOKUP($A45,'问财（自己导出）'!$B:K,10,FALSE))/100000000</f>
        <v>#VALUE!</v>
      </c>
      <c r="I45" s="23" t="e">
        <f ca="1">IF(ISERROR(VLOOKUP($A45,'问财（自己导出）'!$B:L,11,FALSE)),"",VLOOKUP($A45,'问财（自己导出）'!$B:L,11,FALSE))/100000000</f>
        <v>#VALUE!</v>
      </c>
      <c r="J45" s="23" t="e">
        <f ca="1">IF(ISERROR(VLOOKUP($A45,'问财（自己导出）'!$B:M,12,FALSE)),"",VLOOKUP($A45,'问财（自己导出）'!$B:M,12,FALSE))/100000000</f>
        <v>#VALUE!</v>
      </c>
      <c r="K45" s="23" t="e">
        <f ca="1">IF(ISERROR(VLOOKUP($A45,'问财（自己导出）'!$B:N,13,FALSE)),"",VLOOKUP($A45,'问财（自己导出）'!$B:N,13,FALSE))/100000000</f>
        <v>#VALUE!</v>
      </c>
      <c r="L45" s="23" t="e">
        <f ca="1">IF(ISERROR(VLOOKUP($A45,'问财（自己导出）'!$B:O,14,FALSE)),"",VLOOKUP($A45,'问财（自己导出）'!$B:O,14,FALSE))/100000000</f>
        <v>#VALUE!</v>
      </c>
      <c r="M45" s="23" t="e">
        <f ca="1">IF(ISERROR(VLOOKUP($A45,'问财（自己导出）'!$B:P,15,FALSE)),"",VLOOKUP($A45,'问财（自己导出）'!$B:P,15,FALSE))/100000000</f>
        <v>#VALUE!</v>
      </c>
      <c r="N45" s="23" t="e">
        <f ca="1">IF(ISERROR(VLOOKUP($A45,'问财（自己导出）'!$B:Q,16,FALSE)),"",VLOOKUP($A45,'问财（自己导出）'!$B:Q,16,FALSE))/100000000</f>
        <v>#VALUE!</v>
      </c>
      <c r="O45" s="23" t="e">
        <f ca="1">IF(ISERROR(VLOOKUP($A45,'问财（自己导出）'!$B:R,17,FALSE)),"",VLOOKUP($A45,'问财（自己导出）'!$B:R,17,FALSE))/100000000</f>
        <v>#VALUE!</v>
      </c>
      <c r="P45" s="23" t="e">
        <f ca="1">IF(ISERROR(VLOOKUP($A45,'问财（自己导出）'!$B:S,18,FALSE)),"",VLOOKUP($A45,'问财（自己导出）'!$B:S,18,FALSE))/100000000</f>
        <v>#VALUE!</v>
      </c>
      <c r="Q45" s="23" t="str">
        <f ca="1">IF(ISERROR(VLOOKUP($A45,'问财（自己导出）'!$B:T,19,FALSE)),"",VLOOKUP($A45,'问财（自己导出）'!$B:T,19,FALSE))</f>
        <v/>
      </c>
      <c r="R45" s="23" t="str">
        <f ca="1">IF(ISERROR(VLOOKUP($A45,'问财（自己导出）'!$B:U,20,FALSE)),"",VLOOKUP($A45,'问财（自己导出）'!$B:U,20,FALSE))</f>
        <v/>
      </c>
      <c r="S45" s="23" t="str">
        <f ca="1">IF(ISERROR(VLOOKUP($A45,'问财（自己导出）'!$B:V,21,FALSE)),"",VLOOKUP($A45,'问财（自己导出）'!$B:V,21,FALSE))</f>
        <v/>
      </c>
    </row>
    <row r="46" ht="15" spans="1:19">
      <c r="A46" s="20" t="str">
        <f>IF('问财（自己导出）'!B44="","",'问财（自己导出）'!B44)</f>
        <v/>
      </c>
      <c r="B46" s="22" t="e">
        <f ca="1" t="shared" si="3"/>
        <v>#VALUE!</v>
      </c>
      <c r="C46" s="22" t="e">
        <f ca="1" t="shared" si="4"/>
        <v>#VALUE!</v>
      </c>
      <c r="D46" s="22" t="str">
        <f ca="1" t="shared" si="5"/>
        <v>0</v>
      </c>
      <c r="E46" s="23" t="e">
        <f ca="1">IF(ISERROR(VLOOKUP($A46,'问财（自己导出）'!$B:H,7,FALSE)),"",VLOOKUP($A46,'问财（自己导出）'!$B:H,7,FALSE))/100000000</f>
        <v>#VALUE!</v>
      </c>
      <c r="F46" s="23" t="e">
        <f ca="1">IF(ISERROR(VLOOKUP($A46,'问财（自己导出）'!$B:I,8,FALSE)),"",VLOOKUP($A46,'问财（自己导出）'!$B:I,8,FALSE))/100000000</f>
        <v>#VALUE!</v>
      </c>
      <c r="G46" s="23" t="e">
        <f ca="1">IF(ISERROR(VLOOKUP($A46,'问财（自己导出）'!$B:J,9,FALSE)),"",VLOOKUP($A46,'问财（自己导出）'!$B:J,9,FALSE))/100000000</f>
        <v>#VALUE!</v>
      </c>
      <c r="H46" s="23" t="e">
        <f ca="1">IF(ISERROR(VLOOKUP($A46,'问财（自己导出）'!$B:K,10,FALSE)),"",VLOOKUP($A46,'问财（自己导出）'!$B:K,10,FALSE))/100000000</f>
        <v>#VALUE!</v>
      </c>
      <c r="I46" s="23" t="e">
        <f ca="1">IF(ISERROR(VLOOKUP($A46,'问财（自己导出）'!$B:L,11,FALSE)),"",VLOOKUP($A46,'问财（自己导出）'!$B:L,11,FALSE))/100000000</f>
        <v>#VALUE!</v>
      </c>
      <c r="J46" s="23" t="e">
        <f ca="1">IF(ISERROR(VLOOKUP($A46,'问财（自己导出）'!$B:M,12,FALSE)),"",VLOOKUP($A46,'问财（自己导出）'!$B:M,12,FALSE))/100000000</f>
        <v>#VALUE!</v>
      </c>
      <c r="K46" s="23" t="e">
        <f ca="1">IF(ISERROR(VLOOKUP($A46,'问财（自己导出）'!$B:N,13,FALSE)),"",VLOOKUP($A46,'问财（自己导出）'!$B:N,13,FALSE))/100000000</f>
        <v>#VALUE!</v>
      </c>
      <c r="L46" s="23" t="e">
        <f ca="1">IF(ISERROR(VLOOKUP($A46,'问财（自己导出）'!$B:O,14,FALSE)),"",VLOOKUP($A46,'问财（自己导出）'!$B:O,14,FALSE))/100000000</f>
        <v>#VALUE!</v>
      </c>
      <c r="M46" s="23" t="e">
        <f ca="1">IF(ISERROR(VLOOKUP($A46,'问财（自己导出）'!$B:P,15,FALSE)),"",VLOOKUP($A46,'问财（自己导出）'!$B:P,15,FALSE))/100000000</f>
        <v>#VALUE!</v>
      </c>
      <c r="N46" s="23" t="e">
        <f ca="1">IF(ISERROR(VLOOKUP($A46,'问财（自己导出）'!$B:Q,16,FALSE)),"",VLOOKUP($A46,'问财（自己导出）'!$B:Q,16,FALSE))/100000000</f>
        <v>#VALUE!</v>
      </c>
      <c r="O46" s="23" t="e">
        <f ca="1">IF(ISERROR(VLOOKUP($A46,'问财（自己导出）'!$B:R,17,FALSE)),"",VLOOKUP($A46,'问财（自己导出）'!$B:R,17,FALSE))/100000000</f>
        <v>#VALUE!</v>
      </c>
      <c r="P46" s="23" t="e">
        <f ca="1">IF(ISERROR(VLOOKUP($A46,'问财（自己导出）'!$B:S,18,FALSE)),"",VLOOKUP($A46,'问财（自己导出）'!$B:S,18,FALSE))/100000000</f>
        <v>#VALUE!</v>
      </c>
      <c r="Q46" s="23" t="str">
        <f ca="1">IF(ISERROR(VLOOKUP($A46,'问财（自己导出）'!$B:T,19,FALSE)),"",VLOOKUP($A46,'问财（自己导出）'!$B:T,19,FALSE))</f>
        <v/>
      </c>
      <c r="R46" s="23" t="str">
        <f ca="1">IF(ISERROR(VLOOKUP($A46,'问财（自己导出）'!$B:U,20,FALSE)),"",VLOOKUP($A46,'问财（自己导出）'!$B:U,20,FALSE))</f>
        <v/>
      </c>
      <c r="S46" s="23" t="str">
        <f ca="1">IF(ISERROR(VLOOKUP($A46,'问财（自己导出）'!$B:V,21,FALSE)),"",VLOOKUP($A46,'问财（自己导出）'!$B:V,21,FALSE))</f>
        <v/>
      </c>
    </row>
    <row r="47" ht="15" spans="1:19">
      <c r="A47" s="20" t="str">
        <f>IF('问财（自己导出）'!B45="","",'问财（自己导出）'!B45)</f>
        <v/>
      </c>
      <c r="B47" s="22" t="e">
        <f ca="1" t="shared" si="3"/>
        <v>#VALUE!</v>
      </c>
      <c r="C47" s="22" t="e">
        <f ca="1" t="shared" si="4"/>
        <v>#VALUE!</v>
      </c>
      <c r="D47" s="22" t="str">
        <f ca="1" t="shared" si="5"/>
        <v>0</v>
      </c>
      <c r="E47" s="23" t="e">
        <f ca="1">IF(ISERROR(VLOOKUP($A47,'问财（自己导出）'!$B:H,7,FALSE)),"",VLOOKUP($A47,'问财（自己导出）'!$B:H,7,FALSE))/100000000</f>
        <v>#VALUE!</v>
      </c>
      <c r="F47" s="23" t="e">
        <f ca="1">IF(ISERROR(VLOOKUP($A47,'问财（自己导出）'!$B:I,8,FALSE)),"",VLOOKUP($A47,'问财（自己导出）'!$B:I,8,FALSE))/100000000</f>
        <v>#VALUE!</v>
      </c>
      <c r="G47" s="23" t="e">
        <f ca="1">IF(ISERROR(VLOOKUP($A47,'问财（自己导出）'!$B:J,9,FALSE)),"",VLOOKUP($A47,'问财（自己导出）'!$B:J,9,FALSE))/100000000</f>
        <v>#VALUE!</v>
      </c>
      <c r="H47" s="23" t="e">
        <f ca="1">IF(ISERROR(VLOOKUP($A47,'问财（自己导出）'!$B:K,10,FALSE)),"",VLOOKUP($A47,'问财（自己导出）'!$B:K,10,FALSE))/100000000</f>
        <v>#VALUE!</v>
      </c>
      <c r="I47" s="23" t="e">
        <f ca="1">IF(ISERROR(VLOOKUP($A47,'问财（自己导出）'!$B:L,11,FALSE)),"",VLOOKUP($A47,'问财（自己导出）'!$B:L,11,FALSE))/100000000</f>
        <v>#VALUE!</v>
      </c>
      <c r="J47" s="23" t="e">
        <f ca="1">IF(ISERROR(VLOOKUP($A47,'问财（自己导出）'!$B:M,12,FALSE)),"",VLOOKUP($A47,'问财（自己导出）'!$B:M,12,FALSE))/100000000</f>
        <v>#VALUE!</v>
      </c>
      <c r="K47" s="23" t="e">
        <f ca="1">IF(ISERROR(VLOOKUP($A47,'问财（自己导出）'!$B:N,13,FALSE)),"",VLOOKUP($A47,'问财（自己导出）'!$B:N,13,FALSE))/100000000</f>
        <v>#VALUE!</v>
      </c>
      <c r="L47" s="23" t="e">
        <f ca="1">IF(ISERROR(VLOOKUP($A47,'问财（自己导出）'!$B:O,14,FALSE)),"",VLOOKUP($A47,'问财（自己导出）'!$B:O,14,FALSE))/100000000</f>
        <v>#VALUE!</v>
      </c>
      <c r="M47" s="23" t="e">
        <f ca="1">IF(ISERROR(VLOOKUP($A47,'问财（自己导出）'!$B:P,15,FALSE)),"",VLOOKUP($A47,'问财（自己导出）'!$B:P,15,FALSE))/100000000</f>
        <v>#VALUE!</v>
      </c>
      <c r="N47" s="23" t="e">
        <f ca="1">IF(ISERROR(VLOOKUP($A47,'问财（自己导出）'!$B:Q,16,FALSE)),"",VLOOKUP($A47,'问财（自己导出）'!$B:Q,16,FALSE))/100000000</f>
        <v>#VALUE!</v>
      </c>
      <c r="O47" s="23" t="e">
        <f ca="1">IF(ISERROR(VLOOKUP($A47,'问财（自己导出）'!$B:R,17,FALSE)),"",VLOOKUP($A47,'问财（自己导出）'!$B:R,17,FALSE))/100000000</f>
        <v>#VALUE!</v>
      </c>
      <c r="P47" s="23" t="e">
        <f ca="1">IF(ISERROR(VLOOKUP($A47,'问财（自己导出）'!$B:S,18,FALSE)),"",VLOOKUP($A47,'问财（自己导出）'!$B:S,18,FALSE))/100000000</f>
        <v>#VALUE!</v>
      </c>
      <c r="Q47" s="23" t="str">
        <f ca="1">IF(ISERROR(VLOOKUP($A47,'问财（自己导出）'!$B:T,19,FALSE)),"",VLOOKUP($A47,'问财（自己导出）'!$B:T,19,FALSE))</f>
        <v/>
      </c>
      <c r="R47" s="23" t="str">
        <f ca="1">IF(ISERROR(VLOOKUP($A47,'问财（自己导出）'!$B:U,20,FALSE)),"",VLOOKUP($A47,'问财（自己导出）'!$B:U,20,FALSE))</f>
        <v/>
      </c>
      <c r="S47" s="23" t="str">
        <f ca="1">IF(ISERROR(VLOOKUP($A47,'问财（自己导出）'!$B:V,21,FALSE)),"",VLOOKUP($A47,'问财（自己导出）'!$B:V,21,FALSE))</f>
        <v/>
      </c>
    </row>
    <row r="48" ht="15" spans="1:19">
      <c r="A48" s="20" t="str">
        <f>IF('问财（自己导出）'!B46="","",'问财（自己导出）'!B46)</f>
        <v/>
      </c>
      <c r="B48" s="22" t="e">
        <f ca="1" t="shared" si="3"/>
        <v>#VALUE!</v>
      </c>
      <c r="C48" s="22" t="e">
        <f ca="1" t="shared" si="4"/>
        <v>#VALUE!</v>
      </c>
      <c r="D48" s="22" t="str">
        <f ca="1" t="shared" si="5"/>
        <v>0</v>
      </c>
      <c r="E48" s="23" t="e">
        <f ca="1">IF(ISERROR(VLOOKUP($A48,'问财（自己导出）'!$B:H,7,FALSE)),"",VLOOKUP($A48,'问财（自己导出）'!$B:H,7,FALSE))/100000000</f>
        <v>#VALUE!</v>
      </c>
      <c r="F48" s="23" t="e">
        <f ca="1">IF(ISERROR(VLOOKUP($A48,'问财（自己导出）'!$B:I,8,FALSE)),"",VLOOKUP($A48,'问财（自己导出）'!$B:I,8,FALSE))/100000000</f>
        <v>#VALUE!</v>
      </c>
      <c r="G48" s="23" t="e">
        <f ca="1">IF(ISERROR(VLOOKUP($A48,'问财（自己导出）'!$B:J,9,FALSE)),"",VLOOKUP($A48,'问财（自己导出）'!$B:J,9,FALSE))/100000000</f>
        <v>#VALUE!</v>
      </c>
      <c r="H48" s="23" t="e">
        <f ca="1">IF(ISERROR(VLOOKUP($A48,'问财（自己导出）'!$B:K,10,FALSE)),"",VLOOKUP($A48,'问财（自己导出）'!$B:K,10,FALSE))/100000000</f>
        <v>#VALUE!</v>
      </c>
      <c r="I48" s="23" t="e">
        <f ca="1">IF(ISERROR(VLOOKUP($A48,'问财（自己导出）'!$B:L,11,FALSE)),"",VLOOKUP($A48,'问财（自己导出）'!$B:L,11,FALSE))/100000000</f>
        <v>#VALUE!</v>
      </c>
      <c r="J48" s="23" t="e">
        <f ca="1">IF(ISERROR(VLOOKUP($A48,'问财（自己导出）'!$B:M,12,FALSE)),"",VLOOKUP($A48,'问财（自己导出）'!$B:M,12,FALSE))/100000000</f>
        <v>#VALUE!</v>
      </c>
      <c r="K48" s="23" t="e">
        <f ca="1">IF(ISERROR(VLOOKUP($A48,'问财（自己导出）'!$B:N,13,FALSE)),"",VLOOKUP($A48,'问财（自己导出）'!$B:N,13,FALSE))/100000000</f>
        <v>#VALUE!</v>
      </c>
      <c r="L48" s="23" t="e">
        <f ca="1">IF(ISERROR(VLOOKUP($A48,'问财（自己导出）'!$B:O,14,FALSE)),"",VLOOKUP($A48,'问财（自己导出）'!$B:O,14,FALSE))/100000000</f>
        <v>#VALUE!</v>
      </c>
      <c r="M48" s="23" t="e">
        <f ca="1">IF(ISERROR(VLOOKUP($A48,'问财（自己导出）'!$B:P,15,FALSE)),"",VLOOKUP($A48,'问财（自己导出）'!$B:P,15,FALSE))/100000000</f>
        <v>#VALUE!</v>
      </c>
      <c r="N48" s="23" t="e">
        <f ca="1">IF(ISERROR(VLOOKUP($A48,'问财（自己导出）'!$B:Q,16,FALSE)),"",VLOOKUP($A48,'问财（自己导出）'!$B:Q,16,FALSE))/100000000</f>
        <v>#VALUE!</v>
      </c>
      <c r="O48" s="23" t="e">
        <f ca="1">IF(ISERROR(VLOOKUP($A48,'问财（自己导出）'!$B:R,17,FALSE)),"",VLOOKUP($A48,'问财（自己导出）'!$B:R,17,FALSE))/100000000</f>
        <v>#VALUE!</v>
      </c>
      <c r="P48" s="23" t="e">
        <f ca="1">IF(ISERROR(VLOOKUP($A48,'问财（自己导出）'!$B:S,18,FALSE)),"",VLOOKUP($A48,'问财（自己导出）'!$B:S,18,FALSE))/100000000</f>
        <v>#VALUE!</v>
      </c>
      <c r="Q48" s="23" t="str">
        <f ca="1">IF(ISERROR(VLOOKUP($A48,'问财（自己导出）'!$B:T,19,FALSE)),"",VLOOKUP($A48,'问财（自己导出）'!$B:T,19,FALSE))</f>
        <v/>
      </c>
      <c r="R48" s="23" t="str">
        <f ca="1">IF(ISERROR(VLOOKUP($A48,'问财（自己导出）'!$B:U,20,FALSE)),"",VLOOKUP($A48,'问财（自己导出）'!$B:U,20,FALSE))</f>
        <v/>
      </c>
      <c r="S48" s="23" t="str">
        <f ca="1">IF(ISERROR(VLOOKUP($A48,'问财（自己导出）'!$B:V,21,FALSE)),"",VLOOKUP($A48,'问财（自己导出）'!$B:V,21,FALSE))</f>
        <v/>
      </c>
    </row>
    <row r="49" ht="15" spans="1:19">
      <c r="A49" s="20" t="str">
        <f>IF('问财（自己导出）'!B47="","",'问财（自己导出）'!B47)</f>
        <v/>
      </c>
      <c r="B49" s="22" t="e">
        <f ca="1" t="shared" si="3"/>
        <v>#VALUE!</v>
      </c>
      <c r="C49" s="22" t="e">
        <f ca="1" t="shared" si="4"/>
        <v>#VALUE!</v>
      </c>
      <c r="D49" s="22" t="str">
        <f ca="1" t="shared" si="5"/>
        <v>0</v>
      </c>
      <c r="E49" s="23" t="e">
        <f ca="1">IF(ISERROR(VLOOKUP($A49,'问财（自己导出）'!$B:H,7,FALSE)),"",VLOOKUP($A49,'问财（自己导出）'!$B:H,7,FALSE))/100000000</f>
        <v>#VALUE!</v>
      </c>
      <c r="F49" s="23" t="e">
        <f ca="1">IF(ISERROR(VLOOKUP($A49,'问财（自己导出）'!$B:I,8,FALSE)),"",VLOOKUP($A49,'问财（自己导出）'!$B:I,8,FALSE))/100000000</f>
        <v>#VALUE!</v>
      </c>
      <c r="G49" s="23" t="e">
        <f ca="1">IF(ISERROR(VLOOKUP($A49,'问财（自己导出）'!$B:J,9,FALSE)),"",VLOOKUP($A49,'问财（自己导出）'!$B:J,9,FALSE))/100000000</f>
        <v>#VALUE!</v>
      </c>
      <c r="H49" s="23" t="e">
        <f ca="1">IF(ISERROR(VLOOKUP($A49,'问财（自己导出）'!$B:K,10,FALSE)),"",VLOOKUP($A49,'问财（自己导出）'!$B:K,10,FALSE))/100000000</f>
        <v>#VALUE!</v>
      </c>
      <c r="I49" s="23" t="e">
        <f ca="1">IF(ISERROR(VLOOKUP($A49,'问财（自己导出）'!$B:L,11,FALSE)),"",VLOOKUP($A49,'问财（自己导出）'!$B:L,11,FALSE))/100000000</f>
        <v>#VALUE!</v>
      </c>
      <c r="J49" s="23" t="e">
        <f ca="1">IF(ISERROR(VLOOKUP($A49,'问财（自己导出）'!$B:M,12,FALSE)),"",VLOOKUP($A49,'问财（自己导出）'!$B:M,12,FALSE))/100000000</f>
        <v>#VALUE!</v>
      </c>
      <c r="K49" s="23" t="e">
        <f ca="1">IF(ISERROR(VLOOKUP($A49,'问财（自己导出）'!$B:N,13,FALSE)),"",VLOOKUP($A49,'问财（自己导出）'!$B:N,13,FALSE))/100000000</f>
        <v>#VALUE!</v>
      </c>
      <c r="L49" s="23" t="e">
        <f ca="1">IF(ISERROR(VLOOKUP($A49,'问财（自己导出）'!$B:O,14,FALSE)),"",VLOOKUP($A49,'问财（自己导出）'!$B:O,14,FALSE))/100000000</f>
        <v>#VALUE!</v>
      </c>
      <c r="M49" s="23" t="e">
        <f ca="1">IF(ISERROR(VLOOKUP($A49,'问财（自己导出）'!$B:P,15,FALSE)),"",VLOOKUP($A49,'问财（自己导出）'!$B:P,15,FALSE))/100000000</f>
        <v>#VALUE!</v>
      </c>
      <c r="N49" s="23" t="e">
        <f ca="1">IF(ISERROR(VLOOKUP($A49,'问财（自己导出）'!$B:Q,16,FALSE)),"",VLOOKUP($A49,'问财（自己导出）'!$B:Q,16,FALSE))/100000000</f>
        <v>#VALUE!</v>
      </c>
      <c r="O49" s="23" t="e">
        <f ca="1">IF(ISERROR(VLOOKUP($A49,'问财（自己导出）'!$B:R,17,FALSE)),"",VLOOKUP($A49,'问财（自己导出）'!$B:R,17,FALSE))/100000000</f>
        <v>#VALUE!</v>
      </c>
      <c r="P49" s="23" t="e">
        <f ca="1">IF(ISERROR(VLOOKUP($A49,'问财（自己导出）'!$B:S,18,FALSE)),"",VLOOKUP($A49,'问财（自己导出）'!$B:S,18,FALSE))/100000000</f>
        <v>#VALUE!</v>
      </c>
      <c r="Q49" s="23" t="str">
        <f ca="1">IF(ISERROR(VLOOKUP($A49,'问财（自己导出）'!$B:T,19,FALSE)),"",VLOOKUP($A49,'问财（自己导出）'!$B:T,19,FALSE))</f>
        <v/>
      </c>
      <c r="R49" s="23" t="str">
        <f ca="1">IF(ISERROR(VLOOKUP($A49,'问财（自己导出）'!$B:U,20,FALSE)),"",VLOOKUP($A49,'问财（自己导出）'!$B:U,20,FALSE))</f>
        <v/>
      </c>
      <c r="S49" s="23" t="str">
        <f ca="1">IF(ISERROR(VLOOKUP($A49,'问财（自己导出）'!$B:V,21,FALSE)),"",VLOOKUP($A49,'问财（自己导出）'!$B:V,21,FALSE))</f>
        <v/>
      </c>
    </row>
    <row r="50" ht="15" spans="1:19">
      <c r="A50" s="20" t="str">
        <f>IF('问财（自己导出）'!B48="","",'问财（自己导出）'!B48)</f>
        <v/>
      </c>
      <c r="B50" s="22" t="e">
        <f ca="1" t="shared" ref="B50:B74" si="6">IF((E50-F50)&lt;(I50-J50),IF((F50-G50)&lt;(J50-K50),"NO","0"),IF((F50-G50)&lt;(J50-K50),IF((G50-H50)&lt;(K50-L50),"NO","0"),"0"))</f>
        <v>#VALUE!</v>
      </c>
      <c r="C50" s="22" t="e">
        <f ca="1" t="shared" ref="C50:C94" si="7">IF((E50-F50)&lt;(M50-N50),IF((F50-G50)&lt;(N50-O50),"NO","0"),IF((F50-G50)&lt;(N50-O50),IF((G50-H50)&lt;(O50-P50),"NO","0"),"0"))</f>
        <v>#VALUE!</v>
      </c>
      <c r="D50" s="22" t="str">
        <f ca="1" t="shared" ref="D50:D94" si="8">IF(Q50=0,IF(R50=0,IF(S50=0,"0",IF(Q50&lt;1,IF(R50&lt;1,"NO",IF(S50&lt;1,"NO","0")),IF(R50&lt;1,IF(S50&lt;1,"NO","0"),"0"))),IF(Q50&lt;1,IF(R50&lt;1,"NO",IF(S50&lt;1,"NO","0")),IF(R50&lt;1,IF(S50&lt;1,"NO","0"),"0"))),IF(Q50&lt;1,IF(R50&lt;1,"NO",IF(S50&lt;1,"NO","0")),IF(R50&lt;1,IF(S50&lt;1,"NO","0"),"0")))</f>
        <v>0</v>
      </c>
      <c r="E50" s="23" t="e">
        <f ca="1">IF(ISERROR(VLOOKUP($A50,'问财（自己导出）'!$B:H,7,FALSE)),"",VLOOKUP($A50,'问财（自己导出）'!$B:H,7,FALSE))/100000000</f>
        <v>#VALUE!</v>
      </c>
      <c r="F50" s="23" t="e">
        <f ca="1">IF(ISERROR(VLOOKUP($A50,'问财（自己导出）'!$B:I,8,FALSE)),"",VLOOKUP($A50,'问财（自己导出）'!$B:I,8,FALSE))/100000000</f>
        <v>#VALUE!</v>
      </c>
      <c r="G50" s="23" t="e">
        <f ca="1">IF(ISERROR(VLOOKUP($A50,'问财（自己导出）'!$B:J,9,FALSE)),"",VLOOKUP($A50,'问财（自己导出）'!$B:J,9,FALSE))/100000000</f>
        <v>#VALUE!</v>
      </c>
      <c r="H50" s="23" t="e">
        <f ca="1">IF(ISERROR(VLOOKUP($A50,'问财（自己导出）'!$B:K,10,FALSE)),"",VLOOKUP($A50,'问财（自己导出）'!$B:K,10,FALSE))/100000000</f>
        <v>#VALUE!</v>
      </c>
      <c r="I50" s="23" t="e">
        <f ca="1">IF(ISERROR(VLOOKUP($A50,'问财（自己导出）'!$B:L,11,FALSE)),"",VLOOKUP($A50,'问财（自己导出）'!$B:L,11,FALSE))/100000000</f>
        <v>#VALUE!</v>
      </c>
      <c r="J50" s="23" t="e">
        <f ca="1">IF(ISERROR(VLOOKUP($A50,'问财（自己导出）'!$B:M,12,FALSE)),"",VLOOKUP($A50,'问财（自己导出）'!$B:M,12,FALSE))/100000000</f>
        <v>#VALUE!</v>
      </c>
      <c r="K50" s="23" t="e">
        <f ca="1">IF(ISERROR(VLOOKUP($A50,'问财（自己导出）'!$B:N,13,FALSE)),"",VLOOKUP($A50,'问财（自己导出）'!$B:N,13,FALSE))/100000000</f>
        <v>#VALUE!</v>
      </c>
      <c r="L50" s="23" t="e">
        <f ca="1">IF(ISERROR(VLOOKUP($A50,'问财（自己导出）'!$B:O,14,FALSE)),"",VLOOKUP($A50,'问财（自己导出）'!$B:O,14,FALSE))/100000000</f>
        <v>#VALUE!</v>
      </c>
      <c r="M50" s="23" t="e">
        <f ca="1">IF(ISERROR(VLOOKUP($A50,'问财（自己导出）'!$B:P,15,FALSE)),"",VLOOKUP($A50,'问财（自己导出）'!$B:P,15,FALSE))/100000000</f>
        <v>#VALUE!</v>
      </c>
      <c r="N50" s="23" t="e">
        <f ca="1">IF(ISERROR(VLOOKUP($A50,'问财（自己导出）'!$B:Q,16,FALSE)),"",VLOOKUP($A50,'问财（自己导出）'!$B:Q,16,FALSE))/100000000</f>
        <v>#VALUE!</v>
      </c>
      <c r="O50" s="23" t="e">
        <f ca="1">IF(ISERROR(VLOOKUP($A50,'问财（自己导出）'!$B:R,17,FALSE)),"",VLOOKUP($A50,'问财（自己导出）'!$B:R,17,FALSE))/100000000</f>
        <v>#VALUE!</v>
      </c>
      <c r="P50" s="23" t="e">
        <f ca="1">IF(ISERROR(VLOOKUP($A50,'问财（自己导出）'!$B:S,18,FALSE)),"",VLOOKUP($A50,'问财（自己导出）'!$B:S,18,FALSE))/100000000</f>
        <v>#VALUE!</v>
      </c>
      <c r="Q50" s="23" t="str">
        <f ca="1">IF(ISERROR(VLOOKUP($A50,'问财（自己导出）'!$B:T,19,FALSE)),"",VLOOKUP($A50,'问财（自己导出）'!$B:T,19,FALSE))</f>
        <v/>
      </c>
      <c r="R50" s="23" t="str">
        <f ca="1">IF(ISERROR(VLOOKUP($A50,'问财（自己导出）'!$B:U,20,FALSE)),"",VLOOKUP($A50,'问财（自己导出）'!$B:U,20,FALSE))</f>
        <v/>
      </c>
      <c r="S50" s="23" t="str">
        <f ca="1">IF(ISERROR(VLOOKUP($A50,'问财（自己导出）'!$B:V,21,FALSE)),"",VLOOKUP($A50,'问财（自己导出）'!$B:V,21,FALSE))</f>
        <v/>
      </c>
    </row>
    <row r="51" ht="15" spans="1:19">
      <c r="A51" s="20" t="str">
        <f>IF('问财（自己导出）'!B49="","",'问财（自己导出）'!B49)</f>
        <v/>
      </c>
      <c r="B51" s="22" t="e">
        <f ca="1" t="shared" si="6"/>
        <v>#VALUE!</v>
      </c>
      <c r="C51" s="22" t="e">
        <f ca="1" t="shared" si="7"/>
        <v>#VALUE!</v>
      </c>
      <c r="D51" s="22" t="str">
        <f ca="1" t="shared" si="8"/>
        <v>0</v>
      </c>
      <c r="E51" s="23" t="e">
        <f ca="1">IF(ISERROR(VLOOKUP($A51,'问财（自己导出）'!$B:H,7,FALSE)),"",VLOOKUP($A51,'问财（自己导出）'!$B:H,7,FALSE))/100000000</f>
        <v>#VALUE!</v>
      </c>
      <c r="F51" s="23" t="e">
        <f ca="1">IF(ISERROR(VLOOKUP($A51,'问财（自己导出）'!$B:I,8,FALSE)),"",VLOOKUP($A51,'问财（自己导出）'!$B:I,8,FALSE))/100000000</f>
        <v>#VALUE!</v>
      </c>
      <c r="G51" s="23" t="e">
        <f ca="1">IF(ISERROR(VLOOKUP($A51,'问财（自己导出）'!$B:J,9,FALSE)),"",VLOOKUP($A51,'问财（自己导出）'!$B:J,9,FALSE))/100000000</f>
        <v>#VALUE!</v>
      </c>
      <c r="H51" s="23" t="e">
        <f ca="1">IF(ISERROR(VLOOKUP($A51,'问财（自己导出）'!$B:K,10,FALSE)),"",VLOOKUP($A51,'问财（自己导出）'!$B:K,10,FALSE))/100000000</f>
        <v>#VALUE!</v>
      </c>
      <c r="I51" s="23" t="e">
        <f ca="1">IF(ISERROR(VLOOKUP($A51,'问财（自己导出）'!$B:L,11,FALSE)),"",VLOOKUP($A51,'问财（自己导出）'!$B:L,11,FALSE))/100000000</f>
        <v>#VALUE!</v>
      </c>
      <c r="J51" s="23" t="e">
        <f ca="1">IF(ISERROR(VLOOKUP($A51,'问财（自己导出）'!$B:M,12,FALSE)),"",VLOOKUP($A51,'问财（自己导出）'!$B:M,12,FALSE))/100000000</f>
        <v>#VALUE!</v>
      </c>
      <c r="K51" s="23" t="e">
        <f ca="1">IF(ISERROR(VLOOKUP($A51,'问财（自己导出）'!$B:N,13,FALSE)),"",VLOOKUP($A51,'问财（自己导出）'!$B:N,13,FALSE))/100000000</f>
        <v>#VALUE!</v>
      </c>
      <c r="L51" s="23" t="e">
        <f ca="1">IF(ISERROR(VLOOKUP($A51,'问财（自己导出）'!$B:O,14,FALSE)),"",VLOOKUP($A51,'问财（自己导出）'!$B:O,14,FALSE))/100000000</f>
        <v>#VALUE!</v>
      </c>
      <c r="M51" s="23" t="e">
        <f ca="1">IF(ISERROR(VLOOKUP($A51,'问财（自己导出）'!$B:P,15,FALSE)),"",VLOOKUP($A51,'问财（自己导出）'!$B:P,15,FALSE))/100000000</f>
        <v>#VALUE!</v>
      </c>
      <c r="N51" s="23" t="e">
        <f ca="1">IF(ISERROR(VLOOKUP($A51,'问财（自己导出）'!$B:Q,16,FALSE)),"",VLOOKUP($A51,'问财（自己导出）'!$B:Q,16,FALSE))/100000000</f>
        <v>#VALUE!</v>
      </c>
      <c r="O51" s="23" t="e">
        <f ca="1">IF(ISERROR(VLOOKUP($A51,'问财（自己导出）'!$B:R,17,FALSE)),"",VLOOKUP($A51,'问财（自己导出）'!$B:R,17,FALSE))/100000000</f>
        <v>#VALUE!</v>
      </c>
      <c r="P51" s="23" t="e">
        <f ca="1">IF(ISERROR(VLOOKUP($A51,'问财（自己导出）'!$B:S,18,FALSE)),"",VLOOKUP($A51,'问财（自己导出）'!$B:S,18,FALSE))/100000000</f>
        <v>#VALUE!</v>
      </c>
      <c r="Q51" s="23" t="str">
        <f ca="1">IF(ISERROR(VLOOKUP($A51,'问财（自己导出）'!$B:T,19,FALSE)),"",VLOOKUP($A51,'问财（自己导出）'!$B:T,19,FALSE))</f>
        <v/>
      </c>
      <c r="R51" s="23" t="str">
        <f ca="1">IF(ISERROR(VLOOKUP($A51,'问财（自己导出）'!$B:U,20,FALSE)),"",VLOOKUP($A51,'问财（自己导出）'!$B:U,20,FALSE))</f>
        <v/>
      </c>
      <c r="S51" s="23" t="str">
        <f ca="1">IF(ISERROR(VLOOKUP($A51,'问财（自己导出）'!$B:V,21,FALSE)),"",VLOOKUP($A51,'问财（自己导出）'!$B:V,21,FALSE))</f>
        <v/>
      </c>
    </row>
    <row r="52" ht="15" spans="1:19">
      <c r="A52" s="20" t="str">
        <f>IF('问财（自己导出）'!B50="","",'问财（自己导出）'!B50)</f>
        <v/>
      </c>
      <c r="B52" s="22" t="e">
        <f ca="1" t="shared" si="6"/>
        <v>#VALUE!</v>
      </c>
      <c r="C52" s="22" t="e">
        <f ca="1" t="shared" si="7"/>
        <v>#VALUE!</v>
      </c>
      <c r="D52" s="22" t="str">
        <f ca="1" t="shared" si="8"/>
        <v>0</v>
      </c>
      <c r="E52" s="23" t="e">
        <f ca="1">IF(ISERROR(VLOOKUP($A52,'问财（自己导出）'!$B:H,7,FALSE)),"",VLOOKUP($A52,'问财（自己导出）'!$B:H,7,FALSE))/100000000</f>
        <v>#VALUE!</v>
      </c>
      <c r="F52" s="23" t="e">
        <f ca="1">IF(ISERROR(VLOOKUP($A52,'问财（自己导出）'!$B:I,8,FALSE)),"",VLOOKUP($A52,'问财（自己导出）'!$B:I,8,FALSE))/100000000</f>
        <v>#VALUE!</v>
      </c>
      <c r="G52" s="23" t="e">
        <f ca="1">IF(ISERROR(VLOOKUP($A52,'问财（自己导出）'!$B:J,9,FALSE)),"",VLOOKUP($A52,'问财（自己导出）'!$B:J,9,FALSE))/100000000</f>
        <v>#VALUE!</v>
      </c>
      <c r="H52" s="23" t="e">
        <f ca="1">IF(ISERROR(VLOOKUP($A52,'问财（自己导出）'!$B:K,10,FALSE)),"",VLOOKUP($A52,'问财（自己导出）'!$B:K,10,FALSE))/100000000</f>
        <v>#VALUE!</v>
      </c>
      <c r="I52" s="23" t="e">
        <f ca="1">IF(ISERROR(VLOOKUP($A52,'问财（自己导出）'!$B:L,11,FALSE)),"",VLOOKUP($A52,'问财（自己导出）'!$B:L,11,FALSE))/100000000</f>
        <v>#VALUE!</v>
      </c>
      <c r="J52" s="23" t="e">
        <f ca="1">IF(ISERROR(VLOOKUP($A52,'问财（自己导出）'!$B:M,12,FALSE)),"",VLOOKUP($A52,'问财（自己导出）'!$B:M,12,FALSE))/100000000</f>
        <v>#VALUE!</v>
      </c>
      <c r="K52" s="23" t="e">
        <f ca="1">IF(ISERROR(VLOOKUP($A52,'问财（自己导出）'!$B:N,13,FALSE)),"",VLOOKUP($A52,'问财（自己导出）'!$B:N,13,FALSE))/100000000</f>
        <v>#VALUE!</v>
      </c>
      <c r="L52" s="23" t="e">
        <f ca="1">IF(ISERROR(VLOOKUP($A52,'问财（自己导出）'!$B:O,14,FALSE)),"",VLOOKUP($A52,'问财（自己导出）'!$B:O,14,FALSE))/100000000</f>
        <v>#VALUE!</v>
      </c>
      <c r="M52" s="23" t="e">
        <f ca="1">IF(ISERROR(VLOOKUP($A52,'问财（自己导出）'!$B:P,15,FALSE)),"",VLOOKUP($A52,'问财（自己导出）'!$B:P,15,FALSE))/100000000</f>
        <v>#VALUE!</v>
      </c>
      <c r="N52" s="23" t="e">
        <f ca="1">IF(ISERROR(VLOOKUP($A52,'问财（自己导出）'!$B:Q,16,FALSE)),"",VLOOKUP($A52,'问财（自己导出）'!$B:Q,16,FALSE))/100000000</f>
        <v>#VALUE!</v>
      </c>
      <c r="O52" s="23" t="e">
        <f ca="1">IF(ISERROR(VLOOKUP($A52,'问财（自己导出）'!$B:R,17,FALSE)),"",VLOOKUP($A52,'问财（自己导出）'!$B:R,17,FALSE))/100000000</f>
        <v>#VALUE!</v>
      </c>
      <c r="P52" s="23" t="e">
        <f ca="1">IF(ISERROR(VLOOKUP($A52,'问财（自己导出）'!$B:S,18,FALSE)),"",VLOOKUP($A52,'问财（自己导出）'!$B:S,18,FALSE))/100000000</f>
        <v>#VALUE!</v>
      </c>
      <c r="Q52" s="23" t="str">
        <f ca="1">IF(ISERROR(VLOOKUP($A52,'问财（自己导出）'!$B:T,19,FALSE)),"",VLOOKUP($A52,'问财（自己导出）'!$B:T,19,FALSE))</f>
        <v/>
      </c>
      <c r="R52" s="23" t="str">
        <f ca="1">IF(ISERROR(VLOOKUP($A52,'问财（自己导出）'!$B:U,20,FALSE)),"",VLOOKUP($A52,'问财（自己导出）'!$B:U,20,FALSE))</f>
        <v/>
      </c>
      <c r="S52" s="23" t="str">
        <f ca="1">IF(ISERROR(VLOOKUP($A52,'问财（自己导出）'!$B:V,21,FALSE)),"",VLOOKUP($A52,'问财（自己导出）'!$B:V,21,FALSE))</f>
        <v/>
      </c>
    </row>
    <row r="53" ht="15" spans="1:19">
      <c r="A53" s="20" t="str">
        <f>IF('问财（自己导出）'!B51="","",'问财（自己导出）'!B51)</f>
        <v/>
      </c>
      <c r="B53" s="22" t="e">
        <f ca="1" t="shared" si="6"/>
        <v>#VALUE!</v>
      </c>
      <c r="C53" s="22" t="e">
        <f ca="1" t="shared" si="7"/>
        <v>#VALUE!</v>
      </c>
      <c r="D53" s="22" t="str">
        <f ca="1" t="shared" si="8"/>
        <v>0</v>
      </c>
      <c r="E53" s="23" t="e">
        <f ca="1">IF(ISERROR(VLOOKUP($A53,'问财（自己导出）'!$B:H,7,FALSE)),"",VLOOKUP($A53,'问财（自己导出）'!$B:H,7,FALSE))/100000000</f>
        <v>#VALUE!</v>
      </c>
      <c r="F53" s="23" t="e">
        <f ca="1">IF(ISERROR(VLOOKUP($A53,'问财（自己导出）'!$B:I,8,FALSE)),"",VLOOKUP($A53,'问财（自己导出）'!$B:I,8,FALSE))/100000000</f>
        <v>#VALUE!</v>
      </c>
      <c r="G53" s="23" t="e">
        <f ca="1">IF(ISERROR(VLOOKUP($A53,'问财（自己导出）'!$B:J,9,FALSE)),"",VLOOKUP($A53,'问财（自己导出）'!$B:J,9,FALSE))/100000000</f>
        <v>#VALUE!</v>
      </c>
      <c r="H53" s="23" t="e">
        <f ca="1">IF(ISERROR(VLOOKUP($A53,'问财（自己导出）'!$B:K,10,FALSE)),"",VLOOKUP($A53,'问财（自己导出）'!$B:K,10,FALSE))/100000000</f>
        <v>#VALUE!</v>
      </c>
      <c r="I53" s="23" t="e">
        <f ca="1">IF(ISERROR(VLOOKUP($A53,'问财（自己导出）'!$B:L,11,FALSE)),"",VLOOKUP($A53,'问财（自己导出）'!$B:L,11,FALSE))/100000000</f>
        <v>#VALUE!</v>
      </c>
      <c r="J53" s="23" t="e">
        <f ca="1">IF(ISERROR(VLOOKUP($A53,'问财（自己导出）'!$B:M,12,FALSE)),"",VLOOKUP($A53,'问财（自己导出）'!$B:M,12,FALSE))/100000000</f>
        <v>#VALUE!</v>
      </c>
      <c r="K53" s="23" t="e">
        <f ca="1">IF(ISERROR(VLOOKUP($A53,'问财（自己导出）'!$B:N,13,FALSE)),"",VLOOKUP($A53,'问财（自己导出）'!$B:N,13,FALSE))/100000000</f>
        <v>#VALUE!</v>
      </c>
      <c r="L53" s="23" t="e">
        <f ca="1">IF(ISERROR(VLOOKUP($A53,'问财（自己导出）'!$B:O,14,FALSE)),"",VLOOKUP($A53,'问财（自己导出）'!$B:O,14,FALSE))/100000000</f>
        <v>#VALUE!</v>
      </c>
      <c r="M53" s="23" t="e">
        <f ca="1">IF(ISERROR(VLOOKUP($A53,'问财（自己导出）'!$B:P,15,FALSE)),"",VLOOKUP($A53,'问财（自己导出）'!$B:P,15,FALSE))/100000000</f>
        <v>#VALUE!</v>
      </c>
      <c r="N53" s="23" t="e">
        <f ca="1">IF(ISERROR(VLOOKUP($A53,'问财（自己导出）'!$B:Q,16,FALSE)),"",VLOOKUP($A53,'问财（自己导出）'!$B:Q,16,FALSE))/100000000</f>
        <v>#VALUE!</v>
      </c>
      <c r="O53" s="23" t="e">
        <f ca="1">IF(ISERROR(VLOOKUP($A53,'问财（自己导出）'!$B:R,17,FALSE)),"",VLOOKUP($A53,'问财（自己导出）'!$B:R,17,FALSE))/100000000</f>
        <v>#VALUE!</v>
      </c>
      <c r="P53" s="23" t="e">
        <f ca="1">IF(ISERROR(VLOOKUP($A53,'问财（自己导出）'!$B:S,18,FALSE)),"",VLOOKUP($A53,'问财（自己导出）'!$B:S,18,FALSE))/100000000</f>
        <v>#VALUE!</v>
      </c>
      <c r="Q53" s="23" t="str">
        <f ca="1">IF(ISERROR(VLOOKUP($A53,'问财（自己导出）'!$B:T,19,FALSE)),"",VLOOKUP($A53,'问财（自己导出）'!$B:T,19,FALSE))</f>
        <v/>
      </c>
      <c r="R53" s="23" t="str">
        <f ca="1">IF(ISERROR(VLOOKUP($A53,'问财（自己导出）'!$B:U,20,FALSE)),"",VLOOKUP($A53,'问财（自己导出）'!$B:U,20,FALSE))</f>
        <v/>
      </c>
      <c r="S53" s="23" t="str">
        <f ca="1">IF(ISERROR(VLOOKUP($A53,'问财（自己导出）'!$B:V,21,FALSE)),"",VLOOKUP($A53,'问财（自己导出）'!$B:V,21,FALSE))</f>
        <v/>
      </c>
    </row>
    <row r="54" ht="15" spans="1:19">
      <c r="A54" s="20" t="str">
        <f>IF('问财（自己导出）'!B52="","",'问财（自己导出）'!B52)</f>
        <v/>
      </c>
      <c r="B54" s="22" t="e">
        <f ca="1" t="shared" si="6"/>
        <v>#VALUE!</v>
      </c>
      <c r="C54" s="22" t="e">
        <f ca="1" t="shared" si="7"/>
        <v>#VALUE!</v>
      </c>
      <c r="D54" s="22" t="str">
        <f ca="1" t="shared" si="8"/>
        <v>0</v>
      </c>
      <c r="E54" s="23" t="e">
        <f ca="1">IF(ISERROR(VLOOKUP($A54,'问财（自己导出）'!$B:H,7,FALSE)),"",VLOOKUP($A54,'问财（自己导出）'!$B:H,7,FALSE))/100000000</f>
        <v>#VALUE!</v>
      </c>
      <c r="F54" s="23" t="e">
        <f ca="1">IF(ISERROR(VLOOKUP($A54,'问财（自己导出）'!$B:I,8,FALSE)),"",VLOOKUP($A54,'问财（自己导出）'!$B:I,8,FALSE))/100000000</f>
        <v>#VALUE!</v>
      </c>
      <c r="G54" s="23" t="e">
        <f ca="1">IF(ISERROR(VLOOKUP($A54,'问财（自己导出）'!$B:J,9,FALSE)),"",VLOOKUP($A54,'问财（自己导出）'!$B:J,9,FALSE))/100000000</f>
        <v>#VALUE!</v>
      </c>
      <c r="H54" s="23" t="e">
        <f ca="1">IF(ISERROR(VLOOKUP($A54,'问财（自己导出）'!$B:K,10,FALSE)),"",VLOOKUP($A54,'问财（自己导出）'!$B:K,10,FALSE))/100000000</f>
        <v>#VALUE!</v>
      </c>
      <c r="I54" s="23" t="e">
        <f ca="1">IF(ISERROR(VLOOKUP($A54,'问财（自己导出）'!$B:L,11,FALSE)),"",VLOOKUP($A54,'问财（自己导出）'!$B:L,11,FALSE))/100000000</f>
        <v>#VALUE!</v>
      </c>
      <c r="J54" s="23" t="e">
        <f ca="1">IF(ISERROR(VLOOKUP($A54,'问财（自己导出）'!$B:M,12,FALSE)),"",VLOOKUP($A54,'问财（自己导出）'!$B:M,12,FALSE))/100000000</f>
        <v>#VALUE!</v>
      </c>
      <c r="K54" s="23" t="e">
        <f ca="1">IF(ISERROR(VLOOKUP($A54,'问财（自己导出）'!$B:N,13,FALSE)),"",VLOOKUP($A54,'问财（自己导出）'!$B:N,13,FALSE))/100000000</f>
        <v>#VALUE!</v>
      </c>
      <c r="L54" s="23" t="e">
        <f ca="1">IF(ISERROR(VLOOKUP($A54,'问财（自己导出）'!$B:O,14,FALSE)),"",VLOOKUP($A54,'问财（自己导出）'!$B:O,14,FALSE))/100000000</f>
        <v>#VALUE!</v>
      </c>
      <c r="M54" s="23" t="e">
        <f ca="1">IF(ISERROR(VLOOKUP($A54,'问财（自己导出）'!$B:P,15,FALSE)),"",VLOOKUP($A54,'问财（自己导出）'!$B:P,15,FALSE))/100000000</f>
        <v>#VALUE!</v>
      </c>
      <c r="N54" s="23" t="e">
        <f ca="1">IF(ISERROR(VLOOKUP($A54,'问财（自己导出）'!$B:Q,16,FALSE)),"",VLOOKUP($A54,'问财（自己导出）'!$B:Q,16,FALSE))/100000000</f>
        <v>#VALUE!</v>
      </c>
      <c r="O54" s="23" t="e">
        <f ca="1">IF(ISERROR(VLOOKUP($A54,'问财（自己导出）'!$B:R,17,FALSE)),"",VLOOKUP($A54,'问财（自己导出）'!$B:R,17,FALSE))/100000000</f>
        <v>#VALUE!</v>
      </c>
      <c r="P54" s="23" t="e">
        <f ca="1">IF(ISERROR(VLOOKUP($A54,'问财（自己导出）'!$B:S,18,FALSE)),"",VLOOKUP($A54,'问财（自己导出）'!$B:S,18,FALSE))/100000000</f>
        <v>#VALUE!</v>
      </c>
      <c r="Q54" s="23" t="str">
        <f ca="1">IF(ISERROR(VLOOKUP($A54,'问财（自己导出）'!$B:T,19,FALSE)),"",VLOOKUP($A54,'问财（自己导出）'!$B:T,19,FALSE))</f>
        <v/>
      </c>
      <c r="R54" s="23" t="str">
        <f ca="1">IF(ISERROR(VLOOKUP($A54,'问财（自己导出）'!$B:U,20,FALSE)),"",VLOOKUP($A54,'问财（自己导出）'!$B:U,20,FALSE))</f>
        <v/>
      </c>
      <c r="S54" s="23" t="str">
        <f ca="1">IF(ISERROR(VLOOKUP($A54,'问财（自己导出）'!$B:V,21,FALSE)),"",VLOOKUP($A54,'问财（自己导出）'!$B:V,21,FALSE))</f>
        <v/>
      </c>
    </row>
    <row r="55" ht="15" spans="1:19">
      <c r="A55" s="20" t="str">
        <f>IF('问财（自己导出）'!B53="","",'问财（自己导出）'!B53)</f>
        <v/>
      </c>
      <c r="B55" s="22" t="e">
        <f ca="1" t="shared" si="6"/>
        <v>#VALUE!</v>
      </c>
      <c r="C55" s="22" t="e">
        <f ca="1" t="shared" si="7"/>
        <v>#VALUE!</v>
      </c>
      <c r="D55" s="22" t="str">
        <f ca="1" t="shared" si="8"/>
        <v>0</v>
      </c>
      <c r="E55" s="23" t="e">
        <f ca="1">IF(ISERROR(VLOOKUP($A55,'问财（自己导出）'!$B:H,7,FALSE)),"",VLOOKUP($A55,'问财（自己导出）'!$B:H,7,FALSE))/100000000</f>
        <v>#VALUE!</v>
      </c>
      <c r="F55" s="23" t="e">
        <f ca="1">IF(ISERROR(VLOOKUP($A55,'问财（自己导出）'!$B:I,8,FALSE)),"",VLOOKUP($A55,'问财（自己导出）'!$B:I,8,FALSE))/100000000</f>
        <v>#VALUE!</v>
      </c>
      <c r="G55" s="23" t="e">
        <f ca="1">IF(ISERROR(VLOOKUP($A55,'问财（自己导出）'!$B:J,9,FALSE)),"",VLOOKUP($A55,'问财（自己导出）'!$B:J,9,FALSE))/100000000</f>
        <v>#VALUE!</v>
      </c>
      <c r="H55" s="23" t="e">
        <f ca="1">IF(ISERROR(VLOOKUP($A55,'问财（自己导出）'!$B:K,10,FALSE)),"",VLOOKUP($A55,'问财（自己导出）'!$B:K,10,FALSE))/100000000</f>
        <v>#VALUE!</v>
      </c>
      <c r="I55" s="23" t="e">
        <f ca="1">IF(ISERROR(VLOOKUP($A55,'问财（自己导出）'!$B:L,11,FALSE)),"",VLOOKUP($A55,'问财（自己导出）'!$B:L,11,FALSE))/100000000</f>
        <v>#VALUE!</v>
      </c>
      <c r="J55" s="23" t="e">
        <f ca="1">IF(ISERROR(VLOOKUP($A55,'问财（自己导出）'!$B:M,12,FALSE)),"",VLOOKUP($A55,'问财（自己导出）'!$B:M,12,FALSE))/100000000</f>
        <v>#VALUE!</v>
      </c>
      <c r="K55" s="23" t="e">
        <f ca="1">IF(ISERROR(VLOOKUP($A55,'问财（自己导出）'!$B:N,13,FALSE)),"",VLOOKUP($A55,'问财（自己导出）'!$B:N,13,FALSE))/100000000</f>
        <v>#VALUE!</v>
      </c>
      <c r="L55" s="23" t="e">
        <f ca="1">IF(ISERROR(VLOOKUP($A55,'问财（自己导出）'!$B:O,14,FALSE)),"",VLOOKUP($A55,'问财（自己导出）'!$B:O,14,FALSE))/100000000</f>
        <v>#VALUE!</v>
      </c>
      <c r="M55" s="23" t="e">
        <f ca="1">IF(ISERROR(VLOOKUP($A55,'问财（自己导出）'!$B:P,15,FALSE)),"",VLOOKUP($A55,'问财（自己导出）'!$B:P,15,FALSE))/100000000</f>
        <v>#VALUE!</v>
      </c>
      <c r="N55" s="23" t="e">
        <f ca="1">IF(ISERROR(VLOOKUP($A55,'问财（自己导出）'!$B:Q,16,FALSE)),"",VLOOKUP($A55,'问财（自己导出）'!$B:Q,16,FALSE))/100000000</f>
        <v>#VALUE!</v>
      </c>
      <c r="O55" s="23" t="e">
        <f ca="1">IF(ISERROR(VLOOKUP($A55,'问财（自己导出）'!$B:R,17,FALSE)),"",VLOOKUP($A55,'问财（自己导出）'!$B:R,17,FALSE))/100000000</f>
        <v>#VALUE!</v>
      </c>
      <c r="P55" s="23" t="e">
        <f ca="1">IF(ISERROR(VLOOKUP($A55,'问财（自己导出）'!$B:S,18,FALSE)),"",VLOOKUP($A55,'问财（自己导出）'!$B:S,18,FALSE))/100000000</f>
        <v>#VALUE!</v>
      </c>
      <c r="Q55" s="23" t="str">
        <f ca="1">IF(ISERROR(VLOOKUP($A55,'问财（自己导出）'!$B:T,19,FALSE)),"",VLOOKUP($A55,'问财（自己导出）'!$B:T,19,FALSE))</f>
        <v/>
      </c>
      <c r="R55" s="23" t="str">
        <f ca="1">IF(ISERROR(VLOOKUP($A55,'问财（自己导出）'!$B:U,20,FALSE)),"",VLOOKUP($A55,'问财（自己导出）'!$B:U,20,FALSE))</f>
        <v/>
      </c>
      <c r="S55" s="23" t="str">
        <f ca="1">IF(ISERROR(VLOOKUP($A55,'问财（自己导出）'!$B:V,21,FALSE)),"",VLOOKUP($A55,'问财（自己导出）'!$B:V,21,FALSE))</f>
        <v/>
      </c>
    </row>
    <row r="56" ht="15" spans="1:19">
      <c r="A56" s="20" t="str">
        <f>IF('问财（自己导出）'!B54="","",'问财（自己导出）'!B54)</f>
        <v/>
      </c>
      <c r="B56" s="22" t="e">
        <f ca="1" t="shared" si="6"/>
        <v>#VALUE!</v>
      </c>
      <c r="C56" s="22" t="e">
        <f ca="1" t="shared" si="7"/>
        <v>#VALUE!</v>
      </c>
      <c r="D56" s="22" t="str">
        <f ca="1" t="shared" si="8"/>
        <v>0</v>
      </c>
      <c r="E56" s="23" t="e">
        <f ca="1">IF(ISERROR(VLOOKUP($A56,'问财（自己导出）'!$B:H,7,FALSE)),"",VLOOKUP($A56,'问财（自己导出）'!$B:H,7,FALSE))/100000000</f>
        <v>#VALUE!</v>
      </c>
      <c r="F56" s="23" t="e">
        <f ca="1">IF(ISERROR(VLOOKUP($A56,'问财（自己导出）'!$B:I,8,FALSE)),"",VLOOKUP($A56,'问财（自己导出）'!$B:I,8,FALSE))/100000000</f>
        <v>#VALUE!</v>
      </c>
      <c r="G56" s="23" t="e">
        <f ca="1">IF(ISERROR(VLOOKUP($A56,'问财（自己导出）'!$B:J,9,FALSE)),"",VLOOKUP($A56,'问财（自己导出）'!$B:J,9,FALSE))/100000000</f>
        <v>#VALUE!</v>
      </c>
      <c r="H56" s="23" t="e">
        <f ca="1">IF(ISERROR(VLOOKUP($A56,'问财（自己导出）'!$B:K,10,FALSE)),"",VLOOKUP($A56,'问财（自己导出）'!$B:K,10,FALSE))/100000000</f>
        <v>#VALUE!</v>
      </c>
      <c r="I56" s="23" t="e">
        <f ca="1">IF(ISERROR(VLOOKUP($A56,'问财（自己导出）'!$B:L,11,FALSE)),"",VLOOKUP($A56,'问财（自己导出）'!$B:L,11,FALSE))/100000000</f>
        <v>#VALUE!</v>
      </c>
      <c r="J56" s="23" t="e">
        <f ca="1">IF(ISERROR(VLOOKUP($A56,'问财（自己导出）'!$B:M,12,FALSE)),"",VLOOKUP($A56,'问财（自己导出）'!$B:M,12,FALSE))/100000000</f>
        <v>#VALUE!</v>
      </c>
      <c r="K56" s="23" t="e">
        <f ca="1">IF(ISERROR(VLOOKUP($A56,'问财（自己导出）'!$B:N,13,FALSE)),"",VLOOKUP($A56,'问财（自己导出）'!$B:N,13,FALSE))/100000000</f>
        <v>#VALUE!</v>
      </c>
      <c r="L56" s="23" t="e">
        <f ca="1">IF(ISERROR(VLOOKUP($A56,'问财（自己导出）'!$B:O,14,FALSE)),"",VLOOKUP($A56,'问财（自己导出）'!$B:O,14,FALSE))/100000000</f>
        <v>#VALUE!</v>
      </c>
      <c r="M56" s="23" t="e">
        <f ca="1">IF(ISERROR(VLOOKUP($A56,'问财（自己导出）'!$B:P,15,FALSE)),"",VLOOKUP($A56,'问财（自己导出）'!$B:P,15,FALSE))/100000000</f>
        <v>#VALUE!</v>
      </c>
      <c r="N56" s="23" t="e">
        <f ca="1">IF(ISERROR(VLOOKUP($A56,'问财（自己导出）'!$B:Q,16,FALSE)),"",VLOOKUP($A56,'问财（自己导出）'!$B:Q,16,FALSE))/100000000</f>
        <v>#VALUE!</v>
      </c>
      <c r="O56" s="23" t="e">
        <f ca="1">IF(ISERROR(VLOOKUP($A56,'问财（自己导出）'!$B:R,17,FALSE)),"",VLOOKUP($A56,'问财（自己导出）'!$B:R,17,FALSE))/100000000</f>
        <v>#VALUE!</v>
      </c>
      <c r="P56" s="23" t="e">
        <f ca="1">IF(ISERROR(VLOOKUP($A56,'问财（自己导出）'!$B:S,18,FALSE)),"",VLOOKUP($A56,'问财（自己导出）'!$B:S,18,FALSE))/100000000</f>
        <v>#VALUE!</v>
      </c>
      <c r="Q56" s="23" t="str">
        <f ca="1">IF(ISERROR(VLOOKUP($A56,'问财（自己导出）'!$B:T,19,FALSE)),"",VLOOKUP($A56,'问财（自己导出）'!$B:T,19,FALSE))</f>
        <v/>
      </c>
      <c r="R56" s="23" t="str">
        <f ca="1">IF(ISERROR(VLOOKUP($A56,'问财（自己导出）'!$B:U,20,FALSE)),"",VLOOKUP($A56,'问财（自己导出）'!$B:U,20,FALSE))</f>
        <v/>
      </c>
      <c r="S56" s="23" t="str">
        <f ca="1">IF(ISERROR(VLOOKUP($A56,'问财（自己导出）'!$B:V,21,FALSE)),"",VLOOKUP($A56,'问财（自己导出）'!$B:V,21,FALSE))</f>
        <v/>
      </c>
    </row>
    <row r="57" ht="15" spans="1:19">
      <c r="A57" s="20" t="str">
        <f>IF('问财（自己导出）'!B55="","",'问财（自己导出）'!B55)</f>
        <v/>
      </c>
      <c r="B57" s="22" t="e">
        <f ca="1" t="shared" si="6"/>
        <v>#VALUE!</v>
      </c>
      <c r="C57" s="22" t="e">
        <f ca="1" t="shared" si="7"/>
        <v>#VALUE!</v>
      </c>
      <c r="D57" s="22" t="str">
        <f ca="1" t="shared" si="8"/>
        <v>0</v>
      </c>
      <c r="E57" s="23" t="e">
        <f ca="1">IF(ISERROR(VLOOKUP($A57,'问财（自己导出）'!$B:H,7,FALSE)),"",VLOOKUP($A57,'问财（自己导出）'!$B:H,7,FALSE))/100000000</f>
        <v>#VALUE!</v>
      </c>
      <c r="F57" s="23" t="e">
        <f ca="1">IF(ISERROR(VLOOKUP($A57,'问财（自己导出）'!$B:I,8,FALSE)),"",VLOOKUP($A57,'问财（自己导出）'!$B:I,8,FALSE))/100000000</f>
        <v>#VALUE!</v>
      </c>
      <c r="G57" s="23" t="e">
        <f ca="1">IF(ISERROR(VLOOKUP($A57,'问财（自己导出）'!$B:J,9,FALSE)),"",VLOOKUP($A57,'问财（自己导出）'!$B:J,9,FALSE))/100000000</f>
        <v>#VALUE!</v>
      </c>
      <c r="H57" s="23" t="e">
        <f ca="1">IF(ISERROR(VLOOKUP($A57,'问财（自己导出）'!$B:K,10,FALSE)),"",VLOOKUP($A57,'问财（自己导出）'!$B:K,10,FALSE))/100000000</f>
        <v>#VALUE!</v>
      </c>
      <c r="I57" s="23" t="e">
        <f ca="1">IF(ISERROR(VLOOKUP($A57,'问财（自己导出）'!$B:L,11,FALSE)),"",VLOOKUP($A57,'问财（自己导出）'!$B:L,11,FALSE))/100000000</f>
        <v>#VALUE!</v>
      </c>
      <c r="J57" s="23" t="e">
        <f ca="1">IF(ISERROR(VLOOKUP($A57,'问财（自己导出）'!$B:M,12,FALSE)),"",VLOOKUP($A57,'问财（自己导出）'!$B:M,12,FALSE))/100000000</f>
        <v>#VALUE!</v>
      </c>
      <c r="K57" s="23" t="e">
        <f ca="1">IF(ISERROR(VLOOKUP($A57,'问财（自己导出）'!$B:N,13,FALSE)),"",VLOOKUP($A57,'问财（自己导出）'!$B:N,13,FALSE))/100000000</f>
        <v>#VALUE!</v>
      </c>
      <c r="L57" s="23" t="e">
        <f ca="1">IF(ISERROR(VLOOKUP($A57,'问财（自己导出）'!$B:O,14,FALSE)),"",VLOOKUP($A57,'问财（自己导出）'!$B:O,14,FALSE))/100000000</f>
        <v>#VALUE!</v>
      </c>
      <c r="M57" s="23" t="e">
        <f ca="1">IF(ISERROR(VLOOKUP($A57,'问财（自己导出）'!$B:P,15,FALSE)),"",VLOOKUP($A57,'问财（自己导出）'!$B:P,15,FALSE))/100000000</f>
        <v>#VALUE!</v>
      </c>
      <c r="N57" s="23" t="e">
        <f ca="1">IF(ISERROR(VLOOKUP($A57,'问财（自己导出）'!$B:Q,16,FALSE)),"",VLOOKUP($A57,'问财（自己导出）'!$B:Q,16,FALSE))/100000000</f>
        <v>#VALUE!</v>
      </c>
      <c r="O57" s="23" t="e">
        <f ca="1">IF(ISERROR(VLOOKUP($A57,'问财（自己导出）'!$B:R,17,FALSE)),"",VLOOKUP($A57,'问财（自己导出）'!$B:R,17,FALSE))/100000000</f>
        <v>#VALUE!</v>
      </c>
      <c r="P57" s="23" t="e">
        <f ca="1">IF(ISERROR(VLOOKUP($A57,'问财（自己导出）'!$B:S,18,FALSE)),"",VLOOKUP($A57,'问财（自己导出）'!$B:S,18,FALSE))/100000000</f>
        <v>#VALUE!</v>
      </c>
      <c r="Q57" s="23" t="str">
        <f ca="1">IF(ISERROR(VLOOKUP($A57,'问财（自己导出）'!$B:T,19,FALSE)),"",VLOOKUP($A57,'问财（自己导出）'!$B:T,19,FALSE))</f>
        <v/>
      </c>
      <c r="R57" s="23" t="str">
        <f ca="1">IF(ISERROR(VLOOKUP($A57,'问财（自己导出）'!$B:U,20,FALSE)),"",VLOOKUP($A57,'问财（自己导出）'!$B:U,20,FALSE))</f>
        <v/>
      </c>
      <c r="S57" s="23" t="str">
        <f ca="1">IF(ISERROR(VLOOKUP($A57,'问财（自己导出）'!$B:V,21,FALSE)),"",VLOOKUP($A57,'问财（自己导出）'!$B:V,21,FALSE))</f>
        <v/>
      </c>
    </row>
    <row r="58" ht="15" spans="1:19">
      <c r="A58" s="20" t="str">
        <f>IF('问财（自己导出）'!B56="","",'问财（自己导出）'!B56)</f>
        <v/>
      </c>
      <c r="B58" s="22" t="e">
        <f ca="1" t="shared" si="6"/>
        <v>#VALUE!</v>
      </c>
      <c r="C58" s="22" t="e">
        <f ca="1" t="shared" si="7"/>
        <v>#VALUE!</v>
      </c>
      <c r="D58" s="22" t="str">
        <f ca="1" t="shared" si="8"/>
        <v>0</v>
      </c>
      <c r="E58" s="23" t="e">
        <f ca="1">IF(ISERROR(VLOOKUP($A58,'问财（自己导出）'!$B:H,7,FALSE)),"",VLOOKUP($A58,'问财（自己导出）'!$B:H,7,FALSE))/100000000</f>
        <v>#VALUE!</v>
      </c>
      <c r="F58" s="23" t="e">
        <f ca="1">IF(ISERROR(VLOOKUP($A58,'问财（自己导出）'!$B:I,8,FALSE)),"",VLOOKUP($A58,'问财（自己导出）'!$B:I,8,FALSE))/100000000</f>
        <v>#VALUE!</v>
      </c>
      <c r="G58" s="23" t="e">
        <f ca="1">IF(ISERROR(VLOOKUP($A58,'问财（自己导出）'!$B:J,9,FALSE)),"",VLOOKUP($A58,'问财（自己导出）'!$B:J,9,FALSE))/100000000</f>
        <v>#VALUE!</v>
      </c>
      <c r="H58" s="23" t="e">
        <f ca="1">IF(ISERROR(VLOOKUP($A58,'问财（自己导出）'!$B:K,10,FALSE)),"",VLOOKUP($A58,'问财（自己导出）'!$B:K,10,FALSE))/100000000</f>
        <v>#VALUE!</v>
      </c>
      <c r="I58" s="23" t="e">
        <f ca="1">IF(ISERROR(VLOOKUP($A58,'问财（自己导出）'!$B:L,11,FALSE)),"",VLOOKUP($A58,'问财（自己导出）'!$B:L,11,FALSE))/100000000</f>
        <v>#VALUE!</v>
      </c>
      <c r="J58" s="23" t="e">
        <f ca="1">IF(ISERROR(VLOOKUP($A58,'问财（自己导出）'!$B:M,12,FALSE)),"",VLOOKUP($A58,'问财（自己导出）'!$B:M,12,FALSE))/100000000</f>
        <v>#VALUE!</v>
      </c>
      <c r="K58" s="23" t="e">
        <f ca="1">IF(ISERROR(VLOOKUP($A58,'问财（自己导出）'!$B:N,13,FALSE)),"",VLOOKUP($A58,'问财（自己导出）'!$B:N,13,FALSE))/100000000</f>
        <v>#VALUE!</v>
      </c>
      <c r="L58" s="23" t="e">
        <f ca="1">IF(ISERROR(VLOOKUP($A58,'问财（自己导出）'!$B:O,14,FALSE)),"",VLOOKUP($A58,'问财（自己导出）'!$B:O,14,FALSE))/100000000</f>
        <v>#VALUE!</v>
      </c>
      <c r="M58" s="23" t="e">
        <f ca="1">IF(ISERROR(VLOOKUP($A58,'问财（自己导出）'!$B:P,15,FALSE)),"",VLOOKUP($A58,'问财（自己导出）'!$B:P,15,FALSE))/100000000</f>
        <v>#VALUE!</v>
      </c>
      <c r="N58" s="23" t="e">
        <f ca="1">IF(ISERROR(VLOOKUP($A58,'问财（自己导出）'!$B:Q,16,FALSE)),"",VLOOKUP($A58,'问财（自己导出）'!$B:Q,16,FALSE))/100000000</f>
        <v>#VALUE!</v>
      </c>
      <c r="O58" s="23" t="e">
        <f ca="1">IF(ISERROR(VLOOKUP($A58,'问财（自己导出）'!$B:R,17,FALSE)),"",VLOOKUP($A58,'问财（自己导出）'!$B:R,17,FALSE))/100000000</f>
        <v>#VALUE!</v>
      </c>
      <c r="P58" s="23" t="e">
        <f ca="1">IF(ISERROR(VLOOKUP($A58,'问财（自己导出）'!$B:S,18,FALSE)),"",VLOOKUP($A58,'问财（自己导出）'!$B:S,18,FALSE))/100000000</f>
        <v>#VALUE!</v>
      </c>
      <c r="Q58" s="23" t="str">
        <f ca="1">IF(ISERROR(VLOOKUP($A58,'问财（自己导出）'!$B:T,19,FALSE)),"",VLOOKUP($A58,'问财（自己导出）'!$B:T,19,FALSE))</f>
        <v/>
      </c>
      <c r="R58" s="23" t="str">
        <f ca="1">IF(ISERROR(VLOOKUP($A58,'问财（自己导出）'!$B:U,20,FALSE)),"",VLOOKUP($A58,'问财（自己导出）'!$B:U,20,FALSE))</f>
        <v/>
      </c>
      <c r="S58" s="23" t="str">
        <f ca="1">IF(ISERROR(VLOOKUP($A58,'问财（自己导出）'!$B:V,21,FALSE)),"",VLOOKUP($A58,'问财（自己导出）'!$B:V,21,FALSE))</f>
        <v/>
      </c>
    </row>
    <row r="59" ht="15" spans="1:19">
      <c r="A59" s="20" t="str">
        <f>IF('问财（自己导出）'!B57="","",'问财（自己导出）'!B57)</f>
        <v/>
      </c>
      <c r="B59" s="22" t="e">
        <f ca="1" t="shared" si="6"/>
        <v>#VALUE!</v>
      </c>
      <c r="C59" s="22" t="e">
        <f ca="1" t="shared" si="7"/>
        <v>#VALUE!</v>
      </c>
      <c r="D59" s="22" t="str">
        <f ca="1" t="shared" si="8"/>
        <v>0</v>
      </c>
      <c r="E59" s="23" t="e">
        <f ca="1">IF(ISERROR(VLOOKUP($A59,'问财（自己导出）'!$B:H,7,FALSE)),"",VLOOKUP($A59,'问财（自己导出）'!$B:H,7,FALSE))/100000000</f>
        <v>#VALUE!</v>
      </c>
      <c r="F59" s="23" t="e">
        <f ca="1">IF(ISERROR(VLOOKUP($A59,'问财（自己导出）'!$B:I,8,FALSE)),"",VLOOKUP($A59,'问财（自己导出）'!$B:I,8,FALSE))/100000000</f>
        <v>#VALUE!</v>
      </c>
      <c r="G59" s="23" t="e">
        <f ca="1">IF(ISERROR(VLOOKUP($A59,'问财（自己导出）'!$B:J,9,FALSE)),"",VLOOKUP($A59,'问财（自己导出）'!$B:J,9,FALSE))/100000000</f>
        <v>#VALUE!</v>
      </c>
      <c r="H59" s="23" t="e">
        <f ca="1">IF(ISERROR(VLOOKUP($A59,'问财（自己导出）'!$B:K,10,FALSE)),"",VLOOKUP($A59,'问财（自己导出）'!$B:K,10,FALSE))/100000000</f>
        <v>#VALUE!</v>
      </c>
      <c r="I59" s="23" t="e">
        <f ca="1">IF(ISERROR(VLOOKUP($A59,'问财（自己导出）'!$B:L,11,FALSE)),"",VLOOKUP($A59,'问财（自己导出）'!$B:L,11,FALSE))/100000000</f>
        <v>#VALUE!</v>
      </c>
      <c r="J59" s="23" t="e">
        <f ca="1">IF(ISERROR(VLOOKUP($A59,'问财（自己导出）'!$B:M,12,FALSE)),"",VLOOKUP($A59,'问财（自己导出）'!$B:M,12,FALSE))/100000000</f>
        <v>#VALUE!</v>
      </c>
      <c r="K59" s="23" t="e">
        <f ca="1">IF(ISERROR(VLOOKUP($A59,'问财（自己导出）'!$B:N,13,FALSE)),"",VLOOKUP($A59,'问财（自己导出）'!$B:N,13,FALSE))/100000000</f>
        <v>#VALUE!</v>
      </c>
      <c r="L59" s="23" t="e">
        <f ca="1">IF(ISERROR(VLOOKUP($A59,'问财（自己导出）'!$B:O,14,FALSE)),"",VLOOKUP($A59,'问财（自己导出）'!$B:O,14,FALSE))/100000000</f>
        <v>#VALUE!</v>
      </c>
      <c r="M59" s="23" t="e">
        <f ca="1">IF(ISERROR(VLOOKUP($A59,'问财（自己导出）'!$B:P,15,FALSE)),"",VLOOKUP($A59,'问财（自己导出）'!$B:P,15,FALSE))/100000000</f>
        <v>#VALUE!</v>
      </c>
      <c r="N59" s="23" t="e">
        <f ca="1">IF(ISERROR(VLOOKUP($A59,'问财（自己导出）'!$B:Q,16,FALSE)),"",VLOOKUP($A59,'问财（自己导出）'!$B:Q,16,FALSE))/100000000</f>
        <v>#VALUE!</v>
      </c>
      <c r="O59" s="23" t="e">
        <f ca="1">IF(ISERROR(VLOOKUP($A59,'问财（自己导出）'!$B:R,17,FALSE)),"",VLOOKUP($A59,'问财（自己导出）'!$B:R,17,FALSE))/100000000</f>
        <v>#VALUE!</v>
      </c>
      <c r="P59" s="23" t="e">
        <f ca="1">IF(ISERROR(VLOOKUP($A59,'问财（自己导出）'!$B:S,18,FALSE)),"",VLOOKUP($A59,'问财（自己导出）'!$B:S,18,FALSE))/100000000</f>
        <v>#VALUE!</v>
      </c>
      <c r="Q59" s="23" t="str">
        <f ca="1">IF(ISERROR(VLOOKUP($A59,'问财（自己导出）'!$B:T,19,FALSE)),"",VLOOKUP($A59,'问财（自己导出）'!$B:T,19,FALSE))</f>
        <v/>
      </c>
      <c r="R59" s="23" t="str">
        <f ca="1">IF(ISERROR(VLOOKUP($A59,'问财（自己导出）'!$B:U,20,FALSE)),"",VLOOKUP($A59,'问财（自己导出）'!$B:U,20,FALSE))</f>
        <v/>
      </c>
      <c r="S59" s="23" t="str">
        <f ca="1">IF(ISERROR(VLOOKUP($A59,'问财（自己导出）'!$B:V,21,FALSE)),"",VLOOKUP($A59,'问财（自己导出）'!$B:V,21,FALSE))</f>
        <v/>
      </c>
    </row>
    <row r="60" ht="15" spans="1:19">
      <c r="A60" s="20" t="str">
        <f>IF('问财（自己导出）'!B58="","",'问财（自己导出）'!B58)</f>
        <v/>
      </c>
      <c r="B60" s="22" t="e">
        <f ca="1" t="shared" si="6"/>
        <v>#VALUE!</v>
      </c>
      <c r="C60" s="22" t="e">
        <f ca="1" t="shared" si="7"/>
        <v>#VALUE!</v>
      </c>
      <c r="D60" s="22" t="str">
        <f ca="1" t="shared" si="8"/>
        <v>0</v>
      </c>
      <c r="E60" s="23" t="e">
        <f ca="1">IF(ISERROR(VLOOKUP($A60,'问财（自己导出）'!$B:H,7,FALSE)),"",VLOOKUP($A60,'问财（自己导出）'!$B:H,7,FALSE))/100000000</f>
        <v>#VALUE!</v>
      </c>
      <c r="F60" s="23" t="e">
        <f ca="1">IF(ISERROR(VLOOKUP($A60,'问财（自己导出）'!$B:I,8,FALSE)),"",VLOOKUP($A60,'问财（自己导出）'!$B:I,8,FALSE))/100000000</f>
        <v>#VALUE!</v>
      </c>
      <c r="G60" s="23" t="e">
        <f ca="1">IF(ISERROR(VLOOKUP($A60,'问财（自己导出）'!$B:J,9,FALSE)),"",VLOOKUP($A60,'问财（自己导出）'!$B:J,9,FALSE))/100000000</f>
        <v>#VALUE!</v>
      </c>
      <c r="H60" s="23" t="e">
        <f ca="1">IF(ISERROR(VLOOKUP($A60,'问财（自己导出）'!$B:K,10,FALSE)),"",VLOOKUP($A60,'问财（自己导出）'!$B:K,10,FALSE))/100000000</f>
        <v>#VALUE!</v>
      </c>
      <c r="I60" s="23" t="e">
        <f ca="1">IF(ISERROR(VLOOKUP($A60,'问财（自己导出）'!$B:L,11,FALSE)),"",VLOOKUP($A60,'问财（自己导出）'!$B:L,11,FALSE))/100000000</f>
        <v>#VALUE!</v>
      </c>
      <c r="J60" s="23" t="e">
        <f ca="1">IF(ISERROR(VLOOKUP($A60,'问财（自己导出）'!$B:M,12,FALSE)),"",VLOOKUP($A60,'问财（自己导出）'!$B:M,12,FALSE))/100000000</f>
        <v>#VALUE!</v>
      </c>
      <c r="K60" s="23" t="e">
        <f ca="1">IF(ISERROR(VLOOKUP($A60,'问财（自己导出）'!$B:N,13,FALSE)),"",VLOOKUP($A60,'问财（自己导出）'!$B:N,13,FALSE))/100000000</f>
        <v>#VALUE!</v>
      </c>
      <c r="L60" s="23" t="e">
        <f ca="1">IF(ISERROR(VLOOKUP($A60,'问财（自己导出）'!$B:O,14,FALSE)),"",VLOOKUP($A60,'问财（自己导出）'!$B:O,14,FALSE))/100000000</f>
        <v>#VALUE!</v>
      </c>
      <c r="M60" s="23" t="e">
        <f ca="1">IF(ISERROR(VLOOKUP($A60,'问财（自己导出）'!$B:P,15,FALSE)),"",VLOOKUP($A60,'问财（自己导出）'!$B:P,15,FALSE))/100000000</f>
        <v>#VALUE!</v>
      </c>
      <c r="N60" s="23" t="e">
        <f ca="1">IF(ISERROR(VLOOKUP($A60,'问财（自己导出）'!$B:Q,16,FALSE)),"",VLOOKUP($A60,'问财（自己导出）'!$B:Q,16,FALSE))/100000000</f>
        <v>#VALUE!</v>
      </c>
      <c r="O60" s="23" t="e">
        <f ca="1">IF(ISERROR(VLOOKUP($A60,'问财（自己导出）'!$B:R,17,FALSE)),"",VLOOKUP($A60,'问财（自己导出）'!$B:R,17,FALSE))/100000000</f>
        <v>#VALUE!</v>
      </c>
      <c r="P60" s="23" t="e">
        <f ca="1">IF(ISERROR(VLOOKUP($A60,'问财（自己导出）'!$B:S,18,FALSE)),"",VLOOKUP($A60,'问财（自己导出）'!$B:S,18,FALSE))/100000000</f>
        <v>#VALUE!</v>
      </c>
      <c r="Q60" s="23" t="str">
        <f ca="1">IF(ISERROR(VLOOKUP($A60,'问财（自己导出）'!$B:T,19,FALSE)),"",VLOOKUP($A60,'问财（自己导出）'!$B:T,19,FALSE))</f>
        <v/>
      </c>
      <c r="R60" s="23" t="str">
        <f ca="1">IF(ISERROR(VLOOKUP($A60,'问财（自己导出）'!$B:U,20,FALSE)),"",VLOOKUP($A60,'问财（自己导出）'!$B:U,20,FALSE))</f>
        <v/>
      </c>
      <c r="S60" s="23" t="str">
        <f ca="1">IF(ISERROR(VLOOKUP($A60,'问财（自己导出）'!$B:V,21,FALSE)),"",VLOOKUP($A60,'问财（自己导出）'!$B:V,21,FALSE))</f>
        <v/>
      </c>
    </row>
    <row r="61" ht="15" spans="1:19">
      <c r="A61" s="20" t="str">
        <f>IF('问财（自己导出）'!B59="","",'问财（自己导出）'!B59)</f>
        <v/>
      </c>
      <c r="B61" s="22" t="e">
        <f ca="1" t="shared" si="6"/>
        <v>#VALUE!</v>
      </c>
      <c r="C61" s="22" t="e">
        <f ca="1" t="shared" si="7"/>
        <v>#VALUE!</v>
      </c>
      <c r="D61" s="22" t="str">
        <f ca="1" t="shared" si="8"/>
        <v>0</v>
      </c>
      <c r="E61" s="23" t="e">
        <f ca="1">IF(ISERROR(VLOOKUP($A61,'问财（自己导出）'!$B:H,7,FALSE)),"",VLOOKUP($A61,'问财（自己导出）'!$B:H,7,FALSE))/100000000</f>
        <v>#VALUE!</v>
      </c>
      <c r="F61" s="23" t="e">
        <f ca="1">IF(ISERROR(VLOOKUP($A61,'问财（自己导出）'!$B:I,8,FALSE)),"",VLOOKUP($A61,'问财（自己导出）'!$B:I,8,FALSE))/100000000</f>
        <v>#VALUE!</v>
      </c>
      <c r="G61" s="23" t="e">
        <f ca="1">IF(ISERROR(VLOOKUP($A61,'问财（自己导出）'!$B:J,9,FALSE)),"",VLOOKUP($A61,'问财（自己导出）'!$B:J,9,FALSE))/100000000</f>
        <v>#VALUE!</v>
      </c>
      <c r="H61" s="23" t="e">
        <f ca="1">IF(ISERROR(VLOOKUP($A61,'问财（自己导出）'!$B:K,10,FALSE)),"",VLOOKUP($A61,'问财（自己导出）'!$B:K,10,FALSE))/100000000</f>
        <v>#VALUE!</v>
      </c>
      <c r="I61" s="23" t="e">
        <f ca="1">IF(ISERROR(VLOOKUP($A61,'问财（自己导出）'!$B:L,11,FALSE)),"",VLOOKUP($A61,'问财（自己导出）'!$B:L,11,FALSE))/100000000</f>
        <v>#VALUE!</v>
      </c>
      <c r="J61" s="23" t="e">
        <f ca="1">IF(ISERROR(VLOOKUP($A61,'问财（自己导出）'!$B:M,12,FALSE)),"",VLOOKUP($A61,'问财（自己导出）'!$B:M,12,FALSE))/100000000</f>
        <v>#VALUE!</v>
      </c>
      <c r="K61" s="23" t="e">
        <f ca="1">IF(ISERROR(VLOOKUP($A61,'问财（自己导出）'!$B:N,13,FALSE)),"",VLOOKUP($A61,'问财（自己导出）'!$B:N,13,FALSE))/100000000</f>
        <v>#VALUE!</v>
      </c>
      <c r="L61" s="23" t="e">
        <f ca="1">IF(ISERROR(VLOOKUP($A61,'问财（自己导出）'!$B:O,14,FALSE)),"",VLOOKUP($A61,'问财（自己导出）'!$B:O,14,FALSE))/100000000</f>
        <v>#VALUE!</v>
      </c>
      <c r="M61" s="23" t="e">
        <f ca="1">IF(ISERROR(VLOOKUP($A61,'问财（自己导出）'!$B:P,15,FALSE)),"",VLOOKUP($A61,'问财（自己导出）'!$B:P,15,FALSE))/100000000</f>
        <v>#VALUE!</v>
      </c>
      <c r="N61" s="23" t="e">
        <f ca="1">IF(ISERROR(VLOOKUP($A61,'问财（自己导出）'!$B:Q,16,FALSE)),"",VLOOKUP($A61,'问财（自己导出）'!$B:Q,16,FALSE))/100000000</f>
        <v>#VALUE!</v>
      </c>
      <c r="O61" s="23" t="e">
        <f ca="1">IF(ISERROR(VLOOKUP($A61,'问财（自己导出）'!$B:R,17,FALSE)),"",VLOOKUP($A61,'问财（自己导出）'!$B:R,17,FALSE))/100000000</f>
        <v>#VALUE!</v>
      </c>
      <c r="P61" s="23" t="e">
        <f ca="1">IF(ISERROR(VLOOKUP($A61,'问财（自己导出）'!$B:S,18,FALSE)),"",VLOOKUP($A61,'问财（自己导出）'!$B:S,18,FALSE))/100000000</f>
        <v>#VALUE!</v>
      </c>
      <c r="Q61" s="23" t="str">
        <f ca="1">IF(ISERROR(VLOOKUP($A61,'问财（自己导出）'!$B:T,19,FALSE)),"",VLOOKUP($A61,'问财（自己导出）'!$B:T,19,FALSE))</f>
        <v/>
      </c>
      <c r="R61" s="23" t="str">
        <f ca="1">IF(ISERROR(VLOOKUP($A61,'问财（自己导出）'!$B:U,20,FALSE)),"",VLOOKUP($A61,'问财（自己导出）'!$B:U,20,FALSE))</f>
        <v/>
      </c>
      <c r="S61" s="23" t="str">
        <f ca="1">IF(ISERROR(VLOOKUP($A61,'问财（自己导出）'!$B:V,21,FALSE)),"",VLOOKUP($A61,'问财（自己导出）'!$B:V,21,FALSE))</f>
        <v/>
      </c>
    </row>
    <row r="62" ht="15" spans="1:19">
      <c r="A62" s="20" t="str">
        <f>IF('问财（自己导出）'!B60="","",'问财（自己导出）'!B60)</f>
        <v/>
      </c>
      <c r="B62" s="22" t="e">
        <f ca="1" t="shared" si="6"/>
        <v>#VALUE!</v>
      </c>
      <c r="C62" s="22" t="e">
        <f ca="1" t="shared" si="7"/>
        <v>#VALUE!</v>
      </c>
      <c r="D62" s="22" t="str">
        <f ca="1" t="shared" si="8"/>
        <v>0</v>
      </c>
      <c r="E62" s="23" t="e">
        <f ca="1">IF(ISERROR(VLOOKUP($A62,'问财（自己导出）'!$B:H,7,FALSE)),"",VLOOKUP($A62,'问财（自己导出）'!$B:H,7,FALSE))/100000000</f>
        <v>#VALUE!</v>
      </c>
      <c r="F62" s="23" t="e">
        <f ca="1">IF(ISERROR(VLOOKUP($A62,'问财（自己导出）'!$B:I,8,FALSE)),"",VLOOKUP($A62,'问财（自己导出）'!$B:I,8,FALSE))/100000000</f>
        <v>#VALUE!</v>
      </c>
      <c r="G62" s="23" t="e">
        <f ca="1">IF(ISERROR(VLOOKUP($A62,'问财（自己导出）'!$B:J,9,FALSE)),"",VLOOKUP($A62,'问财（自己导出）'!$B:J,9,FALSE))/100000000</f>
        <v>#VALUE!</v>
      </c>
      <c r="H62" s="23" t="e">
        <f ca="1">IF(ISERROR(VLOOKUP($A62,'问财（自己导出）'!$B:K,10,FALSE)),"",VLOOKUP($A62,'问财（自己导出）'!$B:K,10,FALSE))/100000000</f>
        <v>#VALUE!</v>
      </c>
      <c r="I62" s="23" t="e">
        <f ca="1">IF(ISERROR(VLOOKUP($A62,'问财（自己导出）'!$B:L,11,FALSE)),"",VLOOKUP($A62,'问财（自己导出）'!$B:L,11,FALSE))/100000000</f>
        <v>#VALUE!</v>
      </c>
      <c r="J62" s="23" t="e">
        <f ca="1">IF(ISERROR(VLOOKUP($A62,'问财（自己导出）'!$B:M,12,FALSE)),"",VLOOKUP($A62,'问财（自己导出）'!$B:M,12,FALSE))/100000000</f>
        <v>#VALUE!</v>
      </c>
      <c r="K62" s="23" t="e">
        <f ca="1">IF(ISERROR(VLOOKUP($A62,'问财（自己导出）'!$B:N,13,FALSE)),"",VLOOKUP($A62,'问财（自己导出）'!$B:N,13,FALSE))/100000000</f>
        <v>#VALUE!</v>
      </c>
      <c r="L62" s="23" t="e">
        <f ca="1">IF(ISERROR(VLOOKUP($A62,'问财（自己导出）'!$B:O,14,FALSE)),"",VLOOKUP($A62,'问财（自己导出）'!$B:O,14,FALSE))/100000000</f>
        <v>#VALUE!</v>
      </c>
      <c r="M62" s="23" t="e">
        <f ca="1">IF(ISERROR(VLOOKUP($A62,'问财（自己导出）'!$B:P,15,FALSE)),"",VLOOKUP($A62,'问财（自己导出）'!$B:P,15,FALSE))/100000000</f>
        <v>#VALUE!</v>
      </c>
      <c r="N62" s="23" t="e">
        <f ca="1">IF(ISERROR(VLOOKUP($A62,'问财（自己导出）'!$B:Q,16,FALSE)),"",VLOOKUP($A62,'问财（自己导出）'!$B:Q,16,FALSE))/100000000</f>
        <v>#VALUE!</v>
      </c>
      <c r="O62" s="23" t="e">
        <f ca="1">IF(ISERROR(VLOOKUP($A62,'问财（自己导出）'!$B:R,17,FALSE)),"",VLOOKUP($A62,'问财（自己导出）'!$B:R,17,FALSE))/100000000</f>
        <v>#VALUE!</v>
      </c>
      <c r="P62" s="23" t="e">
        <f ca="1">IF(ISERROR(VLOOKUP($A62,'问财（自己导出）'!$B:S,18,FALSE)),"",VLOOKUP($A62,'问财（自己导出）'!$B:S,18,FALSE))/100000000</f>
        <v>#VALUE!</v>
      </c>
      <c r="Q62" s="23" t="str">
        <f ca="1">IF(ISERROR(VLOOKUP($A62,'问财（自己导出）'!$B:T,19,FALSE)),"",VLOOKUP($A62,'问财（自己导出）'!$B:T,19,FALSE))</f>
        <v/>
      </c>
      <c r="R62" s="23" t="str">
        <f ca="1">IF(ISERROR(VLOOKUP($A62,'问财（自己导出）'!$B:U,20,FALSE)),"",VLOOKUP($A62,'问财（自己导出）'!$B:U,20,FALSE))</f>
        <v/>
      </c>
      <c r="S62" s="23" t="str">
        <f ca="1">IF(ISERROR(VLOOKUP($A62,'问财（自己导出）'!$B:V,21,FALSE)),"",VLOOKUP($A62,'问财（自己导出）'!$B:V,21,FALSE))</f>
        <v/>
      </c>
    </row>
    <row r="63" ht="15" spans="1:19">
      <c r="A63" s="20" t="str">
        <f>IF('问财（自己导出）'!B61="","",'问财（自己导出）'!B61)</f>
        <v/>
      </c>
      <c r="B63" s="22" t="e">
        <f ca="1" t="shared" si="6"/>
        <v>#VALUE!</v>
      </c>
      <c r="C63" s="22" t="e">
        <f ca="1" t="shared" si="7"/>
        <v>#VALUE!</v>
      </c>
      <c r="D63" s="22" t="str">
        <f ca="1" t="shared" si="8"/>
        <v>0</v>
      </c>
      <c r="E63" s="23" t="e">
        <f ca="1">IF(ISERROR(VLOOKUP($A63,'问财（自己导出）'!$B:H,7,FALSE)),"",VLOOKUP($A63,'问财（自己导出）'!$B:H,7,FALSE))/100000000</f>
        <v>#VALUE!</v>
      </c>
      <c r="F63" s="23" t="e">
        <f ca="1">IF(ISERROR(VLOOKUP($A63,'问财（自己导出）'!$B:I,8,FALSE)),"",VLOOKUP($A63,'问财（自己导出）'!$B:I,8,FALSE))/100000000</f>
        <v>#VALUE!</v>
      </c>
      <c r="G63" s="23" t="e">
        <f ca="1">IF(ISERROR(VLOOKUP($A63,'问财（自己导出）'!$B:J,9,FALSE)),"",VLOOKUP($A63,'问财（自己导出）'!$B:J,9,FALSE))/100000000</f>
        <v>#VALUE!</v>
      </c>
      <c r="H63" s="23" t="e">
        <f ca="1">IF(ISERROR(VLOOKUP($A63,'问财（自己导出）'!$B:K,10,FALSE)),"",VLOOKUP($A63,'问财（自己导出）'!$B:K,10,FALSE))/100000000</f>
        <v>#VALUE!</v>
      </c>
      <c r="I63" s="23" t="e">
        <f ca="1">IF(ISERROR(VLOOKUP($A63,'问财（自己导出）'!$B:L,11,FALSE)),"",VLOOKUP($A63,'问财（自己导出）'!$B:L,11,FALSE))/100000000</f>
        <v>#VALUE!</v>
      </c>
      <c r="J63" s="23" t="e">
        <f ca="1">IF(ISERROR(VLOOKUP($A63,'问财（自己导出）'!$B:M,12,FALSE)),"",VLOOKUP($A63,'问财（自己导出）'!$B:M,12,FALSE))/100000000</f>
        <v>#VALUE!</v>
      </c>
      <c r="K63" s="23" t="e">
        <f ca="1">IF(ISERROR(VLOOKUP($A63,'问财（自己导出）'!$B:N,13,FALSE)),"",VLOOKUP($A63,'问财（自己导出）'!$B:N,13,FALSE))/100000000</f>
        <v>#VALUE!</v>
      </c>
      <c r="L63" s="23" t="e">
        <f ca="1">IF(ISERROR(VLOOKUP($A63,'问财（自己导出）'!$B:O,14,FALSE)),"",VLOOKUP($A63,'问财（自己导出）'!$B:O,14,FALSE))/100000000</f>
        <v>#VALUE!</v>
      </c>
      <c r="M63" s="23" t="e">
        <f ca="1">IF(ISERROR(VLOOKUP($A63,'问财（自己导出）'!$B:P,15,FALSE)),"",VLOOKUP($A63,'问财（自己导出）'!$B:P,15,FALSE))/100000000</f>
        <v>#VALUE!</v>
      </c>
      <c r="N63" s="23" t="e">
        <f ca="1">IF(ISERROR(VLOOKUP($A63,'问财（自己导出）'!$B:Q,16,FALSE)),"",VLOOKUP($A63,'问财（自己导出）'!$B:Q,16,FALSE))/100000000</f>
        <v>#VALUE!</v>
      </c>
      <c r="O63" s="23" t="e">
        <f ca="1">IF(ISERROR(VLOOKUP($A63,'问财（自己导出）'!$B:R,17,FALSE)),"",VLOOKUP($A63,'问财（自己导出）'!$B:R,17,FALSE))/100000000</f>
        <v>#VALUE!</v>
      </c>
      <c r="P63" s="23" t="e">
        <f ca="1">IF(ISERROR(VLOOKUP($A63,'问财（自己导出）'!$B:S,18,FALSE)),"",VLOOKUP($A63,'问财（自己导出）'!$B:S,18,FALSE))/100000000</f>
        <v>#VALUE!</v>
      </c>
      <c r="Q63" s="23" t="str">
        <f ca="1">IF(ISERROR(VLOOKUP($A63,'问财（自己导出）'!$B:T,19,FALSE)),"",VLOOKUP($A63,'问财（自己导出）'!$B:T,19,FALSE))</f>
        <v/>
      </c>
      <c r="R63" s="23" t="str">
        <f ca="1">IF(ISERROR(VLOOKUP($A63,'问财（自己导出）'!$B:U,20,FALSE)),"",VLOOKUP($A63,'问财（自己导出）'!$B:U,20,FALSE))</f>
        <v/>
      </c>
      <c r="S63" s="23" t="str">
        <f ca="1">IF(ISERROR(VLOOKUP($A63,'问财（自己导出）'!$B:V,21,FALSE)),"",VLOOKUP($A63,'问财（自己导出）'!$B:V,21,FALSE))</f>
        <v/>
      </c>
    </row>
    <row r="64" ht="15" spans="1:19">
      <c r="A64" s="20" t="str">
        <f>IF('问财（自己导出）'!B62="","",'问财（自己导出）'!B62)</f>
        <v/>
      </c>
      <c r="B64" s="22" t="e">
        <f ca="1" t="shared" si="6"/>
        <v>#VALUE!</v>
      </c>
      <c r="C64" s="22" t="e">
        <f ca="1" t="shared" si="7"/>
        <v>#VALUE!</v>
      </c>
      <c r="D64" s="22" t="str">
        <f ca="1" t="shared" si="8"/>
        <v>0</v>
      </c>
      <c r="E64" s="23" t="e">
        <f ca="1">IF(ISERROR(VLOOKUP($A64,'问财（自己导出）'!$B:H,7,FALSE)),"",VLOOKUP($A64,'问财（自己导出）'!$B:H,7,FALSE))/100000000</f>
        <v>#VALUE!</v>
      </c>
      <c r="F64" s="23" t="e">
        <f ca="1">IF(ISERROR(VLOOKUP($A64,'问财（自己导出）'!$B:I,8,FALSE)),"",VLOOKUP($A64,'问财（自己导出）'!$B:I,8,FALSE))/100000000</f>
        <v>#VALUE!</v>
      </c>
      <c r="G64" s="23" t="e">
        <f ca="1">IF(ISERROR(VLOOKUP($A64,'问财（自己导出）'!$B:J,9,FALSE)),"",VLOOKUP($A64,'问财（自己导出）'!$B:J,9,FALSE))/100000000</f>
        <v>#VALUE!</v>
      </c>
      <c r="H64" s="23" t="e">
        <f ca="1">IF(ISERROR(VLOOKUP($A64,'问财（自己导出）'!$B:K,10,FALSE)),"",VLOOKUP($A64,'问财（自己导出）'!$B:K,10,FALSE))/100000000</f>
        <v>#VALUE!</v>
      </c>
      <c r="I64" s="23" t="e">
        <f ca="1">IF(ISERROR(VLOOKUP($A64,'问财（自己导出）'!$B:L,11,FALSE)),"",VLOOKUP($A64,'问财（自己导出）'!$B:L,11,FALSE))/100000000</f>
        <v>#VALUE!</v>
      </c>
      <c r="J64" s="23" t="e">
        <f ca="1">IF(ISERROR(VLOOKUP($A64,'问财（自己导出）'!$B:M,12,FALSE)),"",VLOOKUP($A64,'问财（自己导出）'!$B:M,12,FALSE))/100000000</f>
        <v>#VALUE!</v>
      </c>
      <c r="K64" s="23" t="e">
        <f ca="1">IF(ISERROR(VLOOKUP($A64,'问财（自己导出）'!$B:N,13,FALSE)),"",VLOOKUP($A64,'问财（自己导出）'!$B:N,13,FALSE))/100000000</f>
        <v>#VALUE!</v>
      </c>
      <c r="L64" s="23" t="e">
        <f ca="1">IF(ISERROR(VLOOKUP($A64,'问财（自己导出）'!$B:O,14,FALSE)),"",VLOOKUP($A64,'问财（自己导出）'!$B:O,14,FALSE))/100000000</f>
        <v>#VALUE!</v>
      </c>
      <c r="M64" s="23" t="e">
        <f ca="1">IF(ISERROR(VLOOKUP($A64,'问财（自己导出）'!$B:P,15,FALSE)),"",VLOOKUP($A64,'问财（自己导出）'!$B:P,15,FALSE))/100000000</f>
        <v>#VALUE!</v>
      </c>
      <c r="N64" s="23" t="e">
        <f ca="1">IF(ISERROR(VLOOKUP($A64,'问财（自己导出）'!$B:Q,16,FALSE)),"",VLOOKUP($A64,'问财（自己导出）'!$B:Q,16,FALSE))/100000000</f>
        <v>#VALUE!</v>
      </c>
      <c r="O64" s="23" t="e">
        <f ca="1">IF(ISERROR(VLOOKUP($A64,'问财（自己导出）'!$B:R,17,FALSE)),"",VLOOKUP($A64,'问财（自己导出）'!$B:R,17,FALSE))/100000000</f>
        <v>#VALUE!</v>
      </c>
      <c r="P64" s="23" t="e">
        <f ca="1">IF(ISERROR(VLOOKUP($A64,'问财（自己导出）'!$B:S,18,FALSE)),"",VLOOKUP($A64,'问财（自己导出）'!$B:S,18,FALSE))/100000000</f>
        <v>#VALUE!</v>
      </c>
      <c r="Q64" s="23" t="str">
        <f ca="1">IF(ISERROR(VLOOKUP($A64,'问财（自己导出）'!$B:T,19,FALSE)),"",VLOOKUP($A64,'问财（自己导出）'!$B:T,19,FALSE))</f>
        <v/>
      </c>
      <c r="R64" s="23" t="str">
        <f ca="1">IF(ISERROR(VLOOKUP($A64,'问财（自己导出）'!$B:U,20,FALSE)),"",VLOOKUP($A64,'问财（自己导出）'!$B:U,20,FALSE))</f>
        <v/>
      </c>
      <c r="S64" s="23" t="str">
        <f ca="1">IF(ISERROR(VLOOKUP($A64,'问财（自己导出）'!$B:V,21,FALSE)),"",VLOOKUP($A64,'问财（自己导出）'!$B:V,21,FALSE))</f>
        <v/>
      </c>
    </row>
    <row r="65" ht="15" spans="1:19">
      <c r="A65" s="20" t="str">
        <f>IF('问财（自己导出）'!B63="","",'问财（自己导出）'!B63)</f>
        <v/>
      </c>
      <c r="B65" s="22" t="e">
        <f ca="1" t="shared" si="6"/>
        <v>#VALUE!</v>
      </c>
      <c r="C65" s="22" t="e">
        <f ca="1" t="shared" si="7"/>
        <v>#VALUE!</v>
      </c>
      <c r="D65" s="22" t="str">
        <f ca="1" t="shared" si="8"/>
        <v>0</v>
      </c>
      <c r="E65" s="23" t="e">
        <f ca="1">IF(ISERROR(VLOOKUP($A65,'问财（自己导出）'!$B:H,7,FALSE)),"",VLOOKUP($A65,'问财（自己导出）'!$B:H,7,FALSE))/100000000</f>
        <v>#VALUE!</v>
      </c>
      <c r="F65" s="23" t="e">
        <f ca="1">IF(ISERROR(VLOOKUP($A65,'问财（自己导出）'!$B:I,8,FALSE)),"",VLOOKUP($A65,'问财（自己导出）'!$B:I,8,FALSE))/100000000</f>
        <v>#VALUE!</v>
      </c>
      <c r="G65" s="23" t="e">
        <f ca="1">IF(ISERROR(VLOOKUP($A65,'问财（自己导出）'!$B:J,9,FALSE)),"",VLOOKUP($A65,'问财（自己导出）'!$B:J,9,FALSE))/100000000</f>
        <v>#VALUE!</v>
      </c>
      <c r="H65" s="23" t="e">
        <f ca="1">IF(ISERROR(VLOOKUP($A65,'问财（自己导出）'!$B:K,10,FALSE)),"",VLOOKUP($A65,'问财（自己导出）'!$B:K,10,FALSE))/100000000</f>
        <v>#VALUE!</v>
      </c>
      <c r="I65" s="23" t="e">
        <f ca="1">IF(ISERROR(VLOOKUP($A65,'问财（自己导出）'!$B:L,11,FALSE)),"",VLOOKUP($A65,'问财（自己导出）'!$B:L,11,FALSE))/100000000</f>
        <v>#VALUE!</v>
      </c>
      <c r="J65" s="23" t="e">
        <f ca="1">IF(ISERROR(VLOOKUP($A65,'问财（自己导出）'!$B:M,12,FALSE)),"",VLOOKUP($A65,'问财（自己导出）'!$B:M,12,FALSE))/100000000</f>
        <v>#VALUE!</v>
      </c>
      <c r="K65" s="23" t="e">
        <f ca="1">IF(ISERROR(VLOOKUP($A65,'问财（自己导出）'!$B:N,13,FALSE)),"",VLOOKUP($A65,'问财（自己导出）'!$B:N,13,FALSE))/100000000</f>
        <v>#VALUE!</v>
      </c>
      <c r="L65" s="23" t="e">
        <f ca="1">IF(ISERROR(VLOOKUP($A65,'问财（自己导出）'!$B:O,14,FALSE)),"",VLOOKUP($A65,'问财（自己导出）'!$B:O,14,FALSE))/100000000</f>
        <v>#VALUE!</v>
      </c>
      <c r="M65" s="23" t="e">
        <f ca="1">IF(ISERROR(VLOOKUP($A65,'问财（自己导出）'!$B:P,15,FALSE)),"",VLOOKUP($A65,'问财（自己导出）'!$B:P,15,FALSE))/100000000</f>
        <v>#VALUE!</v>
      </c>
      <c r="N65" s="23" t="e">
        <f ca="1">IF(ISERROR(VLOOKUP($A65,'问财（自己导出）'!$B:Q,16,FALSE)),"",VLOOKUP($A65,'问财（自己导出）'!$B:Q,16,FALSE))/100000000</f>
        <v>#VALUE!</v>
      </c>
      <c r="O65" s="23" t="e">
        <f ca="1">IF(ISERROR(VLOOKUP($A65,'问财（自己导出）'!$B:R,17,FALSE)),"",VLOOKUP($A65,'问财（自己导出）'!$B:R,17,FALSE))/100000000</f>
        <v>#VALUE!</v>
      </c>
      <c r="P65" s="23" t="e">
        <f ca="1">IF(ISERROR(VLOOKUP($A65,'问财（自己导出）'!$B:S,18,FALSE)),"",VLOOKUP($A65,'问财（自己导出）'!$B:S,18,FALSE))/100000000</f>
        <v>#VALUE!</v>
      </c>
      <c r="Q65" s="23" t="str">
        <f ca="1">IF(ISERROR(VLOOKUP($A65,'问财（自己导出）'!$B:T,19,FALSE)),"",VLOOKUP($A65,'问财（自己导出）'!$B:T,19,FALSE))</f>
        <v/>
      </c>
      <c r="R65" s="23" t="str">
        <f ca="1">IF(ISERROR(VLOOKUP($A65,'问财（自己导出）'!$B:U,20,FALSE)),"",VLOOKUP($A65,'问财（自己导出）'!$B:U,20,FALSE))</f>
        <v/>
      </c>
      <c r="S65" s="23" t="str">
        <f ca="1">IF(ISERROR(VLOOKUP($A65,'问财（自己导出）'!$B:V,21,FALSE)),"",VLOOKUP($A65,'问财（自己导出）'!$B:V,21,FALSE))</f>
        <v/>
      </c>
    </row>
    <row r="66" ht="15" spans="1:19">
      <c r="A66" s="20" t="str">
        <f>IF('问财（自己导出）'!B64="","",'问财（自己导出）'!B64)</f>
        <v/>
      </c>
      <c r="B66" s="22" t="e">
        <f ca="1" t="shared" si="6"/>
        <v>#VALUE!</v>
      </c>
      <c r="C66" s="22" t="e">
        <f ca="1" t="shared" si="7"/>
        <v>#VALUE!</v>
      </c>
      <c r="D66" s="22" t="str">
        <f ca="1" t="shared" si="8"/>
        <v>0</v>
      </c>
      <c r="E66" s="23" t="e">
        <f ca="1">IF(ISERROR(VLOOKUP($A66,'问财（自己导出）'!$B:H,7,FALSE)),"",VLOOKUP($A66,'问财（自己导出）'!$B:H,7,FALSE))/100000000</f>
        <v>#VALUE!</v>
      </c>
      <c r="F66" s="23" t="e">
        <f ca="1">IF(ISERROR(VLOOKUP($A66,'问财（自己导出）'!$B:I,8,FALSE)),"",VLOOKUP($A66,'问财（自己导出）'!$B:I,8,FALSE))/100000000</f>
        <v>#VALUE!</v>
      </c>
      <c r="G66" s="23" t="e">
        <f ca="1">IF(ISERROR(VLOOKUP($A66,'问财（自己导出）'!$B:J,9,FALSE)),"",VLOOKUP($A66,'问财（自己导出）'!$B:J,9,FALSE))/100000000</f>
        <v>#VALUE!</v>
      </c>
      <c r="H66" s="23" t="e">
        <f ca="1">IF(ISERROR(VLOOKUP($A66,'问财（自己导出）'!$B:K,10,FALSE)),"",VLOOKUP($A66,'问财（自己导出）'!$B:K,10,FALSE))/100000000</f>
        <v>#VALUE!</v>
      </c>
      <c r="I66" s="23" t="e">
        <f ca="1">IF(ISERROR(VLOOKUP($A66,'问财（自己导出）'!$B:L,11,FALSE)),"",VLOOKUP($A66,'问财（自己导出）'!$B:L,11,FALSE))/100000000</f>
        <v>#VALUE!</v>
      </c>
      <c r="J66" s="23" t="e">
        <f ca="1">IF(ISERROR(VLOOKUP($A66,'问财（自己导出）'!$B:M,12,FALSE)),"",VLOOKUP($A66,'问财（自己导出）'!$B:M,12,FALSE))/100000000</f>
        <v>#VALUE!</v>
      </c>
      <c r="K66" s="23" t="e">
        <f ca="1">IF(ISERROR(VLOOKUP($A66,'问财（自己导出）'!$B:N,13,FALSE)),"",VLOOKUP($A66,'问财（自己导出）'!$B:N,13,FALSE))/100000000</f>
        <v>#VALUE!</v>
      </c>
      <c r="L66" s="23" t="e">
        <f ca="1">IF(ISERROR(VLOOKUP($A66,'问财（自己导出）'!$B:O,14,FALSE)),"",VLOOKUP($A66,'问财（自己导出）'!$B:O,14,FALSE))/100000000</f>
        <v>#VALUE!</v>
      </c>
      <c r="M66" s="23" t="e">
        <f ca="1">IF(ISERROR(VLOOKUP($A66,'问财（自己导出）'!$B:P,15,FALSE)),"",VLOOKUP($A66,'问财（自己导出）'!$B:P,15,FALSE))/100000000</f>
        <v>#VALUE!</v>
      </c>
      <c r="N66" s="23" t="e">
        <f ca="1">IF(ISERROR(VLOOKUP($A66,'问财（自己导出）'!$B:Q,16,FALSE)),"",VLOOKUP($A66,'问财（自己导出）'!$B:Q,16,FALSE))/100000000</f>
        <v>#VALUE!</v>
      </c>
      <c r="O66" s="23" t="e">
        <f ca="1">IF(ISERROR(VLOOKUP($A66,'问财（自己导出）'!$B:R,17,FALSE)),"",VLOOKUP($A66,'问财（自己导出）'!$B:R,17,FALSE))/100000000</f>
        <v>#VALUE!</v>
      </c>
      <c r="P66" s="23" t="e">
        <f ca="1">IF(ISERROR(VLOOKUP($A66,'问财（自己导出）'!$B:S,18,FALSE)),"",VLOOKUP($A66,'问财（自己导出）'!$B:S,18,FALSE))/100000000</f>
        <v>#VALUE!</v>
      </c>
      <c r="Q66" s="23" t="str">
        <f ca="1">IF(ISERROR(VLOOKUP($A66,'问财（自己导出）'!$B:T,19,FALSE)),"",VLOOKUP($A66,'问财（自己导出）'!$B:T,19,FALSE))</f>
        <v/>
      </c>
      <c r="R66" s="23" t="str">
        <f ca="1">IF(ISERROR(VLOOKUP($A66,'问财（自己导出）'!$B:U,20,FALSE)),"",VLOOKUP($A66,'问财（自己导出）'!$B:U,20,FALSE))</f>
        <v/>
      </c>
      <c r="S66" s="23" t="str">
        <f ca="1">IF(ISERROR(VLOOKUP($A66,'问财（自己导出）'!$B:V,21,FALSE)),"",VLOOKUP($A66,'问财（自己导出）'!$B:V,21,FALSE))</f>
        <v/>
      </c>
    </row>
    <row r="67" ht="15" spans="1:19">
      <c r="A67" s="20" t="str">
        <f>IF('问财（自己导出）'!B65="","",'问财（自己导出）'!B65)</f>
        <v/>
      </c>
      <c r="B67" s="22" t="e">
        <f ca="1" t="shared" si="6"/>
        <v>#VALUE!</v>
      </c>
      <c r="C67" s="22" t="e">
        <f ca="1" t="shared" si="7"/>
        <v>#VALUE!</v>
      </c>
      <c r="D67" s="22" t="str">
        <f ca="1" t="shared" si="8"/>
        <v>0</v>
      </c>
      <c r="E67" s="23" t="e">
        <f ca="1">IF(ISERROR(VLOOKUP($A67,'问财（自己导出）'!$B:H,7,FALSE)),"",VLOOKUP($A67,'问财（自己导出）'!$B:H,7,FALSE))/100000000</f>
        <v>#VALUE!</v>
      </c>
      <c r="F67" s="23" t="e">
        <f ca="1">IF(ISERROR(VLOOKUP($A67,'问财（自己导出）'!$B:I,8,FALSE)),"",VLOOKUP($A67,'问财（自己导出）'!$B:I,8,FALSE))/100000000</f>
        <v>#VALUE!</v>
      </c>
      <c r="G67" s="23" t="e">
        <f ca="1">IF(ISERROR(VLOOKUP($A67,'问财（自己导出）'!$B:J,9,FALSE)),"",VLOOKUP($A67,'问财（自己导出）'!$B:J,9,FALSE))/100000000</f>
        <v>#VALUE!</v>
      </c>
      <c r="H67" s="23" t="e">
        <f ca="1">IF(ISERROR(VLOOKUP($A67,'问财（自己导出）'!$B:K,10,FALSE)),"",VLOOKUP($A67,'问财（自己导出）'!$B:K,10,FALSE))/100000000</f>
        <v>#VALUE!</v>
      </c>
      <c r="I67" s="23" t="e">
        <f ca="1">IF(ISERROR(VLOOKUP($A67,'问财（自己导出）'!$B:L,11,FALSE)),"",VLOOKUP($A67,'问财（自己导出）'!$B:L,11,FALSE))/100000000</f>
        <v>#VALUE!</v>
      </c>
      <c r="J67" s="23" t="e">
        <f ca="1">IF(ISERROR(VLOOKUP($A67,'问财（自己导出）'!$B:M,12,FALSE)),"",VLOOKUP($A67,'问财（自己导出）'!$B:M,12,FALSE))/100000000</f>
        <v>#VALUE!</v>
      </c>
      <c r="K67" s="23" t="e">
        <f ca="1">IF(ISERROR(VLOOKUP($A67,'问财（自己导出）'!$B:N,13,FALSE)),"",VLOOKUP($A67,'问财（自己导出）'!$B:N,13,FALSE))/100000000</f>
        <v>#VALUE!</v>
      </c>
      <c r="L67" s="23" t="e">
        <f ca="1">IF(ISERROR(VLOOKUP($A67,'问财（自己导出）'!$B:O,14,FALSE)),"",VLOOKUP($A67,'问财（自己导出）'!$B:O,14,FALSE))/100000000</f>
        <v>#VALUE!</v>
      </c>
      <c r="M67" s="23" t="e">
        <f ca="1">IF(ISERROR(VLOOKUP($A67,'问财（自己导出）'!$B:P,15,FALSE)),"",VLOOKUP($A67,'问财（自己导出）'!$B:P,15,FALSE))/100000000</f>
        <v>#VALUE!</v>
      </c>
      <c r="N67" s="23" t="e">
        <f ca="1">IF(ISERROR(VLOOKUP($A67,'问财（自己导出）'!$B:Q,16,FALSE)),"",VLOOKUP($A67,'问财（自己导出）'!$B:Q,16,FALSE))/100000000</f>
        <v>#VALUE!</v>
      </c>
      <c r="O67" s="23" t="e">
        <f ca="1">IF(ISERROR(VLOOKUP($A67,'问财（自己导出）'!$B:R,17,FALSE)),"",VLOOKUP($A67,'问财（自己导出）'!$B:R,17,FALSE))/100000000</f>
        <v>#VALUE!</v>
      </c>
      <c r="P67" s="23" t="e">
        <f ca="1">IF(ISERROR(VLOOKUP($A67,'问财（自己导出）'!$B:S,18,FALSE)),"",VLOOKUP($A67,'问财（自己导出）'!$B:S,18,FALSE))/100000000</f>
        <v>#VALUE!</v>
      </c>
      <c r="Q67" s="23" t="str">
        <f ca="1">IF(ISERROR(VLOOKUP($A67,'问财（自己导出）'!$B:T,19,FALSE)),"",VLOOKUP($A67,'问财（自己导出）'!$B:T,19,FALSE))</f>
        <v/>
      </c>
      <c r="R67" s="23" t="str">
        <f ca="1">IF(ISERROR(VLOOKUP($A67,'问财（自己导出）'!$B:U,20,FALSE)),"",VLOOKUP($A67,'问财（自己导出）'!$B:U,20,FALSE))</f>
        <v/>
      </c>
      <c r="S67" s="23" t="str">
        <f ca="1">IF(ISERROR(VLOOKUP($A67,'问财（自己导出）'!$B:V,21,FALSE)),"",VLOOKUP($A67,'问财（自己导出）'!$B:V,21,FALSE))</f>
        <v/>
      </c>
    </row>
    <row r="68" ht="15" spans="1:19">
      <c r="A68" s="20" t="str">
        <f>IF('问财（自己导出）'!B66="","",'问财（自己导出）'!B66)</f>
        <v/>
      </c>
      <c r="B68" s="22" t="e">
        <f ca="1" t="shared" si="6"/>
        <v>#VALUE!</v>
      </c>
      <c r="C68" s="22" t="e">
        <f ca="1" t="shared" si="7"/>
        <v>#VALUE!</v>
      </c>
      <c r="D68" s="22" t="str">
        <f ca="1" t="shared" si="8"/>
        <v>0</v>
      </c>
      <c r="E68" s="23" t="e">
        <f ca="1">IF(ISERROR(VLOOKUP($A68,'问财（自己导出）'!$B:H,7,FALSE)),"",VLOOKUP($A68,'问财（自己导出）'!$B:H,7,FALSE))/100000000</f>
        <v>#VALUE!</v>
      </c>
      <c r="F68" s="23" t="e">
        <f ca="1">IF(ISERROR(VLOOKUP($A68,'问财（自己导出）'!$B:I,8,FALSE)),"",VLOOKUP($A68,'问财（自己导出）'!$B:I,8,FALSE))/100000000</f>
        <v>#VALUE!</v>
      </c>
      <c r="G68" s="23" t="e">
        <f ca="1">IF(ISERROR(VLOOKUP($A68,'问财（自己导出）'!$B:J,9,FALSE)),"",VLOOKUP($A68,'问财（自己导出）'!$B:J,9,FALSE))/100000000</f>
        <v>#VALUE!</v>
      </c>
      <c r="H68" s="23" t="e">
        <f ca="1">IF(ISERROR(VLOOKUP($A68,'问财（自己导出）'!$B:K,10,FALSE)),"",VLOOKUP($A68,'问财（自己导出）'!$B:K,10,FALSE))/100000000</f>
        <v>#VALUE!</v>
      </c>
      <c r="I68" s="23" t="e">
        <f ca="1">IF(ISERROR(VLOOKUP($A68,'问财（自己导出）'!$B:L,11,FALSE)),"",VLOOKUP($A68,'问财（自己导出）'!$B:L,11,FALSE))/100000000</f>
        <v>#VALUE!</v>
      </c>
      <c r="J68" s="23" t="e">
        <f ca="1">IF(ISERROR(VLOOKUP($A68,'问财（自己导出）'!$B:M,12,FALSE)),"",VLOOKUP($A68,'问财（自己导出）'!$B:M,12,FALSE))/100000000</f>
        <v>#VALUE!</v>
      </c>
      <c r="K68" s="23" t="e">
        <f ca="1">IF(ISERROR(VLOOKUP($A68,'问财（自己导出）'!$B:N,13,FALSE)),"",VLOOKUP($A68,'问财（自己导出）'!$B:N,13,FALSE))/100000000</f>
        <v>#VALUE!</v>
      </c>
      <c r="L68" s="23" t="e">
        <f ca="1">IF(ISERROR(VLOOKUP($A68,'问财（自己导出）'!$B:O,14,FALSE)),"",VLOOKUP($A68,'问财（自己导出）'!$B:O,14,FALSE))/100000000</f>
        <v>#VALUE!</v>
      </c>
      <c r="M68" s="23" t="e">
        <f ca="1">IF(ISERROR(VLOOKUP($A68,'问财（自己导出）'!$B:P,15,FALSE)),"",VLOOKUP($A68,'问财（自己导出）'!$B:P,15,FALSE))/100000000</f>
        <v>#VALUE!</v>
      </c>
      <c r="N68" s="23" t="e">
        <f ca="1">IF(ISERROR(VLOOKUP($A68,'问财（自己导出）'!$B:Q,16,FALSE)),"",VLOOKUP($A68,'问财（自己导出）'!$B:Q,16,FALSE))/100000000</f>
        <v>#VALUE!</v>
      </c>
      <c r="O68" s="23" t="e">
        <f ca="1">IF(ISERROR(VLOOKUP($A68,'问财（自己导出）'!$B:R,17,FALSE)),"",VLOOKUP($A68,'问财（自己导出）'!$B:R,17,FALSE))/100000000</f>
        <v>#VALUE!</v>
      </c>
      <c r="P68" s="23" t="e">
        <f ca="1">IF(ISERROR(VLOOKUP($A68,'问财（自己导出）'!$B:S,18,FALSE)),"",VLOOKUP($A68,'问财（自己导出）'!$B:S,18,FALSE))/100000000</f>
        <v>#VALUE!</v>
      </c>
      <c r="Q68" s="23" t="str">
        <f ca="1">IF(ISERROR(VLOOKUP($A68,'问财（自己导出）'!$B:T,19,FALSE)),"",VLOOKUP($A68,'问财（自己导出）'!$B:T,19,FALSE))</f>
        <v/>
      </c>
      <c r="R68" s="23" t="str">
        <f ca="1">IF(ISERROR(VLOOKUP($A68,'问财（自己导出）'!$B:U,20,FALSE)),"",VLOOKUP($A68,'问财（自己导出）'!$B:U,20,FALSE))</f>
        <v/>
      </c>
      <c r="S68" s="23" t="str">
        <f ca="1">IF(ISERROR(VLOOKUP($A68,'问财（自己导出）'!$B:V,21,FALSE)),"",VLOOKUP($A68,'问财（自己导出）'!$B:V,21,FALSE))</f>
        <v/>
      </c>
    </row>
    <row r="69" ht="15" spans="1:19">
      <c r="A69" s="20" t="str">
        <f>IF('问财（自己导出）'!B67="","",'问财（自己导出）'!B67)</f>
        <v/>
      </c>
      <c r="B69" s="22" t="e">
        <f ca="1" t="shared" si="6"/>
        <v>#VALUE!</v>
      </c>
      <c r="C69" s="22" t="e">
        <f ca="1" t="shared" si="7"/>
        <v>#VALUE!</v>
      </c>
      <c r="D69" s="22" t="str">
        <f ca="1" t="shared" si="8"/>
        <v>0</v>
      </c>
      <c r="E69" s="23" t="e">
        <f ca="1">IF(ISERROR(VLOOKUP($A69,'问财（自己导出）'!$B:H,7,FALSE)),"",VLOOKUP($A69,'问财（自己导出）'!$B:H,7,FALSE))/100000000</f>
        <v>#VALUE!</v>
      </c>
      <c r="F69" s="23" t="e">
        <f ca="1">IF(ISERROR(VLOOKUP($A69,'问财（自己导出）'!$B:I,8,FALSE)),"",VLOOKUP($A69,'问财（自己导出）'!$B:I,8,FALSE))/100000000</f>
        <v>#VALUE!</v>
      </c>
      <c r="G69" s="23" t="e">
        <f ca="1">IF(ISERROR(VLOOKUP($A69,'问财（自己导出）'!$B:J,9,FALSE)),"",VLOOKUP($A69,'问财（自己导出）'!$B:J,9,FALSE))/100000000</f>
        <v>#VALUE!</v>
      </c>
      <c r="H69" s="23" t="e">
        <f ca="1">IF(ISERROR(VLOOKUP($A69,'问财（自己导出）'!$B:K,10,FALSE)),"",VLOOKUP($A69,'问财（自己导出）'!$B:K,10,FALSE))/100000000</f>
        <v>#VALUE!</v>
      </c>
      <c r="I69" s="23" t="e">
        <f ca="1">IF(ISERROR(VLOOKUP($A69,'问财（自己导出）'!$B:L,11,FALSE)),"",VLOOKUP($A69,'问财（自己导出）'!$B:L,11,FALSE))/100000000</f>
        <v>#VALUE!</v>
      </c>
      <c r="J69" s="23" t="e">
        <f ca="1">IF(ISERROR(VLOOKUP($A69,'问财（自己导出）'!$B:M,12,FALSE)),"",VLOOKUP($A69,'问财（自己导出）'!$B:M,12,FALSE))/100000000</f>
        <v>#VALUE!</v>
      </c>
      <c r="K69" s="23" t="e">
        <f ca="1">IF(ISERROR(VLOOKUP($A69,'问财（自己导出）'!$B:N,13,FALSE)),"",VLOOKUP($A69,'问财（自己导出）'!$B:N,13,FALSE))/100000000</f>
        <v>#VALUE!</v>
      </c>
      <c r="L69" s="23" t="e">
        <f ca="1">IF(ISERROR(VLOOKUP($A69,'问财（自己导出）'!$B:O,14,FALSE)),"",VLOOKUP($A69,'问财（自己导出）'!$B:O,14,FALSE))/100000000</f>
        <v>#VALUE!</v>
      </c>
      <c r="M69" s="23" t="e">
        <f ca="1">IF(ISERROR(VLOOKUP($A69,'问财（自己导出）'!$B:P,15,FALSE)),"",VLOOKUP($A69,'问财（自己导出）'!$B:P,15,FALSE))/100000000</f>
        <v>#VALUE!</v>
      </c>
      <c r="N69" s="23" t="e">
        <f ca="1">IF(ISERROR(VLOOKUP($A69,'问财（自己导出）'!$B:Q,16,FALSE)),"",VLOOKUP($A69,'问财（自己导出）'!$B:Q,16,FALSE))/100000000</f>
        <v>#VALUE!</v>
      </c>
      <c r="O69" s="23" t="e">
        <f ca="1">IF(ISERROR(VLOOKUP($A69,'问财（自己导出）'!$B:R,17,FALSE)),"",VLOOKUP($A69,'问财（自己导出）'!$B:R,17,FALSE))/100000000</f>
        <v>#VALUE!</v>
      </c>
      <c r="P69" s="23" t="e">
        <f ca="1">IF(ISERROR(VLOOKUP($A69,'问财（自己导出）'!$B:S,18,FALSE)),"",VLOOKUP($A69,'问财（自己导出）'!$B:S,18,FALSE))/100000000</f>
        <v>#VALUE!</v>
      </c>
      <c r="Q69" s="23" t="str">
        <f ca="1">IF(ISERROR(VLOOKUP($A69,'问财（自己导出）'!$B:T,19,FALSE)),"",VLOOKUP($A69,'问财（自己导出）'!$B:T,19,FALSE))</f>
        <v/>
      </c>
      <c r="R69" s="23" t="str">
        <f ca="1">IF(ISERROR(VLOOKUP($A69,'问财（自己导出）'!$B:U,20,FALSE)),"",VLOOKUP($A69,'问财（自己导出）'!$B:U,20,FALSE))</f>
        <v/>
      </c>
      <c r="S69" s="23" t="str">
        <f ca="1">IF(ISERROR(VLOOKUP($A69,'问财（自己导出）'!$B:V,21,FALSE)),"",VLOOKUP($A69,'问财（自己导出）'!$B:V,21,FALSE))</f>
        <v/>
      </c>
    </row>
    <row r="70" ht="15" spans="1:19">
      <c r="A70" s="20" t="str">
        <f>IF('问财（自己导出）'!B68="","",'问财（自己导出）'!B68)</f>
        <v/>
      </c>
      <c r="B70" s="22" t="e">
        <f ca="1" t="shared" si="6"/>
        <v>#VALUE!</v>
      </c>
      <c r="C70" s="22" t="e">
        <f ca="1" t="shared" si="7"/>
        <v>#VALUE!</v>
      </c>
      <c r="D70" s="22" t="str">
        <f ca="1" t="shared" si="8"/>
        <v>0</v>
      </c>
      <c r="E70" s="23" t="e">
        <f ca="1">IF(ISERROR(VLOOKUP($A70,'问财（自己导出）'!$B:H,7,FALSE)),"",VLOOKUP($A70,'问财（自己导出）'!$B:H,7,FALSE))/100000000</f>
        <v>#VALUE!</v>
      </c>
      <c r="F70" s="23" t="e">
        <f ca="1">IF(ISERROR(VLOOKUP($A70,'问财（自己导出）'!$B:I,8,FALSE)),"",VLOOKUP($A70,'问财（自己导出）'!$B:I,8,FALSE))/100000000</f>
        <v>#VALUE!</v>
      </c>
      <c r="G70" s="23" t="e">
        <f ca="1">IF(ISERROR(VLOOKUP($A70,'问财（自己导出）'!$B:J,9,FALSE)),"",VLOOKUP($A70,'问财（自己导出）'!$B:J,9,FALSE))/100000000</f>
        <v>#VALUE!</v>
      </c>
      <c r="H70" s="23" t="e">
        <f ca="1">IF(ISERROR(VLOOKUP($A70,'问财（自己导出）'!$B:K,10,FALSE)),"",VLOOKUP($A70,'问财（自己导出）'!$B:K,10,FALSE))/100000000</f>
        <v>#VALUE!</v>
      </c>
      <c r="I70" s="23" t="e">
        <f ca="1">IF(ISERROR(VLOOKUP($A70,'问财（自己导出）'!$B:L,11,FALSE)),"",VLOOKUP($A70,'问财（自己导出）'!$B:L,11,FALSE))/100000000</f>
        <v>#VALUE!</v>
      </c>
      <c r="J70" s="23" t="e">
        <f ca="1">IF(ISERROR(VLOOKUP($A70,'问财（自己导出）'!$B:M,12,FALSE)),"",VLOOKUP($A70,'问财（自己导出）'!$B:M,12,FALSE))/100000000</f>
        <v>#VALUE!</v>
      </c>
      <c r="K70" s="23" t="e">
        <f ca="1">IF(ISERROR(VLOOKUP($A70,'问财（自己导出）'!$B:N,13,FALSE)),"",VLOOKUP($A70,'问财（自己导出）'!$B:N,13,FALSE))/100000000</f>
        <v>#VALUE!</v>
      </c>
      <c r="L70" s="23" t="e">
        <f ca="1">IF(ISERROR(VLOOKUP($A70,'问财（自己导出）'!$B:O,14,FALSE)),"",VLOOKUP($A70,'问财（自己导出）'!$B:O,14,FALSE))/100000000</f>
        <v>#VALUE!</v>
      </c>
      <c r="M70" s="23" t="e">
        <f ca="1">IF(ISERROR(VLOOKUP($A70,'问财（自己导出）'!$B:P,15,FALSE)),"",VLOOKUP($A70,'问财（自己导出）'!$B:P,15,FALSE))/100000000</f>
        <v>#VALUE!</v>
      </c>
      <c r="N70" s="23" t="e">
        <f ca="1">IF(ISERROR(VLOOKUP($A70,'问财（自己导出）'!$B:Q,16,FALSE)),"",VLOOKUP($A70,'问财（自己导出）'!$B:Q,16,FALSE))/100000000</f>
        <v>#VALUE!</v>
      </c>
      <c r="O70" s="23" t="e">
        <f ca="1">IF(ISERROR(VLOOKUP($A70,'问财（自己导出）'!$B:R,17,FALSE)),"",VLOOKUP($A70,'问财（自己导出）'!$B:R,17,FALSE))/100000000</f>
        <v>#VALUE!</v>
      </c>
      <c r="P70" s="23" t="e">
        <f ca="1">IF(ISERROR(VLOOKUP($A70,'问财（自己导出）'!$B:S,18,FALSE)),"",VLOOKUP($A70,'问财（自己导出）'!$B:S,18,FALSE))/100000000</f>
        <v>#VALUE!</v>
      </c>
      <c r="Q70" s="23" t="str">
        <f ca="1">IF(ISERROR(VLOOKUP($A70,'问财（自己导出）'!$B:T,19,FALSE)),"",VLOOKUP($A70,'问财（自己导出）'!$B:T,19,FALSE))</f>
        <v/>
      </c>
      <c r="R70" s="23" t="str">
        <f ca="1">IF(ISERROR(VLOOKUP($A70,'问财（自己导出）'!$B:U,20,FALSE)),"",VLOOKUP($A70,'问财（自己导出）'!$B:U,20,FALSE))</f>
        <v/>
      </c>
      <c r="S70" s="23" t="str">
        <f ca="1">IF(ISERROR(VLOOKUP($A70,'问财（自己导出）'!$B:V,21,FALSE)),"",VLOOKUP($A70,'问财（自己导出）'!$B:V,21,FALSE))</f>
        <v/>
      </c>
    </row>
    <row r="71" ht="15" spans="1:19">
      <c r="A71" s="20" t="str">
        <f>IF('问财（自己导出）'!B69="","",'问财（自己导出）'!B69)</f>
        <v/>
      </c>
      <c r="B71" s="22" t="e">
        <f ca="1" t="shared" si="6"/>
        <v>#VALUE!</v>
      </c>
      <c r="C71" s="22" t="e">
        <f ca="1" t="shared" si="7"/>
        <v>#VALUE!</v>
      </c>
      <c r="D71" s="22" t="str">
        <f ca="1" t="shared" si="8"/>
        <v>0</v>
      </c>
      <c r="E71" s="23" t="e">
        <f ca="1">IF(ISERROR(VLOOKUP($A71,'问财（自己导出）'!$B:H,7,FALSE)),"",VLOOKUP($A71,'问财（自己导出）'!$B:H,7,FALSE))/100000000</f>
        <v>#VALUE!</v>
      </c>
      <c r="F71" s="23" t="e">
        <f ca="1">IF(ISERROR(VLOOKUP($A71,'问财（自己导出）'!$B:I,8,FALSE)),"",VLOOKUP($A71,'问财（自己导出）'!$B:I,8,FALSE))/100000000</f>
        <v>#VALUE!</v>
      </c>
      <c r="G71" s="23" t="e">
        <f ca="1">IF(ISERROR(VLOOKUP($A71,'问财（自己导出）'!$B:J,9,FALSE)),"",VLOOKUP($A71,'问财（自己导出）'!$B:J,9,FALSE))/100000000</f>
        <v>#VALUE!</v>
      </c>
      <c r="H71" s="23" t="e">
        <f ca="1">IF(ISERROR(VLOOKUP($A71,'问财（自己导出）'!$B:K,10,FALSE)),"",VLOOKUP($A71,'问财（自己导出）'!$B:K,10,FALSE))/100000000</f>
        <v>#VALUE!</v>
      </c>
      <c r="I71" s="23" t="e">
        <f ca="1">IF(ISERROR(VLOOKUP($A71,'问财（自己导出）'!$B:L,11,FALSE)),"",VLOOKUP($A71,'问财（自己导出）'!$B:L,11,FALSE))/100000000</f>
        <v>#VALUE!</v>
      </c>
      <c r="J71" s="23" t="e">
        <f ca="1">IF(ISERROR(VLOOKUP($A71,'问财（自己导出）'!$B:M,12,FALSE)),"",VLOOKUP($A71,'问财（自己导出）'!$B:M,12,FALSE))/100000000</f>
        <v>#VALUE!</v>
      </c>
      <c r="K71" s="23" t="e">
        <f ca="1">IF(ISERROR(VLOOKUP($A71,'问财（自己导出）'!$B:N,13,FALSE)),"",VLOOKUP($A71,'问财（自己导出）'!$B:N,13,FALSE))/100000000</f>
        <v>#VALUE!</v>
      </c>
      <c r="L71" s="23" t="e">
        <f ca="1">IF(ISERROR(VLOOKUP($A71,'问财（自己导出）'!$B:O,14,FALSE)),"",VLOOKUP($A71,'问财（自己导出）'!$B:O,14,FALSE))/100000000</f>
        <v>#VALUE!</v>
      </c>
      <c r="M71" s="23" t="e">
        <f ca="1">IF(ISERROR(VLOOKUP($A71,'问财（自己导出）'!$B:P,15,FALSE)),"",VLOOKUP($A71,'问财（自己导出）'!$B:P,15,FALSE))/100000000</f>
        <v>#VALUE!</v>
      </c>
      <c r="N71" s="23" t="e">
        <f ca="1">IF(ISERROR(VLOOKUP($A71,'问财（自己导出）'!$B:Q,16,FALSE)),"",VLOOKUP($A71,'问财（自己导出）'!$B:Q,16,FALSE))/100000000</f>
        <v>#VALUE!</v>
      </c>
      <c r="O71" s="23" t="e">
        <f ca="1">IF(ISERROR(VLOOKUP($A71,'问财（自己导出）'!$B:R,17,FALSE)),"",VLOOKUP($A71,'问财（自己导出）'!$B:R,17,FALSE))/100000000</f>
        <v>#VALUE!</v>
      </c>
      <c r="P71" s="23" t="e">
        <f ca="1">IF(ISERROR(VLOOKUP($A71,'问财（自己导出）'!$B:S,18,FALSE)),"",VLOOKUP($A71,'问财（自己导出）'!$B:S,18,FALSE))/100000000</f>
        <v>#VALUE!</v>
      </c>
      <c r="Q71" s="23" t="str">
        <f ca="1">IF(ISERROR(VLOOKUP($A71,'问财（自己导出）'!$B:T,19,FALSE)),"",VLOOKUP($A71,'问财（自己导出）'!$B:T,19,FALSE))</f>
        <v/>
      </c>
      <c r="R71" s="23" t="str">
        <f ca="1">IF(ISERROR(VLOOKUP($A71,'问财（自己导出）'!$B:U,20,FALSE)),"",VLOOKUP($A71,'问财（自己导出）'!$B:U,20,FALSE))</f>
        <v/>
      </c>
      <c r="S71" s="23" t="str">
        <f ca="1">IF(ISERROR(VLOOKUP($A71,'问财（自己导出）'!$B:V,21,FALSE)),"",VLOOKUP($A71,'问财（自己导出）'!$B:V,21,FALSE))</f>
        <v/>
      </c>
    </row>
    <row r="72" ht="15" spans="1:19">
      <c r="A72" s="20" t="str">
        <f>IF('问财（自己导出）'!B70="","",'问财（自己导出）'!B70)</f>
        <v/>
      </c>
      <c r="B72" s="22" t="e">
        <f ca="1" t="shared" si="6"/>
        <v>#VALUE!</v>
      </c>
      <c r="C72" s="22" t="e">
        <f ca="1" t="shared" si="7"/>
        <v>#VALUE!</v>
      </c>
      <c r="D72" s="22" t="str">
        <f ca="1" t="shared" si="8"/>
        <v>0</v>
      </c>
      <c r="E72" s="23" t="e">
        <f ca="1">IF(ISERROR(VLOOKUP($A72,'问财（自己导出）'!$B:H,7,FALSE)),"",VLOOKUP($A72,'问财（自己导出）'!$B:H,7,FALSE))/100000000</f>
        <v>#VALUE!</v>
      </c>
      <c r="F72" s="23" t="e">
        <f ca="1">IF(ISERROR(VLOOKUP($A72,'问财（自己导出）'!$B:I,8,FALSE)),"",VLOOKUP($A72,'问财（自己导出）'!$B:I,8,FALSE))/100000000</f>
        <v>#VALUE!</v>
      </c>
      <c r="G72" s="23" t="e">
        <f ca="1">IF(ISERROR(VLOOKUP($A72,'问财（自己导出）'!$B:J,9,FALSE)),"",VLOOKUP($A72,'问财（自己导出）'!$B:J,9,FALSE))/100000000</f>
        <v>#VALUE!</v>
      </c>
      <c r="H72" s="23" t="e">
        <f ca="1">IF(ISERROR(VLOOKUP($A72,'问财（自己导出）'!$B:K,10,FALSE)),"",VLOOKUP($A72,'问财（自己导出）'!$B:K,10,FALSE))/100000000</f>
        <v>#VALUE!</v>
      </c>
      <c r="I72" s="23" t="e">
        <f ca="1">IF(ISERROR(VLOOKUP($A72,'问财（自己导出）'!$B:L,11,FALSE)),"",VLOOKUP($A72,'问财（自己导出）'!$B:L,11,FALSE))/100000000</f>
        <v>#VALUE!</v>
      </c>
      <c r="J72" s="23" t="e">
        <f ca="1">IF(ISERROR(VLOOKUP($A72,'问财（自己导出）'!$B:M,12,FALSE)),"",VLOOKUP($A72,'问财（自己导出）'!$B:M,12,FALSE))/100000000</f>
        <v>#VALUE!</v>
      </c>
      <c r="K72" s="23" t="e">
        <f ca="1">IF(ISERROR(VLOOKUP($A72,'问财（自己导出）'!$B:N,13,FALSE)),"",VLOOKUP($A72,'问财（自己导出）'!$B:N,13,FALSE))/100000000</f>
        <v>#VALUE!</v>
      </c>
      <c r="L72" s="23" t="e">
        <f ca="1">IF(ISERROR(VLOOKUP($A72,'问财（自己导出）'!$B:O,14,FALSE)),"",VLOOKUP($A72,'问财（自己导出）'!$B:O,14,FALSE))/100000000</f>
        <v>#VALUE!</v>
      </c>
      <c r="M72" s="23" t="e">
        <f ca="1">IF(ISERROR(VLOOKUP($A72,'问财（自己导出）'!$B:P,15,FALSE)),"",VLOOKUP($A72,'问财（自己导出）'!$B:P,15,FALSE))/100000000</f>
        <v>#VALUE!</v>
      </c>
      <c r="N72" s="23" t="e">
        <f ca="1">IF(ISERROR(VLOOKUP($A72,'问财（自己导出）'!$B:Q,16,FALSE)),"",VLOOKUP($A72,'问财（自己导出）'!$B:Q,16,FALSE))/100000000</f>
        <v>#VALUE!</v>
      </c>
      <c r="O72" s="23" t="e">
        <f ca="1">IF(ISERROR(VLOOKUP($A72,'问财（自己导出）'!$B:R,17,FALSE)),"",VLOOKUP($A72,'问财（自己导出）'!$B:R,17,FALSE))/100000000</f>
        <v>#VALUE!</v>
      </c>
      <c r="P72" s="23" t="e">
        <f ca="1">IF(ISERROR(VLOOKUP($A72,'问财（自己导出）'!$B:S,18,FALSE)),"",VLOOKUP($A72,'问财（自己导出）'!$B:S,18,FALSE))/100000000</f>
        <v>#VALUE!</v>
      </c>
      <c r="Q72" s="23" t="str">
        <f ca="1">IF(ISERROR(VLOOKUP($A72,'问财（自己导出）'!$B:T,19,FALSE)),"",VLOOKUP($A72,'问财（自己导出）'!$B:T,19,FALSE))</f>
        <v/>
      </c>
      <c r="R72" s="23" t="str">
        <f ca="1">IF(ISERROR(VLOOKUP($A72,'问财（自己导出）'!$B:U,20,FALSE)),"",VLOOKUP($A72,'问财（自己导出）'!$B:U,20,FALSE))</f>
        <v/>
      </c>
      <c r="S72" s="23" t="str">
        <f ca="1">IF(ISERROR(VLOOKUP($A72,'问财（自己导出）'!$B:V,21,FALSE)),"",VLOOKUP($A72,'问财（自己导出）'!$B:V,21,FALSE))</f>
        <v/>
      </c>
    </row>
    <row r="73" ht="15" spans="1:19">
      <c r="A73" s="20" t="str">
        <f>IF('问财（自己导出）'!B71="","",'问财（自己导出）'!B71)</f>
        <v/>
      </c>
      <c r="B73" s="22" t="e">
        <f ca="1" t="shared" si="6"/>
        <v>#VALUE!</v>
      </c>
      <c r="C73" s="22" t="e">
        <f ca="1" t="shared" si="7"/>
        <v>#VALUE!</v>
      </c>
      <c r="D73" s="22" t="str">
        <f ca="1" t="shared" si="8"/>
        <v>0</v>
      </c>
      <c r="E73" s="23" t="e">
        <f ca="1">IF(ISERROR(VLOOKUP($A73,'问财（自己导出）'!$B:H,7,FALSE)),"",VLOOKUP($A73,'问财（自己导出）'!$B:H,7,FALSE))/100000000</f>
        <v>#VALUE!</v>
      </c>
      <c r="F73" s="23" t="e">
        <f ca="1">IF(ISERROR(VLOOKUP($A73,'问财（自己导出）'!$B:I,8,FALSE)),"",VLOOKUP($A73,'问财（自己导出）'!$B:I,8,FALSE))/100000000</f>
        <v>#VALUE!</v>
      </c>
      <c r="G73" s="23" t="e">
        <f ca="1">IF(ISERROR(VLOOKUP($A73,'问财（自己导出）'!$B:J,9,FALSE)),"",VLOOKUP($A73,'问财（自己导出）'!$B:J,9,FALSE))/100000000</f>
        <v>#VALUE!</v>
      </c>
      <c r="H73" s="23" t="e">
        <f ca="1">IF(ISERROR(VLOOKUP($A73,'问财（自己导出）'!$B:K,10,FALSE)),"",VLOOKUP($A73,'问财（自己导出）'!$B:K,10,FALSE))/100000000</f>
        <v>#VALUE!</v>
      </c>
      <c r="I73" s="23" t="e">
        <f ca="1">IF(ISERROR(VLOOKUP($A73,'问财（自己导出）'!$B:L,11,FALSE)),"",VLOOKUP($A73,'问财（自己导出）'!$B:L,11,FALSE))/100000000</f>
        <v>#VALUE!</v>
      </c>
      <c r="J73" s="23" t="e">
        <f ca="1">IF(ISERROR(VLOOKUP($A73,'问财（自己导出）'!$B:M,12,FALSE)),"",VLOOKUP($A73,'问财（自己导出）'!$B:M,12,FALSE))/100000000</f>
        <v>#VALUE!</v>
      </c>
      <c r="K73" s="23" t="e">
        <f ca="1">IF(ISERROR(VLOOKUP($A73,'问财（自己导出）'!$B:N,13,FALSE)),"",VLOOKUP($A73,'问财（自己导出）'!$B:N,13,FALSE))/100000000</f>
        <v>#VALUE!</v>
      </c>
      <c r="L73" s="23" t="e">
        <f ca="1">IF(ISERROR(VLOOKUP($A73,'问财（自己导出）'!$B:O,14,FALSE)),"",VLOOKUP($A73,'问财（自己导出）'!$B:O,14,FALSE))/100000000</f>
        <v>#VALUE!</v>
      </c>
      <c r="M73" s="23" t="e">
        <f ca="1">IF(ISERROR(VLOOKUP($A73,'问财（自己导出）'!$B:P,15,FALSE)),"",VLOOKUP($A73,'问财（自己导出）'!$B:P,15,FALSE))/100000000</f>
        <v>#VALUE!</v>
      </c>
      <c r="N73" s="23" t="e">
        <f ca="1">IF(ISERROR(VLOOKUP($A73,'问财（自己导出）'!$B:Q,16,FALSE)),"",VLOOKUP($A73,'问财（自己导出）'!$B:Q,16,FALSE))/100000000</f>
        <v>#VALUE!</v>
      </c>
      <c r="O73" s="23" t="e">
        <f ca="1">IF(ISERROR(VLOOKUP($A73,'问财（自己导出）'!$B:R,17,FALSE)),"",VLOOKUP($A73,'问财（自己导出）'!$B:R,17,FALSE))/100000000</f>
        <v>#VALUE!</v>
      </c>
      <c r="P73" s="23" t="e">
        <f ca="1">IF(ISERROR(VLOOKUP($A73,'问财（自己导出）'!$B:S,18,FALSE)),"",VLOOKUP($A73,'问财（自己导出）'!$B:S,18,FALSE))/100000000</f>
        <v>#VALUE!</v>
      </c>
      <c r="Q73" s="23" t="str">
        <f ca="1">IF(ISERROR(VLOOKUP($A73,'问财（自己导出）'!$B:T,19,FALSE)),"",VLOOKUP($A73,'问财（自己导出）'!$B:T,19,FALSE))</f>
        <v/>
      </c>
      <c r="R73" s="23" t="str">
        <f ca="1">IF(ISERROR(VLOOKUP($A73,'问财（自己导出）'!$B:U,20,FALSE)),"",VLOOKUP($A73,'问财（自己导出）'!$B:U,20,FALSE))</f>
        <v/>
      </c>
      <c r="S73" s="23" t="str">
        <f ca="1">IF(ISERROR(VLOOKUP($A73,'问财（自己导出）'!$B:V,21,FALSE)),"",VLOOKUP($A73,'问财（自己导出）'!$B:V,21,FALSE))</f>
        <v/>
      </c>
    </row>
    <row r="74" ht="15" spans="1:19">
      <c r="A74" s="20" t="str">
        <f>IF('问财（自己导出）'!B72="","",'问财（自己导出）'!B72)</f>
        <v/>
      </c>
      <c r="B74" s="22" t="e">
        <f ca="1" t="shared" si="6"/>
        <v>#VALUE!</v>
      </c>
      <c r="C74" s="22" t="e">
        <f ca="1" t="shared" si="7"/>
        <v>#VALUE!</v>
      </c>
      <c r="D74" s="22" t="str">
        <f ca="1" t="shared" si="8"/>
        <v>0</v>
      </c>
      <c r="E74" s="23" t="e">
        <f ca="1">IF(ISERROR(VLOOKUP($A74,'问财（自己导出）'!$B:H,7,FALSE)),"",VLOOKUP($A74,'问财（自己导出）'!$B:H,7,FALSE))/100000000</f>
        <v>#VALUE!</v>
      </c>
      <c r="F74" s="23" t="e">
        <f ca="1">IF(ISERROR(VLOOKUP($A74,'问财（自己导出）'!$B:I,8,FALSE)),"",VLOOKUP($A74,'问财（自己导出）'!$B:I,8,FALSE))/100000000</f>
        <v>#VALUE!</v>
      </c>
      <c r="G74" s="23" t="e">
        <f ca="1">IF(ISERROR(VLOOKUP($A74,'问财（自己导出）'!$B:J,9,FALSE)),"",VLOOKUP($A74,'问财（自己导出）'!$B:J,9,FALSE))/100000000</f>
        <v>#VALUE!</v>
      </c>
      <c r="H74" s="23" t="e">
        <f ca="1">IF(ISERROR(VLOOKUP($A74,'问财（自己导出）'!$B:K,10,FALSE)),"",VLOOKUP($A74,'问财（自己导出）'!$B:K,10,FALSE))/100000000</f>
        <v>#VALUE!</v>
      </c>
      <c r="I74" s="23" t="e">
        <f ca="1">IF(ISERROR(VLOOKUP($A74,'问财（自己导出）'!$B:L,11,FALSE)),"",VLOOKUP($A74,'问财（自己导出）'!$B:L,11,FALSE))/100000000</f>
        <v>#VALUE!</v>
      </c>
      <c r="J74" s="23" t="e">
        <f ca="1">IF(ISERROR(VLOOKUP($A74,'问财（自己导出）'!$B:M,12,FALSE)),"",VLOOKUP($A74,'问财（自己导出）'!$B:M,12,FALSE))/100000000</f>
        <v>#VALUE!</v>
      </c>
      <c r="K74" s="23" t="e">
        <f ca="1">IF(ISERROR(VLOOKUP($A74,'问财（自己导出）'!$B:N,13,FALSE)),"",VLOOKUP($A74,'问财（自己导出）'!$B:N,13,FALSE))/100000000</f>
        <v>#VALUE!</v>
      </c>
      <c r="L74" s="23" t="e">
        <f ca="1">IF(ISERROR(VLOOKUP($A74,'问财（自己导出）'!$B:O,14,FALSE)),"",VLOOKUP($A74,'问财（自己导出）'!$B:O,14,FALSE))/100000000</f>
        <v>#VALUE!</v>
      </c>
      <c r="M74" s="23" t="e">
        <f ca="1">IF(ISERROR(VLOOKUP($A74,'问财（自己导出）'!$B:P,15,FALSE)),"",VLOOKUP($A74,'问财（自己导出）'!$B:P,15,FALSE))/100000000</f>
        <v>#VALUE!</v>
      </c>
      <c r="N74" s="23" t="e">
        <f ca="1">IF(ISERROR(VLOOKUP($A74,'问财（自己导出）'!$B:Q,16,FALSE)),"",VLOOKUP($A74,'问财（自己导出）'!$B:Q,16,FALSE))/100000000</f>
        <v>#VALUE!</v>
      </c>
      <c r="O74" s="23" t="e">
        <f ca="1">IF(ISERROR(VLOOKUP($A74,'问财（自己导出）'!$B:R,17,FALSE)),"",VLOOKUP($A74,'问财（自己导出）'!$B:R,17,FALSE))/100000000</f>
        <v>#VALUE!</v>
      </c>
      <c r="P74" s="23" t="e">
        <f ca="1">IF(ISERROR(VLOOKUP($A74,'问财（自己导出）'!$B:S,18,FALSE)),"",VLOOKUP($A74,'问财（自己导出）'!$B:S,18,FALSE))/100000000</f>
        <v>#VALUE!</v>
      </c>
      <c r="Q74" s="23" t="str">
        <f ca="1">IF(ISERROR(VLOOKUP($A74,'问财（自己导出）'!$B:T,19,FALSE)),"",VLOOKUP($A74,'问财（自己导出）'!$B:T,19,FALSE))</f>
        <v/>
      </c>
      <c r="R74" s="23" t="str">
        <f ca="1">IF(ISERROR(VLOOKUP($A74,'问财（自己导出）'!$B:U,20,FALSE)),"",VLOOKUP($A74,'问财（自己导出）'!$B:U,20,FALSE))</f>
        <v/>
      </c>
      <c r="S74" s="23" t="str">
        <f ca="1">IF(ISERROR(VLOOKUP($A74,'问财（自己导出）'!$B:V,21,FALSE)),"",VLOOKUP($A74,'问财（自己导出）'!$B:V,21,FALSE))</f>
        <v/>
      </c>
    </row>
    <row r="75" ht="15" spans="1:19">
      <c r="A75" s="20" t="str">
        <f>IF('问财（自己导出）'!B73="","",'问财（自己导出）'!B73)</f>
        <v/>
      </c>
      <c r="B75" s="22" t="e">
        <f ca="1" t="shared" ref="B75:B94" si="9">IF((E75-F75)&lt;(I75-J75),IF((F75-G75)&lt;(J75-K75),"NO","0"),IF((F75-G75)&lt;(J75-K75),IF((G75-H75)&lt;(K75-L75),"NO","0"),"0"))</f>
        <v>#VALUE!</v>
      </c>
      <c r="C75" s="22" t="e">
        <f ca="1" t="shared" si="7"/>
        <v>#VALUE!</v>
      </c>
      <c r="D75" s="22" t="str">
        <f ca="1" t="shared" si="8"/>
        <v>0</v>
      </c>
      <c r="E75" s="23" t="e">
        <f ca="1">IF(ISERROR(VLOOKUP($A75,'问财（自己导出）'!$B:H,7,FALSE)),"",VLOOKUP($A75,'问财（自己导出）'!$B:H,7,FALSE))/100000000</f>
        <v>#VALUE!</v>
      </c>
      <c r="F75" s="23" t="e">
        <f ca="1">IF(ISERROR(VLOOKUP($A75,'问财（自己导出）'!$B:I,8,FALSE)),"",VLOOKUP($A75,'问财（自己导出）'!$B:I,8,FALSE))/100000000</f>
        <v>#VALUE!</v>
      </c>
      <c r="G75" s="23" t="e">
        <f ca="1">IF(ISERROR(VLOOKUP($A75,'问财（自己导出）'!$B:J,9,FALSE)),"",VLOOKUP($A75,'问财（自己导出）'!$B:J,9,FALSE))/100000000</f>
        <v>#VALUE!</v>
      </c>
      <c r="H75" s="23" t="e">
        <f ca="1">IF(ISERROR(VLOOKUP($A75,'问财（自己导出）'!$B:K,10,FALSE)),"",VLOOKUP($A75,'问财（自己导出）'!$B:K,10,FALSE))/100000000</f>
        <v>#VALUE!</v>
      </c>
      <c r="I75" s="23" t="e">
        <f ca="1">IF(ISERROR(VLOOKUP($A75,'问财（自己导出）'!$B:L,11,FALSE)),"",VLOOKUP($A75,'问财（自己导出）'!$B:L,11,FALSE))/100000000</f>
        <v>#VALUE!</v>
      </c>
      <c r="J75" s="23" t="e">
        <f ca="1">IF(ISERROR(VLOOKUP($A75,'问财（自己导出）'!$B:M,12,FALSE)),"",VLOOKUP($A75,'问财（自己导出）'!$B:M,12,FALSE))/100000000</f>
        <v>#VALUE!</v>
      </c>
      <c r="K75" s="23" t="e">
        <f ca="1">IF(ISERROR(VLOOKUP($A75,'问财（自己导出）'!$B:N,13,FALSE)),"",VLOOKUP($A75,'问财（自己导出）'!$B:N,13,FALSE))/100000000</f>
        <v>#VALUE!</v>
      </c>
      <c r="L75" s="23" t="e">
        <f ca="1">IF(ISERROR(VLOOKUP($A75,'问财（自己导出）'!$B:O,14,FALSE)),"",VLOOKUP($A75,'问财（自己导出）'!$B:O,14,FALSE))/100000000</f>
        <v>#VALUE!</v>
      </c>
      <c r="M75" s="23" t="e">
        <f ca="1">IF(ISERROR(VLOOKUP($A75,'问财（自己导出）'!$B:P,15,FALSE)),"",VLOOKUP($A75,'问财（自己导出）'!$B:P,15,FALSE))/100000000</f>
        <v>#VALUE!</v>
      </c>
      <c r="N75" s="23" t="e">
        <f ca="1">IF(ISERROR(VLOOKUP($A75,'问财（自己导出）'!$B:Q,16,FALSE)),"",VLOOKUP($A75,'问财（自己导出）'!$B:Q,16,FALSE))/100000000</f>
        <v>#VALUE!</v>
      </c>
      <c r="O75" s="23" t="e">
        <f ca="1">IF(ISERROR(VLOOKUP($A75,'问财（自己导出）'!$B:R,17,FALSE)),"",VLOOKUP($A75,'问财（自己导出）'!$B:R,17,FALSE))/100000000</f>
        <v>#VALUE!</v>
      </c>
      <c r="P75" s="23" t="e">
        <f ca="1">IF(ISERROR(VLOOKUP($A75,'问财（自己导出）'!$B:S,18,FALSE)),"",VLOOKUP($A75,'问财（自己导出）'!$B:S,18,FALSE))/100000000</f>
        <v>#VALUE!</v>
      </c>
      <c r="Q75" s="23" t="str">
        <f ca="1">IF(ISERROR(VLOOKUP($A75,'问财（自己导出）'!$B:T,19,FALSE)),"",VLOOKUP($A75,'问财（自己导出）'!$B:T,19,FALSE))</f>
        <v/>
      </c>
      <c r="R75" s="23" t="str">
        <f ca="1">IF(ISERROR(VLOOKUP($A75,'问财（自己导出）'!$B:U,20,FALSE)),"",VLOOKUP($A75,'问财（自己导出）'!$B:U,20,FALSE))</f>
        <v/>
      </c>
      <c r="S75" s="23" t="str">
        <f ca="1">IF(ISERROR(VLOOKUP($A75,'问财（自己导出）'!$B:V,21,FALSE)),"",VLOOKUP($A75,'问财（自己导出）'!$B:V,21,FALSE))</f>
        <v/>
      </c>
    </row>
    <row r="76" ht="15" spans="1:19">
      <c r="A76" s="20" t="str">
        <f>IF('问财（自己导出）'!B74="","",'问财（自己导出）'!B74)</f>
        <v/>
      </c>
      <c r="B76" s="22" t="e">
        <f ca="1" t="shared" si="9"/>
        <v>#VALUE!</v>
      </c>
      <c r="C76" s="22" t="e">
        <f ca="1" t="shared" si="7"/>
        <v>#VALUE!</v>
      </c>
      <c r="D76" s="22" t="str">
        <f ca="1" t="shared" si="8"/>
        <v>0</v>
      </c>
      <c r="E76" s="23" t="e">
        <f ca="1">IF(ISERROR(VLOOKUP($A76,'问财（自己导出）'!$B:H,7,FALSE)),"",VLOOKUP($A76,'问财（自己导出）'!$B:H,7,FALSE))/100000000</f>
        <v>#VALUE!</v>
      </c>
      <c r="F76" s="23" t="e">
        <f ca="1">IF(ISERROR(VLOOKUP($A76,'问财（自己导出）'!$B:I,8,FALSE)),"",VLOOKUP($A76,'问财（自己导出）'!$B:I,8,FALSE))/100000000</f>
        <v>#VALUE!</v>
      </c>
      <c r="G76" s="23" t="e">
        <f ca="1">IF(ISERROR(VLOOKUP($A76,'问财（自己导出）'!$B:J,9,FALSE)),"",VLOOKUP($A76,'问财（自己导出）'!$B:J,9,FALSE))/100000000</f>
        <v>#VALUE!</v>
      </c>
      <c r="H76" s="23" t="e">
        <f ca="1">IF(ISERROR(VLOOKUP($A76,'问财（自己导出）'!$B:K,10,FALSE)),"",VLOOKUP($A76,'问财（自己导出）'!$B:K,10,FALSE))/100000000</f>
        <v>#VALUE!</v>
      </c>
      <c r="I76" s="23" t="e">
        <f ca="1">IF(ISERROR(VLOOKUP($A76,'问财（自己导出）'!$B:L,11,FALSE)),"",VLOOKUP($A76,'问财（自己导出）'!$B:L,11,FALSE))/100000000</f>
        <v>#VALUE!</v>
      </c>
      <c r="J76" s="23" t="e">
        <f ca="1">IF(ISERROR(VLOOKUP($A76,'问财（自己导出）'!$B:M,12,FALSE)),"",VLOOKUP($A76,'问财（自己导出）'!$B:M,12,FALSE))/100000000</f>
        <v>#VALUE!</v>
      </c>
      <c r="K76" s="23" t="e">
        <f ca="1">IF(ISERROR(VLOOKUP($A76,'问财（自己导出）'!$B:N,13,FALSE)),"",VLOOKUP($A76,'问财（自己导出）'!$B:N,13,FALSE))/100000000</f>
        <v>#VALUE!</v>
      </c>
      <c r="L76" s="23" t="e">
        <f ca="1">IF(ISERROR(VLOOKUP($A76,'问财（自己导出）'!$B:O,14,FALSE)),"",VLOOKUP($A76,'问财（自己导出）'!$B:O,14,FALSE))/100000000</f>
        <v>#VALUE!</v>
      </c>
      <c r="M76" s="23" t="e">
        <f ca="1">IF(ISERROR(VLOOKUP($A76,'问财（自己导出）'!$B:P,15,FALSE)),"",VLOOKUP($A76,'问财（自己导出）'!$B:P,15,FALSE))/100000000</f>
        <v>#VALUE!</v>
      </c>
      <c r="N76" s="23" t="e">
        <f ca="1">IF(ISERROR(VLOOKUP($A76,'问财（自己导出）'!$B:Q,16,FALSE)),"",VLOOKUP($A76,'问财（自己导出）'!$B:Q,16,FALSE))/100000000</f>
        <v>#VALUE!</v>
      </c>
      <c r="O76" s="23" t="e">
        <f ca="1">IF(ISERROR(VLOOKUP($A76,'问财（自己导出）'!$B:R,17,FALSE)),"",VLOOKUP($A76,'问财（自己导出）'!$B:R,17,FALSE))/100000000</f>
        <v>#VALUE!</v>
      </c>
      <c r="P76" s="23" t="e">
        <f ca="1">IF(ISERROR(VLOOKUP($A76,'问财（自己导出）'!$B:S,18,FALSE)),"",VLOOKUP($A76,'问财（自己导出）'!$B:S,18,FALSE))/100000000</f>
        <v>#VALUE!</v>
      </c>
      <c r="Q76" s="23" t="str">
        <f ca="1">IF(ISERROR(VLOOKUP($A76,'问财（自己导出）'!$B:T,19,FALSE)),"",VLOOKUP($A76,'问财（自己导出）'!$B:T,19,FALSE))</f>
        <v/>
      </c>
      <c r="R76" s="23" t="str">
        <f ca="1">IF(ISERROR(VLOOKUP($A76,'问财（自己导出）'!$B:U,20,FALSE)),"",VLOOKUP($A76,'问财（自己导出）'!$B:U,20,FALSE))</f>
        <v/>
      </c>
      <c r="S76" s="23" t="str">
        <f ca="1">IF(ISERROR(VLOOKUP($A76,'问财（自己导出）'!$B:V,21,FALSE)),"",VLOOKUP($A76,'问财（自己导出）'!$B:V,21,FALSE))</f>
        <v/>
      </c>
    </row>
    <row r="77" ht="15" spans="1:19">
      <c r="A77" s="20" t="str">
        <f>IF('问财（自己导出）'!B75="","",'问财（自己导出）'!B75)</f>
        <v/>
      </c>
      <c r="B77" s="22" t="e">
        <f ca="1" t="shared" si="9"/>
        <v>#VALUE!</v>
      </c>
      <c r="C77" s="22" t="e">
        <f ca="1" t="shared" si="7"/>
        <v>#VALUE!</v>
      </c>
      <c r="D77" s="22" t="str">
        <f ca="1" t="shared" si="8"/>
        <v>0</v>
      </c>
      <c r="E77" s="23" t="e">
        <f ca="1">IF(ISERROR(VLOOKUP($A77,'问财（自己导出）'!$B:H,7,FALSE)),"",VLOOKUP($A77,'问财（自己导出）'!$B:H,7,FALSE))/100000000</f>
        <v>#VALUE!</v>
      </c>
      <c r="F77" s="23" t="e">
        <f ca="1">IF(ISERROR(VLOOKUP($A77,'问财（自己导出）'!$B:I,8,FALSE)),"",VLOOKUP($A77,'问财（自己导出）'!$B:I,8,FALSE))/100000000</f>
        <v>#VALUE!</v>
      </c>
      <c r="G77" s="23" t="e">
        <f ca="1">IF(ISERROR(VLOOKUP($A77,'问财（自己导出）'!$B:J,9,FALSE)),"",VLOOKUP($A77,'问财（自己导出）'!$B:J,9,FALSE))/100000000</f>
        <v>#VALUE!</v>
      </c>
      <c r="H77" s="23" t="e">
        <f ca="1">IF(ISERROR(VLOOKUP($A77,'问财（自己导出）'!$B:K,10,FALSE)),"",VLOOKUP($A77,'问财（自己导出）'!$B:K,10,FALSE))/100000000</f>
        <v>#VALUE!</v>
      </c>
      <c r="I77" s="23" t="e">
        <f ca="1">IF(ISERROR(VLOOKUP($A77,'问财（自己导出）'!$B:L,11,FALSE)),"",VLOOKUP($A77,'问财（自己导出）'!$B:L,11,FALSE))/100000000</f>
        <v>#VALUE!</v>
      </c>
      <c r="J77" s="23" t="e">
        <f ca="1">IF(ISERROR(VLOOKUP($A77,'问财（自己导出）'!$B:M,12,FALSE)),"",VLOOKUP($A77,'问财（自己导出）'!$B:M,12,FALSE))/100000000</f>
        <v>#VALUE!</v>
      </c>
      <c r="K77" s="23" t="e">
        <f ca="1">IF(ISERROR(VLOOKUP($A77,'问财（自己导出）'!$B:N,13,FALSE)),"",VLOOKUP($A77,'问财（自己导出）'!$B:N,13,FALSE))/100000000</f>
        <v>#VALUE!</v>
      </c>
      <c r="L77" s="23" t="e">
        <f ca="1">IF(ISERROR(VLOOKUP($A77,'问财（自己导出）'!$B:O,14,FALSE)),"",VLOOKUP($A77,'问财（自己导出）'!$B:O,14,FALSE))/100000000</f>
        <v>#VALUE!</v>
      </c>
      <c r="M77" s="23" t="e">
        <f ca="1">IF(ISERROR(VLOOKUP($A77,'问财（自己导出）'!$B:P,15,FALSE)),"",VLOOKUP($A77,'问财（自己导出）'!$B:P,15,FALSE))/100000000</f>
        <v>#VALUE!</v>
      </c>
      <c r="N77" s="23" t="e">
        <f ca="1">IF(ISERROR(VLOOKUP($A77,'问财（自己导出）'!$B:Q,16,FALSE)),"",VLOOKUP($A77,'问财（自己导出）'!$B:Q,16,FALSE))/100000000</f>
        <v>#VALUE!</v>
      </c>
      <c r="O77" s="23" t="e">
        <f ca="1">IF(ISERROR(VLOOKUP($A77,'问财（自己导出）'!$B:R,17,FALSE)),"",VLOOKUP($A77,'问财（自己导出）'!$B:R,17,FALSE))/100000000</f>
        <v>#VALUE!</v>
      </c>
      <c r="P77" s="23" t="e">
        <f ca="1">IF(ISERROR(VLOOKUP($A77,'问财（自己导出）'!$B:S,18,FALSE)),"",VLOOKUP($A77,'问财（自己导出）'!$B:S,18,FALSE))/100000000</f>
        <v>#VALUE!</v>
      </c>
      <c r="Q77" s="23" t="str">
        <f ca="1">IF(ISERROR(VLOOKUP($A77,'问财（自己导出）'!$B:T,19,FALSE)),"",VLOOKUP($A77,'问财（自己导出）'!$B:T,19,FALSE))</f>
        <v/>
      </c>
      <c r="R77" s="23" t="str">
        <f ca="1">IF(ISERROR(VLOOKUP($A77,'问财（自己导出）'!$B:U,20,FALSE)),"",VLOOKUP($A77,'问财（自己导出）'!$B:U,20,FALSE))</f>
        <v/>
      </c>
      <c r="S77" s="23" t="str">
        <f ca="1">IF(ISERROR(VLOOKUP($A77,'问财（自己导出）'!$B:V,21,FALSE)),"",VLOOKUP($A77,'问财（自己导出）'!$B:V,21,FALSE))</f>
        <v/>
      </c>
    </row>
    <row r="78" ht="15" spans="1:19">
      <c r="A78" s="20" t="str">
        <f>IF('问财（自己导出）'!B76="","",'问财（自己导出）'!B76)</f>
        <v/>
      </c>
      <c r="B78" s="22" t="e">
        <f ca="1" t="shared" si="9"/>
        <v>#VALUE!</v>
      </c>
      <c r="C78" s="22" t="e">
        <f ca="1" t="shared" si="7"/>
        <v>#VALUE!</v>
      </c>
      <c r="D78" s="22" t="str">
        <f ca="1" t="shared" si="8"/>
        <v>0</v>
      </c>
      <c r="E78" s="23" t="e">
        <f ca="1">IF(ISERROR(VLOOKUP($A78,'问财（自己导出）'!$B:H,7,FALSE)),"",VLOOKUP($A78,'问财（自己导出）'!$B:H,7,FALSE))/100000000</f>
        <v>#VALUE!</v>
      </c>
      <c r="F78" s="23" t="e">
        <f ca="1">IF(ISERROR(VLOOKUP($A78,'问财（自己导出）'!$B:I,8,FALSE)),"",VLOOKUP($A78,'问财（自己导出）'!$B:I,8,FALSE))/100000000</f>
        <v>#VALUE!</v>
      </c>
      <c r="G78" s="23" t="e">
        <f ca="1">IF(ISERROR(VLOOKUP($A78,'问财（自己导出）'!$B:J,9,FALSE)),"",VLOOKUP($A78,'问财（自己导出）'!$B:J,9,FALSE))/100000000</f>
        <v>#VALUE!</v>
      </c>
      <c r="H78" s="23" t="e">
        <f ca="1">IF(ISERROR(VLOOKUP($A78,'问财（自己导出）'!$B:K,10,FALSE)),"",VLOOKUP($A78,'问财（自己导出）'!$B:K,10,FALSE))/100000000</f>
        <v>#VALUE!</v>
      </c>
      <c r="I78" s="23" t="e">
        <f ca="1">IF(ISERROR(VLOOKUP($A78,'问财（自己导出）'!$B:L,11,FALSE)),"",VLOOKUP($A78,'问财（自己导出）'!$B:L,11,FALSE))/100000000</f>
        <v>#VALUE!</v>
      </c>
      <c r="J78" s="23" t="e">
        <f ca="1">IF(ISERROR(VLOOKUP($A78,'问财（自己导出）'!$B:M,12,FALSE)),"",VLOOKUP($A78,'问财（自己导出）'!$B:M,12,FALSE))/100000000</f>
        <v>#VALUE!</v>
      </c>
      <c r="K78" s="23" t="e">
        <f ca="1">IF(ISERROR(VLOOKUP($A78,'问财（自己导出）'!$B:N,13,FALSE)),"",VLOOKUP($A78,'问财（自己导出）'!$B:N,13,FALSE))/100000000</f>
        <v>#VALUE!</v>
      </c>
      <c r="L78" s="23" t="e">
        <f ca="1">IF(ISERROR(VLOOKUP($A78,'问财（自己导出）'!$B:O,14,FALSE)),"",VLOOKUP($A78,'问财（自己导出）'!$B:O,14,FALSE))/100000000</f>
        <v>#VALUE!</v>
      </c>
      <c r="M78" s="23" t="e">
        <f ca="1">IF(ISERROR(VLOOKUP($A78,'问财（自己导出）'!$B:P,15,FALSE)),"",VLOOKUP($A78,'问财（自己导出）'!$B:P,15,FALSE))/100000000</f>
        <v>#VALUE!</v>
      </c>
      <c r="N78" s="23" t="e">
        <f ca="1">IF(ISERROR(VLOOKUP($A78,'问财（自己导出）'!$B:Q,16,FALSE)),"",VLOOKUP($A78,'问财（自己导出）'!$B:Q,16,FALSE))/100000000</f>
        <v>#VALUE!</v>
      </c>
      <c r="O78" s="23" t="e">
        <f ca="1">IF(ISERROR(VLOOKUP($A78,'问财（自己导出）'!$B:R,17,FALSE)),"",VLOOKUP($A78,'问财（自己导出）'!$B:R,17,FALSE))/100000000</f>
        <v>#VALUE!</v>
      </c>
      <c r="P78" s="23" t="e">
        <f ca="1">IF(ISERROR(VLOOKUP($A78,'问财（自己导出）'!$B:S,18,FALSE)),"",VLOOKUP($A78,'问财（自己导出）'!$B:S,18,FALSE))/100000000</f>
        <v>#VALUE!</v>
      </c>
      <c r="Q78" s="23" t="str">
        <f ca="1">IF(ISERROR(VLOOKUP($A78,'问财（自己导出）'!$B:T,19,FALSE)),"",VLOOKUP($A78,'问财（自己导出）'!$B:T,19,FALSE))</f>
        <v/>
      </c>
      <c r="R78" s="23" t="str">
        <f ca="1">IF(ISERROR(VLOOKUP($A78,'问财（自己导出）'!$B:U,20,FALSE)),"",VLOOKUP($A78,'问财（自己导出）'!$B:U,20,FALSE))</f>
        <v/>
      </c>
      <c r="S78" s="23" t="str">
        <f ca="1">IF(ISERROR(VLOOKUP($A78,'问财（自己导出）'!$B:V,21,FALSE)),"",VLOOKUP($A78,'问财（自己导出）'!$B:V,21,FALSE))</f>
        <v/>
      </c>
    </row>
    <row r="79" ht="15" spans="1:19">
      <c r="A79" s="20" t="str">
        <f>IF('问财（自己导出）'!B77="","",'问财（自己导出）'!B77)</f>
        <v/>
      </c>
      <c r="B79" s="22" t="e">
        <f ca="1" t="shared" si="9"/>
        <v>#VALUE!</v>
      </c>
      <c r="C79" s="22" t="e">
        <f ca="1" t="shared" si="7"/>
        <v>#VALUE!</v>
      </c>
      <c r="D79" s="22" t="str">
        <f ca="1" t="shared" si="8"/>
        <v>0</v>
      </c>
      <c r="E79" s="23" t="e">
        <f ca="1">IF(ISERROR(VLOOKUP($A79,'问财（自己导出）'!$B:H,7,FALSE)),"",VLOOKUP($A79,'问财（自己导出）'!$B:H,7,FALSE))/100000000</f>
        <v>#VALUE!</v>
      </c>
      <c r="F79" s="23" t="e">
        <f ca="1">IF(ISERROR(VLOOKUP($A79,'问财（自己导出）'!$B:I,8,FALSE)),"",VLOOKUP($A79,'问财（自己导出）'!$B:I,8,FALSE))/100000000</f>
        <v>#VALUE!</v>
      </c>
      <c r="G79" s="23" t="e">
        <f ca="1">IF(ISERROR(VLOOKUP($A79,'问财（自己导出）'!$B:J,9,FALSE)),"",VLOOKUP($A79,'问财（自己导出）'!$B:J,9,FALSE))/100000000</f>
        <v>#VALUE!</v>
      </c>
      <c r="H79" s="23" t="e">
        <f ca="1">IF(ISERROR(VLOOKUP($A79,'问财（自己导出）'!$B:K,10,FALSE)),"",VLOOKUP($A79,'问财（自己导出）'!$B:K,10,FALSE))/100000000</f>
        <v>#VALUE!</v>
      </c>
      <c r="I79" s="23" t="e">
        <f ca="1">IF(ISERROR(VLOOKUP($A79,'问财（自己导出）'!$B:L,11,FALSE)),"",VLOOKUP($A79,'问财（自己导出）'!$B:L,11,FALSE))/100000000</f>
        <v>#VALUE!</v>
      </c>
      <c r="J79" s="23" t="e">
        <f ca="1">IF(ISERROR(VLOOKUP($A79,'问财（自己导出）'!$B:M,12,FALSE)),"",VLOOKUP($A79,'问财（自己导出）'!$B:M,12,FALSE))/100000000</f>
        <v>#VALUE!</v>
      </c>
      <c r="K79" s="23" t="e">
        <f ca="1">IF(ISERROR(VLOOKUP($A79,'问财（自己导出）'!$B:N,13,FALSE)),"",VLOOKUP($A79,'问财（自己导出）'!$B:N,13,FALSE))/100000000</f>
        <v>#VALUE!</v>
      </c>
      <c r="L79" s="23" t="e">
        <f ca="1">IF(ISERROR(VLOOKUP($A79,'问财（自己导出）'!$B:O,14,FALSE)),"",VLOOKUP($A79,'问财（自己导出）'!$B:O,14,FALSE))/100000000</f>
        <v>#VALUE!</v>
      </c>
      <c r="M79" s="23" t="e">
        <f ca="1">IF(ISERROR(VLOOKUP($A79,'问财（自己导出）'!$B:P,15,FALSE)),"",VLOOKUP($A79,'问财（自己导出）'!$B:P,15,FALSE))/100000000</f>
        <v>#VALUE!</v>
      </c>
      <c r="N79" s="23" t="e">
        <f ca="1">IF(ISERROR(VLOOKUP($A79,'问财（自己导出）'!$B:Q,16,FALSE)),"",VLOOKUP($A79,'问财（自己导出）'!$B:Q,16,FALSE))/100000000</f>
        <v>#VALUE!</v>
      </c>
      <c r="O79" s="23" t="e">
        <f ca="1">IF(ISERROR(VLOOKUP($A79,'问财（自己导出）'!$B:R,17,FALSE)),"",VLOOKUP($A79,'问财（自己导出）'!$B:R,17,FALSE))/100000000</f>
        <v>#VALUE!</v>
      </c>
      <c r="P79" s="23" t="e">
        <f ca="1">IF(ISERROR(VLOOKUP($A79,'问财（自己导出）'!$B:S,18,FALSE)),"",VLOOKUP($A79,'问财（自己导出）'!$B:S,18,FALSE))/100000000</f>
        <v>#VALUE!</v>
      </c>
      <c r="Q79" s="23" t="str">
        <f ca="1">IF(ISERROR(VLOOKUP($A79,'问财（自己导出）'!$B:T,19,FALSE)),"",VLOOKUP($A79,'问财（自己导出）'!$B:T,19,FALSE))</f>
        <v/>
      </c>
      <c r="R79" s="23" t="str">
        <f ca="1">IF(ISERROR(VLOOKUP($A79,'问财（自己导出）'!$B:U,20,FALSE)),"",VLOOKUP($A79,'问财（自己导出）'!$B:U,20,FALSE))</f>
        <v/>
      </c>
      <c r="S79" s="23" t="str">
        <f ca="1">IF(ISERROR(VLOOKUP($A79,'问财（自己导出）'!$B:V,21,FALSE)),"",VLOOKUP($A79,'问财（自己导出）'!$B:V,21,FALSE))</f>
        <v/>
      </c>
    </row>
    <row r="80" ht="15" spans="1:19">
      <c r="A80" s="20" t="str">
        <f>IF('问财（自己导出）'!B78="","",'问财（自己导出）'!B78)</f>
        <v/>
      </c>
      <c r="B80" s="22" t="e">
        <f ca="1" t="shared" si="9"/>
        <v>#VALUE!</v>
      </c>
      <c r="C80" s="22" t="e">
        <f ca="1" t="shared" si="7"/>
        <v>#VALUE!</v>
      </c>
      <c r="D80" s="22" t="str">
        <f ca="1" t="shared" si="8"/>
        <v>0</v>
      </c>
      <c r="E80" s="23" t="e">
        <f ca="1">IF(ISERROR(VLOOKUP($A80,'问财（自己导出）'!$B:H,7,FALSE)),"",VLOOKUP($A80,'问财（自己导出）'!$B:H,7,FALSE))/100000000</f>
        <v>#VALUE!</v>
      </c>
      <c r="F80" s="23" t="e">
        <f ca="1">IF(ISERROR(VLOOKUP($A80,'问财（自己导出）'!$B:I,8,FALSE)),"",VLOOKUP($A80,'问财（自己导出）'!$B:I,8,FALSE))/100000000</f>
        <v>#VALUE!</v>
      </c>
      <c r="G80" s="23" t="e">
        <f ca="1">IF(ISERROR(VLOOKUP($A80,'问财（自己导出）'!$B:J,9,FALSE)),"",VLOOKUP($A80,'问财（自己导出）'!$B:J,9,FALSE))/100000000</f>
        <v>#VALUE!</v>
      </c>
      <c r="H80" s="23" t="e">
        <f ca="1">IF(ISERROR(VLOOKUP($A80,'问财（自己导出）'!$B:K,10,FALSE)),"",VLOOKUP($A80,'问财（自己导出）'!$B:K,10,FALSE))/100000000</f>
        <v>#VALUE!</v>
      </c>
      <c r="I80" s="23" t="e">
        <f ca="1">IF(ISERROR(VLOOKUP($A80,'问财（自己导出）'!$B:L,11,FALSE)),"",VLOOKUP($A80,'问财（自己导出）'!$B:L,11,FALSE))/100000000</f>
        <v>#VALUE!</v>
      </c>
      <c r="J80" s="23" t="e">
        <f ca="1">IF(ISERROR(VLOOKUP($A80,'问财（自己导出）'!$B:M,12,FALSE)),"",VLOOKUP($A80,'问财（自己导出）'!$B:M,12,FALSE))/100000000</f>
        <v>#VALUE!</v>
      </c>
      <c r="K80" s="23" t="e">
        <f ca="1">IF(ISERROR(VLOOKUP($A80,'问财（自己导出）'!$B:N,13,FALSE)),"",VLOOKUP($A80,'问财（自己导出）'!$B:N,13,FALSE))/100000000</f>
        <v>#VALUE!</v>
      </c>
      <c r="L80" s="23" t="e">
        <f ca="1">IF(ISERROR(VLOOKUP($A80,'问财（自己导出）'!$B:O,14,FALSE)),"",VLOOKUP($A80,'问财（自己导出）'!$B:O,14,FALSE))/100000000</f>
        <v>#VALUE!</v>
      </c>
      <c r="M80" s="23" t="e">
        <f ca="1">IF(ISERROR(VLOOKUP($A80,'问财（自己导出）'!$B:P,15,FALSE)),"",VLOOKUP($A80,'问财（自己导出）'!$B:P,15,FALSE))/100000000</f>
        <v>#VALUE!</v>
      </c>
      <c r="N80" s="23" t="e">
        <f ca="1">IF(ISERROR(VLOOKUP($A80,'问财（自己导出）'!$B:Q,16,FALSE)),"",VLOOKUP($A80,'问财（自己导出）'!$B:Q,16,FALSE))/100000000</f>
        <v>#VALUE!</v>
      </c>
      <c r="O80" s="23" t="e">
        <f ca="1">IF(ISERROR(VLOOKUP($A80,'问财（自己导出）'!$B:R,17,FALSE)),"",VLOOKUP($A80,'问财（自己导出）'!$B:R,17,FALSE))/100000000</f>
        <v>#VALUE!</v>
      </c>
      <c r="P80" s="23" t="e">
        <f ca="1">IF(ISERROR(VLOOKUP($A80,'问财（自己导出）'!$B:S,18,FALSE)),"",VLOOKUP($A80,'问财（自己导出）'!$B:S,18,FALSE))/100000000</f>
        <v>#VALUE!</v>
      </c>
      <c r="Q80" s="23" t="str">
        <f ca="1">IF(ISERROR(VLOOKUP($A80,'问财（自己导出）'!$B:T,19,FALSE)),"",VLOOKUP($A80,'问财（自己导出）'!$B:T,19,FALSE))</f>
        <v/>
      </c>
      <c r="R80" s="23" t="str">
        <f ca="1">IF(ISERROR(VLOOKUP($A80,'问财（自己导出）'!$B:U,20,FALSE)),"",VLOOKUP($A80,'问财（自己导出）'!$B:U,20,FALSE))</f>
        <v/>
      </c>
      <c r="S80" s="23" t="str">
        <f ca="1">IF(ISERROR(VLOOKUP($A80,'问财（自己导出）'!$B:V,21,FALSE)),"",VLOOKUP($A80,'问财（自己导出）'!$B:V,21,FALSE))</f>
        <v/>
      </c>
    </row>
    <row r="81" ht="15" spans="1:19">
      <c r="A81" s="20" t="str">
        <f>IF('问财（自己导出）'!B79="","",'问财（自己导出）'!B79)</f>
        <v/>
      </c>
      <c r="B81" s="22" t="e">
        <f ca="1" t="shared" si="9"/>
        <v>#VALUE!</v>
      </c>
      <c r="C81" s="22" t="e">
        <f ca="1" t="shared" si="7"/>
        <v>#VALUE!</v>
      </c>
      <c r="D81" s="22" t="str">
        <f ca="1" t="shared" si="8"/>
        <v>0</v>
      </c>
      <c r="E81" s="23" t="e">
        <f ca="1">IF(ISERROR(VLOOKUP($A81,'问财（自己导出）'!$B:H,7,FALSE)),"",VLOOKUP($A81,'问财（自己导出）'!$B:H,7,FALSE))/100000000</f>
        <v>#VALUE!</v>
      </c>
      <c r="F81" s="23" t="e">
        <f ca="1">IF(ISERROR(VLOOKUP($A81,'问财（自己导出）'!$B:I,8,FALSE)),"",VLOOKUP($A81,'问财（自己导出）'!$B:I,8,FALSE))/100000000</f>
        <v>#VALUE!</v>
      </c>
      <c r="G81" s="23" t="e">
        <f ca="1">IF(ISERROR(VLOOKUP($A81,'问财（自己导出）'!$B:J,9,FALSE)),"",VLOOKUP($A81,'问财（自己导出）'!$B:J,9,FALSE))/100000000</f>
        <v>#VALUE!</v>
      </c>
      <c r="H81" s="23" t="e">
        <f ca="1">IF(ISERROR(VLOOKUP($A81,'问财（自己导出）'!$B:K,10,FALSE)),"",VLOOKUP($A81,'问财（自己导出）'!$B:K,10,FALSE))/100000000</f>
        <v>#VALUE!</v>
      </c>
      <c r="I81" s="23" t="e">
        <f ca="1">IF(ISERROR(VLOOKUP($A81,'问财（自己导出）'!$B:L,11,FALSE)),"",VLOOKUP($A81,'问财（自己导出）'!$B:L,11,FALSE))/100000000</f>
        <v>#VALUE!</v>
      </c>
      <c r="J81" s="23" t="e">
        <f ca="1">IF(ISERROR(VLOOKUP($A81,'问财（自己导出）'!$B:M,12,FALSE)),"",VLOOKUP($A81,'问财（自己导出）'!$B:M,12,FALSE))/100000000</f>
        <v>#VALUE!</v>
      </c>
      <c r="K81" s="23" t="e">
        <f ca="1">IF(ISERROR(VLOOKUP($A81,'问财（自己导出）'!$B:N,13,FALSE)),"",VLOOKUP($A81,'问财（自己导出）'!$B:N,13,FALSE))/100000000</f>
        <v>#VALUE!</v>
      </c>
      <c r="L81" s="23" t="e">
        <f ca="1">IF(ISERROR(VLOOKUP($A81,'问财（自己导出）'!$B:O,14,FALSE)),"",VLOOKUP($A81,'问财（自己导出）'!$B:O,14,FALSE))/100000000</f>
        <v>#VALUE!</v>
      </c>
      <c r="M81" s="23" t="e">
        <f ca="1">IF(ISERROR(VLOOKUP($A81,'问财（自己导出）'!$B:P,15,FALSE)),"",VLOOKUP($A81,'问财（自己导出）'!$B:P,15,FALSE))/100000000</f>
        <v>#VALUE!</v>
      </c>
      <c r="N81" s="23" t="e">
        <f ca="1">IF(ISERROR(VLOOKUP($A81,'问财（自己导出）'!$B:Q,16,FALSE)),"",VLOOKUP($A81,'问财（自己导出）'!$B:Q,16,FALSE))/100000000</f>
        <v>#VALUE!</v>
      </c>
      <c r="O81" s="23" t="e">
        <f ca="1">IF(ISERROR(VLOOKUP($A81,'问财（自己导出）'!$B:R,17,FALSE)),"",VLOOKUP($A81,'问财（自己导出）'!$B:R,17,FALSE))/100000000</f>
        <v>#VALUE!</v>
      </c>
      <c r="P81" s="23" t="e">
        <f ca="1">IF(ISERROR(VLOOKUP($A81,'问财（自己导出）'!$B:S,18,FALSE)),"",VLOOKUP($A81,'问财（自己导出）'!$B:S,18,FALSE))/100000000</f>
        <v>#VALUE!</v>
      </c>
      <c r="Q81" s="23" t="str">
        <f ca="1">IF(ISERROR(VLOOKUP($A81,'问财（自己导出）'!$B:T,19,FALSE)),"",VLOOKUP($A81,'问财（自己导出）'!$B:T,19,FALSE))</f>
        <v/>
      </c>
      <c r="R81" s="23" t="str">
        <f ca="1">IF(ISERROR(VLOOKUP($A81,'问财（自己导出）'!$B:U,20,FALSE)),"",VLOOKUP($A81,'问财（自己导出）'!$B:U,20,FALSE))</f>
        <v/>
      </c>
      <c r="S81" s="23" t="str">
        <f ca="1">IF(ISERROR(VLOOKUP($A81,'问财（自己导出）'!$B:V,21,FALSE)),"",VLOOKUP($A81,'问财（自己导出）'!$B:V,21,FALSE))</f>
        <v/>
      </c>
    </row>
    <row r="82" ht="15" spans="1:19">
      <c r="A82" s="20" t="str">
        <f>IF('问财（自己导出）'!B80="","",'问财（自己导出）'!B80)</f>
        <v/>
      </c>
      <c r="B82" s="22" t="e">
        <f ca="1" t="shared" si="9"/>
        <v>#VALUE!</v>
      </c>
      <c r="C82" s="22" t="e">
        <f ca="1" t="shared" si="7"/>
        <v>#VALUE!</v>
      </c>
      <c r="D82" s="22" t="str">
        <f ca="1" t="shared" si="8"/>
        <v>0</v>
      </c>
      <c r="E82" s="23" t="e">
        <f ca="1">IF(ISERROR(VLOOKUP($A82,'问财（自己导出）'!$B:H,7,FALSE)),"",VLOOKUP($A82,'问财（自己导出）'!$B:H,7,FALSE))/100000000</f>
        <v>#VALUE!</v>
      </c>
      <c r="F82" s="23" t="e">
        <f ca="1">IF(ISERROR(VLOOKUP($A82,'问财（自己导出）'!$B:I,8,FALSE)),"",VLOOKUP($A82,'问财（自己导出）'!$B:I,8,FALSE))/100000000</f>
        <v>#VALUE!</v>
      </c>
      <c r="G82" s="23" t="e">
        <f ca="1">IF(ISERROR(VLOOKUP($A82,'问财（自己导出）'!$B:J,9,FALSE)),"",VLOOKUP($A82,'问财（自己导出）'!$B:J,9,FALSE))/100000000</f>
        <v>#VALUE!</v>
      </c>
      <c r="H82" s="23" t="e">
        <f ca="1">IF(ISERROR(VLOOKUP($A82,'问财（自己导出）'!$B:K,10,FALSE)),"",VLOOKUP($A82,'问财（自己导出）'!$B:K,10,FALSE))/100000000</f>
        <v>#VALUE!</v>
      </c>
      <c r="I82" s="23" t="e">
        <f ca="1">IF(ISERROR(VLOOKUP($A82,'问财（自己导出）'!$B:L,11,FALSE)),"",VLOOKUP($A82,'问财（自己导出）'!$B:L,11,FALSE))/100000000</f>
        <v>#VALUE!</v>
      </c>
      <c r="J82" s="23" t="e">
        <f ca="1">IF(ISERROR(VLOOKUP($A82,'问财（自己导出）'!$B:M,12,FALSE)),"",VLOOKUP($A82,'问财（自己导出）'!$B:M,12,FALSE))/100000000</f>
        <v>#VALUE!</v>
      </c>
      <c r="K82" s="23" t="e">
        <f ca="1">IF(ISERROR(VLOOKUP($A82,'问财（自己导出）'!$B:N,13,FALSE)),"",VLOOKUP($A82,'问财（自己导出）'!$B:N,13,FALSE))/100000000</f>
        <v>#VALUE!</v>
      </c>
      <c r="L82" s="23" t="e">
        <f ca="1">IF(ISERROR(VLOOKUP($A82,'问财（自己导出）'!$B:O,14,FALSE)),"",VLOOKUP($A82,'问财（自己导出）'!$B:O,14,FALSE))/100000000</f>
        <v>#VALUE!</v>
      </c>
      <c r="M82" s="23" t="e">
        <f ca="1">IF(ISERROR(VLOOKUP($A82,'问财（自己导出）'!$B:P,15,FALSE)),"",VLOOKUP($A82,'问财（自己导出）'!$B:P,15,FALSE))/100000000</f>
        <v>#VALUE!</v>
      </c>
      <c r="N82" s="23" t="e">
        <f ca="1">IF(ISERROR(VLOOKUP($A82,'问财（自己导出）'!$B:Q,16,FALSE)),"",VLOOKUP($A82,'问财（自己导出）'!$B:Q,16,FALSE))/100000000</f>
        <v>#VALUE!</v>
      </c>
      <c r="O82" s="23" t="e">
        <f ca="1">IF(ISERROR(VLOOKUP($A82,'问财（自己导出）'!$B:R,17,FALSE)),"",VLOOKUP($A82,'问财（自己导出）'!$B:R,17,FALSE))/100000000</f>
        <v>#VALUE!</v>
      </c>
      <c r="P82" s="23" t="e">
        <f ca="1">IF(ISERROR(VLOOKUP($A82,'问财（自己导出）'!$B:S,18,FALSE)),"",VLOOKUP($A82,'问财（自己导出）'!$B:S,18,FALSE))/100000000</f>
        <v>#VALUE!</v>
      </c>
      <c r="Q82" s="23" t="str">
        <f ca="1">IF(ISERROR(VLOOKUP($A82,'问财（自己导出）'!$B:T,19,FALSE)),"",VLOOKUP($A82,'问财（自己导出）'!$B:T,19,FALSE))</f>
        <v/>
      </c>
      <c r="R82" s="23" t="str">
        <f ca="1">IF(ISERROR(VLOOKUP($A82,'问财（自己导出）'!$B:U,20,FALSE)),"",VLOOKUP($A82,'问财（自己导出）'!$B:U,20,FALSE))</f>
        <v/>
      </c>
      <c r="S82" s="23" t="str">
        <f ca="1">IF(ISERROR(VLOOKUP($A82,'问财（自己导出）'!$B:V,21,FALSE)),"",VLOOKUP($A82,'问财（自己导出）'!$B:V,21,FALSE))</f>
        <v/>
      </c>
    </row>
    <row r="83" ht="15" spans="1:19">
      <c r="A83" s="20" t="str">
        <f>IF('问财（自己导出）'!B81="","",'问财（自己导出）'!B81)</f>
        <v/>
      </c>
      <c r="B83" s="22" t="e">
        <f ca="1" t="shared" si="9"/>
        <v>#VALUE!</v>
      </c>
      <c r="C83" s="22" t="e">
        <f ca="1" t="shared" si="7"/>
        <v>#VALUE!</v>
      </c>
      <c r="D83" s="22" t="str">
        <f ca="1" t="shared" si="8"/>
        <v>0</v>
      </c>
      <c r="E83" s="23" t="e">
        <f ca="1">IF(ISERROR(VLOOKUP($A83,'问财（自己导出）'!$B:H,7,FALSE)),"",VLOOKUP($A83,'问财（自己导出）'!$B:H,7,FALSE))/100000000</f>
        <v>#VALUE!</v>
      </c>
      <c r="F83" s="23" t="e">
        <f ca="1">IF(ISERROR(VLOOKUP($A83,'问财（自己导出）'!$B:I,8,FALSE)),"",VLOOKUP($A83,'问财（自己导出）'!$B:I,8,FALSE))/100000000</f>
        <v>#VALUE!</v>
      </c>
      <c r="G83" s="23" t="e">
        <f ca="1">IF(ISERROR(VLOOKUP($A83,'问财（自己导出）'!$B:J,9,FALSE)),"",VLOOKUP($A83,'问财（自己导出）'!$B:J,9,FALSE))/100000000</f>
        <v>#VALUE!</v>
      </c>
      <c r="H83" s="23" t="e">
        <f ca="1">IF(ISERROR(VLOOKUP($A83,'问财（自己导出）'!$B:K,10,FALSE)),"",VLOOKUP($A83,'问财（自己导出）'!$B:K,10,FALSE))/100000000</f>
        <v>#VALUE!</v>
      </c>
      <c r="I83" s="23" t="e">
        <f ca="1">IF(ISERROR(VLOOKUP($A83,'问财（自己导出）'!$B:L,11,FALSE)),"",VLOOKUP($A83,'问财（自己导出）'!$B:L,11,FALSE))/100000000</f>
        <v>#VALUE!</v>
      </c>
      <c r="J83" s="23" t="e">
        <f ca="1">IF(ISERROR(VLOOKUP($A83,'问财（自己导出）'!$B:M,12,FALSE)),"",VLOOKUP($A83,'问财（自己导出）'!$B:M,12,FALSE))/100000000</f>
        <v>#VALUE!</v>
      </c>
      <c r="K83" s="23" t="e">
        <f ca="1">IF(ISERROR(VLOOKUP($A83,'问财（自己导出）'!$B:N,13,FALSE)),"",VLOOKUP($A83,'问财（自己导出）'!$B:N,13,FALSE))/100000000</f>
        <v>#VALUE!</v>
      </c>
      <c r="L83" s="23" t="e">
        <f ca="1">IF(ISERROR(VLOOKUP($A83,'问财（自己导出）'!$B:O,14,FALSE)),"",VLOOKUP($A83,'问财（自己导出）'!$B:O,14,FALSE))/100000000</f>
        <v>#VALUE!</v>
      </c>
      <c r="M83" s="23" t="e">
        <f ca="1">IF(ISERROR(VLOOKUP($A83,'问财（自己导出）'!$B:P,15,FALSE)),"",VLOOKUP($A83,'问财（自己导出）'!$B:P,15,FALSE))/100000000</f>
        <v>#VALUE!</v>
      </c>
      <c r="N83" s="23" t="e">
        <f ca="1">IF(ISERROR(VLOOKUP($A83,'问财（自己导出）'!$B:Q,16,FALSE)),"",VLOOKUP($A83,'问财（自己导出）'!$B:Q,16,FALSE))/100000000</f>
        <v>#VALUE!</v>
      </c>
      <c r="O83" s="23" t="e">
        <f ca="1">IF(ISERROR(VLOOKUP($A83,'问财（自己导出）'!$B:R,17,FALSE)),"",VLOOKUP($A83,'问财（自己导出）'!$B:R,17,FALSE))/100000000</f>
        <v>#VALUE!</v>
      </c>
      <c r="P83" s="23" t="e">
        <f ca="1">IF(ISERROR(VLOOKUP($A83,'问财（自己导出）'!$B:S,18,FALSE)),"",VLOOKUP($A83,'问财（自己导出）'!$B:S,18,FALSE))/100000000</f>
        <v>#VALUE!</v>
      </c>
      <c r="Q83" s="23" t="str">
        <f ca="1">IF(ISERROR(VLOOKUP($A83,'问财（自己导出）'!$B:T,19,FALSE)),"",VLOOKUP($A83,'问财（自己导出）'!$B:T,19,FALSE))</f>
        <v/>
      </c>
      <c r="R83" s="23" t="str">
        <f ca="1">IF(ISERROR(VLOOKUP($A83,'问财（自己导出）'!$B:U,20,FALSE)),"",VLOOKUP($A83,'问财（自己导出）'!$B:U,20,FALSE))</f>
        <v/>
      </c>
      <c r="S83" s="23" t="str">
        <f ca="1">IF(ISERROR(VLOOKUP($A83,'问财（自己导出）'!$B:V,21,FALSE)),"",VLOOKUP($A83,'问财（自己导出）'!$B:V,21,FALSE))</f>
        <v/>
      </c>
    </row>
    <row r="84" ht="15" spans="1:19">
      <c r="A84" s="20" t="str">
        <f>IF('问财（自己导出）'!B82="","",'问财（自己导出）'!B82)</f>
        <v/>
      </c>
      <c r="B84" s="22" t="e">
        <f ca="1" t="shared" si="9"/>
        <v>#VALUE!</v>
      </c>
      <c r="C84" s="22" t="e">
        <f ca="1" t="shared" si="7"/>
        <v>#VALUE!</v>
      </c>
      <c r="D84" s="22" t="str">
        <f ca="1" t="shared" si="8"/>
        <v>0</v>
      </c>
      <c r="E84" s="23" t="e">
        <f ca="1">IF(ISERROR(VLOOKUP($A84,'问财（自己导出）'!$B:H,7,FALSE)),"",VLOOKUP($A84,'问财（自己导出）'!$B:H,7,FALSE))/100000000</f>
        <v>#VALUE!</v>
      </c>
      <c r="F84" s="23" t="e">
        <f ca="1">IF(ISERROR(VLOOKUP($A84,'问财（自己导出）'!$B:I,8,FALSE)),"",VLOOKUP($A84,'问财（自己导出）'!$B:I,8,FALSE))/100000000</f>
        <v>#VALUE!</v>
      </c>
      <c r="G84" s="23" t="e">
        <f ca="1">IF(ISERROR(VLOOKUP($A84,'问财（自己导出）'!$B:J,9,FALSE)),"",VLOOKUP($A84,'问财（自己导出）'!$B:J,9,FALSE))/100000000</f>
        <v>#VALUE!</v>
      </c>
      <c r="H84" s="23" t="e">
        <f ca="1">IF(ISERROR(VLOOKUP($A84,'问财（自己导出）'!$B:K,10,FALSE)),"",VLOOKUP($A84,'问财（自己导出）'!$B:K,10,FALSE))/100000000</f>
        <v>#VALUE!</v>
      </c>
      <c r="I84" s="23" t="e">
        <f ca="1">IF(ISERROR(VLOOKUP($A84,'问财（自己导出）'!$B:L,11,FALSE)),"",VLOOKUP($A84,'问财（自己导出）'!$B:L,11,FALSE))/100000000</f>
        <v>#VALUE!</v>
      </c>
      <c r="J84" s="23" t="e">
        <f ca="1">IF(ISERROR(VLOOKUP($A84,'问财（自己导出）'!$B:M,12,FALSE)),"",VLOOKUP($A84,'问财（自己导出）'!$B:M,12,FALSE))/100000000</f>
        <v>#VALUE!</v>
      </c>
      <c r="K84" s="23" t="e">
        <f ca="1">IF(ISERROR(VLOOKUP($A84,'问财（自己导出）'!$B:N,13,FALSE)),"",VLOOKUP($A84,'问财（自己导出）'!$B:N,13,FALSE))/100000000</f>
        <v>#VALUE!</v>
      </c>
      <c r="L84" s="23" t="e">
        <f ca="1">IF(ISERROR(VLOOKUP($A84,'问财（自己导出）'!$B:O,14,FALSE)),"",VLOOKUP($A84,'问财（自己导出）'!$B:O,14,FALSE))/100000000</f>
        <v>#VALUE!</v>
      </c>
      <c r="M84" s="23" t="e">
        <f ca="1">IF(ISERROR(VLOOKUP($A84,'问财（自己导出）'!$B:P,15,FALSE)),"",VLOOKUP($A84,'问财（自己导出）'!$B:P,15,FALSE))/100000000</f>
        <v>#VALUE!</v>
      </c>
      <c r="N84" s="23" t="e">
        <f ca="1">IF(ISERROR(VLOOKUP($A84,'问财（自己导出）'!$B:Q,16,FALSE)),"",VLOOKUP($A84,'问财（自己导出）'!$B:Q,16,FALSE))/100000000</f>
        <v>#VALUE!</v>
      </c>
      <c r="O84" s="23" t="e">
        <f ca="1">IF(ISERROR(VLOOKUP($A84,'问财（自己导出）'!$B:R,17,FALSE)),"",VLOOKUP($A84,'问财（自己导出）'!$B:R,17,FALSE))/100000000</f>
        <v>#VALUE!</v>
      </c>
      <c r="P84" s="23" t="e">
        <f ca="1">IF(ISERROR(VLOOKUP($A84,'问财（自己导出）'!$B:S,18,FALSE)),"",VLOOKUP($A84,'问财（自己导出）'!$B:S,18,FALSE))/100000000</f>
        <v>#VALUE!</v>
      </c>
      <c r="Q84" s="23" t="str">
        <f ca="1">IF(ISERROR(VLOOKUP($A84,'问财（自己导出）'!$B:T,19,FALSE)),"",VLOOKUP($A84,'问财（自己导出）'!$B:T,19,FALSE))</f>
        <v/>
      </c>
      <c r="R84" s="23" t="str">
        <f ca="1">IF(ISERROR(VLOOKUP($A84,'问财（自己导出）'!$B:U,20,FALSE)),"",VLOOKUP($A84,'问财（自己导出）'!$B:U,20,FALSE))</f>
        <v/>
      </c>
      <c r="S84" s="23" t="str">
        <f ca="1">IF(ISERROR(VLOOKUP($A84,'问财（自己导出）'!$B:V,21,FALSE)),"",VLOOKUP($A84,'问财（自己导出）'!$B:V,21,FALSE))</f>
        <v/>
      </c>
    </row>
    <row r="85" ht="15" spans="1:19">
      <c r="A85" s="20" t="str">
        <f>IF('问财（自己导出）'!B83="","",'问财（自己导出）'!B83)</f>
        <v/>
      </c>
      <c r="B85" s="22" t="e">
        <f ca="1" t="shared" si="9"/>
        <v>#VALUE!</v>
      </c>
      <c r="C85" s="22" t="e">
        <f ca="1" t="shared" si="7"/>
        <v>#VALUE!</v>
      </c>
      <c r="D85" s="22" t="str">
        <f ca="1" t="shared" si="8"/>
        <v>0</v>
      </c>
      <c r="E85" s="23" t="e">
        <f ca="1">IF(ISERROR(VLOOKUP($A85,'问财（自己导出）'!$B:H,7,FALSE)),"",VLOOKUP($A85,'问财（自己导出）'!$B:H,7,FALSE))/100000000</f>
        <v>#VALUE!</v>
      </c>
      <c r="F85" s="23" t="e">
        <f ca="1">IF(ISERROR(VLOOKUP($A85,'问财（自己导出）'!$B:I,8,FALSE)),"",VLOOKUP($A85,'问财（自己导出）'!$B:I,8,FALSE))/100000000</f>
        <v>#VALUE!</v>
      </c>
      <c r="G85" s="23" t="e">
        <f ca="1">IF(ISERROR(VLOOKUP($A85,'问财（自己导出）'!$B:J,9,FALSE)),"",VLOOKUP($A85,'问财（自己导出）'!$B:J,9,FALSE))/100000000</f>
        <v>#VALUE!</v>
      </c>
      <c r="H85" s="23" t="e">
        <f ca="1">IF(ISERROR(VLOOKUP($A85,'问财（自己导出）'!$B:K,10,FALSE)),"",VLOOKUP($A85,'问财（自己导出）'!$B:K,10,FALSE))/100000000</f>
        <v>#VALUE!</v>
      </c>
      <c r="I85" s="23" t="e">
        <f ca="1">IF(ISERROR(VLOOKUP($A85,'问财（自己导出）'!$B:L,11,FALSE)),"",VLOOKUP($A85,'问财（自己导出）'!$B:L,11,FALSE))/100000000</f>
        <v>#VALUE!</v>
      </c>
      <c r="J85" s="23" t="e">
        <f ca="1">IF(ISERROR(VLOOKUP($A85,'问财（自己导出）'!$B:M,12,FALSE)),"",VLOOKUP($A85,'问财（自己导出）'!$B:M,12,FALSE))/100000000</f>
        <v>#VALUE!</v>
      </c>
      <c r="K85" s="23" t="e">
        <f ca="1">IF(ISERROR(VLOOKUP($A85,'问财（自己导出）'!$B:N,13,FALSE)),"",VLOOKUP($A85,'问财（自己导出）'!$B:N,13,FALSE))/100000000</f>
        <v>#VALUE!</v>
      </c>
      <c r="L85" s="23" t="e">
        <f ca="1">IF(ISERROR(VLOOKUP($A85,'问财（自己导出）'!$B:O,14,FALSE)),"",VLOOKUP($A85,'问财（自己导出）'!$B:O,14,FALSE))/100000000</f>
        <v>#VALUE!</v>
      </c>
      <c r="M85" s="23" t="e">
        <f ca="1">IF(ISERROR(VLOOKUP($A85,'问财（自己导出）'!$B:P,15,FALSE)),"",VLOOKUP($A85,'问财（自己导出）'!$B:P,15,FALSE))/100000000</f>
        <v>#VALUE!</v>
      </c>
      <c r="N85" s="23" t="e">
        <f ca="1">IF(ISERROR(VLOOKUP($A85,'问财（自己导出）'!$B:Q,16,FALSE)),"",VLOOKUP($A85,'问财（自己导出）'!$B:Q,16,FALSE))/100000000</f>
        <v>#VALUE!</v>
      </c>
      <c r="O85" s="23" t="e">
        <f ca="1">IF(ISERROR(VLOOKUP($A85,'问财（自己导出）'!$B:R,17,FALSE)),"",VLOOKUP($A85,'问财（自己导出）'!$B:R,17,FALSE))/100000000</f>
        <v>#VALUE!</v>
      </c>
      <c r="P85" s="23" t="e">
        <f ca="1">IF(ISERROR(VLOOKUP($A85,'问财（自己导出）'!$B:S,18,FALSE)),"",VLOOKUP($A85,'问财（自己导出）'!$B:S,18,FALSE))/100000000</f>
        <v>#VALUE!</v>
      </c>
      <c r="Q85" s="23" t="str">
        <f ca="1">IF(ISERROR(VLOOKUP($A85,'问财（自己导出）'!$B:T,19,FALSE)),"",VLOOKUP($A85,'问财（自己导出）'!$B:T,19,FALSE))</f>
        <v/>
      </c>
      <c r="R85" s="23" t="str">
        <f ca="1">IF(ISERROR(VLOOKUP($A85,'问财（自己导出）'!$B:U,20,FALSE)),"",VLOOKUP($A85,'问财（自己导出）'!$B:U,20,FALSE))</f>
        <v/>
      </c>
      <c r="S85" s="23" t="str">
        <f ca="1">IF(ISERROR(VLOOKUP($A85,'问财（自己导出）'!$B:V,21,FALSE)),"",VLOOKUP($A85,'问财（自己导出）'!$B:V,21,FALSE))</f>
        <v/>
      </c>
    </row>
    <row r="86" ht="15" spans="1:19">
      <c r="A86" s="20" t="str">
        <f>IF('问财（自己导出）'!B84="","",'问财（自己导出）'!B84)</f>
        <v/>
      </c>
      <c r="B86" s="22" t="e">
        <f ca="1" t="shared" si="9"/>
        <v>#VALUE!</v>
      </c>
      <c r="C86" s="22" t="e">
        <f ca="1" t="shared" si="7"/>
        <v>#VALUE!</v>
      </c>
      <c r="D86" s="22" t="str">
        <f ca="1" t="shared" si="8"/>
        <v>0</v>
      </c>
      <c r="E86" s="23" t="e">
        <f ca="1">IF(ISERROR(VLOOKUP($A86,'问财（自己导出）'!$B:H,7,FALSE)),"",VLOOKUP($A86,'问财（自己导出）'!$B:H,7,FALSE))/100000000</f>
        <v>#VALUE!</v>
      </c>
      <c r="F86" s="23" t="e">
        <f ca="1">IF(ISERROR(VLOOKUP($A86,'问财（自己导出）'!$B:I,8,FALSE)),"",VLOOKUP($A86,'问财（自己导出）'!$B:I,8,FALSE))/100000000</f>
        <v>#VALUE!</v>
      </c>
      <c r="G86" s="23" t="e">
        <f ca="1">IF(ISERROR(VLOOKUP($A86,'问财（自己导出）'!$B:J,9,FALSE)),"",VLOOKUP($A86,'问财（自己导出）'!$B:J,9,FALSE))/100000000</f>
        <v>#VALUE!</v>
      </c>
      <c r="H86" s="23" t="e">
        <f ca="1">IF(ISERROR(VLOOKUP($A86,'问财（自己导出）'!$B:K,10,FALSE)),"",VLOOKUP($A86,'问财（自己导出）'!$B:K,10,FALSE))/100000000</f>
        <v>#VALUE!</v>
      </c>
      <c r="I86" s="23" t="e">
        <f ca="1">IF(ISERROR(VLOOKUP($A86,'问财（自己导出）'!$B:L,11,FALSE)),"",VLOOKUP($A86,'问财（自己导出）'!$B:L,11,FALSE))/100000000</f>
        <v>#VALUE!</v>
      </c>
      <c r="J86" s="23" t="e">
        <f ca="1">IF(ISERROR(VLOOKUP($A86,'问财（自己导出）'!$B:M,12,FALSE)),"",VLOOKUP($A86,'问财（自己导出）'!$B:M,12,FALSE))/100000000</f>
        <v>#VALUE!</v>
      </c>
      <c r="K86" s="23" t="e">
        <f ca="1">IF(ISERROR(VLOOKUP($A86,'问财（自己导出）'!$B:N,13,FALSE)),"",VLOOKUP($A86,'问财（自己导出）'!$B:N,13,FALSE))/100000000</f>
        <v>#VALUE!</v>
      </c>
      <c r="L86" s="23" t="e">
        <f ca="1">IF(ISERROR(VLOOKUP($A86,'问财（自己导出）'!$B:O,14,FALSE)),"",VLOOKUP($A86,'问财（自己导出）'!$B:O,14,FALSE))/100000000</f>
        <v>#VALUE!</v>
      </c>
      <c r="M86" s="23" t="e">
        <f ca="1">IF(ISERROR(VLOOKUP($A86,'问财（自己导出）'!$B:P,15,FALSE)),"",VLOOKUP($A86,'问财（自己导出）'!$B:P,15,FALSE))/100000000</f>
        <v>#VALUE!</v>
      </c>
      <c r="N86" s="23" t="e">
        <f ca="1">IF(ISERROR(VLOOKUP($A86,'问财（自己导出）'!$B:Q,16,FALSE)),"",VLOOKUP($A86,'问财（自己导出）'!$B:Q,16,FALSE))/100000000</f>
        <v>#VALUE!</v>
      </c>
      <c r="O86" s="23" t="e">
        <f ca="1">IF(ISERROR(VLOOKUP($A86,'问财（自己导出）'!$B:R,17,FALSE)),"",VLOOKUP($A86,'问财（自己导出）'!$B:R,17,FALSE))/100000000</f>
        <v>#VALUE!</v>
      </c>
      <c r="P86" s="23" t="e">
        <f ca="1">IF(ISERROR(VLOOKUP($A86,'问财（自己导出）'!$B:S,18,FALSE)),"",VLOOKUP($A86,'问财（自己导出）'!$B:S,18,FALSE))/100000000</f>
        <v>#VALUE!</v>
      </c>
      <c r="Q86" s="23" t="str">
        <f ca="1">IF(ISERROR(VLOOKUP($A86,'问财（自己导出）'!$B:T,19,FALSE)),"",VLOOKUP($A86,'问财（自己导出）'!$B:T,19,FALSE))</f>
        <v/>
      </c>
      <c r="R86" s="23" t="str">
        <f ca="1">IF(ISERROR(VLOOKUP($A86,'问财（自己导出）'!$B:U,20,FALSE)),"",VLOOKUP($A86,'问财（自己导出）'!$B:U,20,FALSE))</f>
        <v/>
      </c>
      <c r="S86" s="23" t="str">
        <f ca="1">IF(ISERROR(VLOOKUP($A86,'问财（自己导出）'!$B:V,21,FALSE)),"",VLOOKUP($A86,'问财（自己导出）'!$B:V,21,FALSE))</f>
        <v/>
      </c>
    </row>
    <row r="87" ht="15" spans="1:19">
      <c r="A87" s="20" t="str">
        <f>IF('问财（自己导出）'!B85="","",'问财（自己导出）'!B85)</f>
        <v/>
      </c>
      <c r="B87" s="22" t="e">
        <f ca="1" t="shared" si="9"/>
        <v>#VALUE!</v>
      </c>
      <c r="C87" s="22" t="e">
        <f ca="1" t="shared" si="7"/>
        <v>#VALUE!</v>
      </c>
      <c r="D87" s="22" t="str">
        <f ca="1" t="shared" si="8"/>
        <v>0</v>
      </c>
      <c r="E87" s="23" t="e">
        <f ca="1">IF(ISERROR(VLOOKUP($A87,'问财（自己导出）'!$B:H,7,FALSE)),"",VLOOKUP($A87,'问财（自己导出）'!$B:H,7,FALSE))/100000000</f>
        <v>#VALUE!</v>
      </c>
      <c r="F87" s="23" t="e">
        <f ca="1">IF(ISERROR(VLOOKUP($A87,'问财（自己导出）'!$B:I,8,FALSE)),"",VLOOKUP($A87,'问财（自己导出）'!$B:I,8,FALSE))/100000000</f>
        <v>#VALUE!</v>
      </c>
      <c r="G87" s="23" t="e">
        <f ca="1">IF(ISERROR(VLOOKUP($A87,'问财（自己导出）'!$B:J,9,FALSE)),"",VLOOKUP($A87,'问财（自己导出）'!$B:J,9,FALSE))/100000000</f>
        <v>#VALUE!</v>
      </c>
      <c r="H87" s="23" t="e">
        <f ca="1">IF(ISERROR(VLOOKUP($A87,'问财（自己导出）'!$B:K,10,FALSE)),"",VLOOKUP($A87,'问财（自己导出）'!$B:K,10,FALSE))/100000000</f>
        <v>#VALUE!</v>
      </c>
      <c r="I87" s="23" t="e">
        <f ca="1">IF(ISERROR(VLOOKUP($A87,'问财（自己导出）'!$B:L,11,FALSE)),"",VLOOKUP($A87,'问财（自己导出）'!$B:L,11,FALSE))/100000000</f>
        <v>#VALUE!</v>
      </c>
      <c r="J87" s="23" t="e">
        <f ca="1">IF(ISERROR(VLOOKUP($A87,'问财（自己导出）'!$B:M,12,FALSE)),"",VLOOKUP($A87,'问财（自己导出）'!$B:M,12,FALSE))/100000000</f>
        <v>#VALUE!</v>
      </c>
      <c r="K87" s="23" t="e">
        <f ca="1">IF(ISERROR(VLOOKUP($A87,'问财（自己导出）'!$B:N,13,FALSE)),"",VLOOKUP($A87,'问财（自己导出）'!$B:N,13,FALSE))/100000000</f>
        <v>#VALUE!</v>
      </c>
      <c r="L87" s="23" t="e">
        <f ca="1">IF(ISERROR(VLOOKUP($A87,'问财（自己导出）'!$B:O,14,FALSE)),"",VLOOKUP($A87,'问财（自己导出）'!$B:O,14,FALSE))/100000000</f>
        <v>#VALUE!</v>
      </c>
      <c r="M87" s="23" t="e">
        <f ca="1">IF(ISERROR(VLOOKUP($A87,'问财（自己导出）'!$B:P,15,FALSE)),"",VLOOKUP($A87,'问财（自己导出）'!$B:P,15,FALSE))/100000000</f>
        <v>#VALUE!</v>
      </c>
      <c r="N87" s="23" t="e">
        <f ca="1">IF(ISERROR(VLOOKUP($A87,'问财（自己导出）'!$B:Q,16,FALSE)),"",VLOOKUP($A87,'问财（自己导出）'!$B:Q,16,FALSE))/100000000</f>
        <v>#VALUE!</v>
      </c>
      <c r="O87" s="23" t="e">
        <f ca="1">IF(ISERROR(VLOOKUP($A87,'问财（自己导出）'!$B:R,17,FALSE)),"",VLOOKUP($A87,'问财（自己导出）'!$B:R,17,FALSE))/100000000</f>
        <v>#VALUE!</v>
      </c>
      <c r="P87" s="23" t="e">
        <f ca="1">IF(ISERROR(VLOOKUP($A87,'问财（自己导出）'!$B:S,18,FALSE)),"",VLOOKUP($A87,'问财（自己导出）'!$B:S,18,FALSE))/100000000</f>
        <v>#VALUE!</v>
      </c>
      <c r="Q87" s="23" t="str">
        <f ca="1">IF(ISERROR(VLOOKUP($A87,'问财（自己导出）'!$B:T,19,FALSE)),"",VLOOKUP($A87,'问财（自己导出）'!$B:T,19,FALSE))</f>
        <v/>
      </c>
      <c r="R87" s="23" t="str">
        <f ca="1">IF(ISERROR(VLOOKUP($A87,'问财（自己导出）'!$B:U,20,FALSE)),"",VLOOKUP($A87,'问财（自己导出）'!$B:U,20,FALSE))</f>
        <v/>
      </c>
      <c r="S87" s="23" t="str">
        <f ca="1">IF(ISERROR(VLOOKUP($A87,'问财（自己导出）'!$B:V,21,FALSE)),"",VLOOKUP($A87,'问财（自己导出）'!$B:V,21,FALSE))</f>
        <v/>
      </c>
    </row>
    <row r="88" ht="15" spans="1:19">
      <c r="A88" s="20" t="str">
        <f>IF('问财（自己导出）'!B86="","",'问财（自己导出）'!B86)</f>
        <v/>
      </c>
      <c r="B88" s="22" t="e">
        <f ca="1" t="shared" si="9"/>
        <v>#VALUE!</v>
      </c>
      <c r="C88" s="22" t="e">
        <f ca="1" t="shared" si="7"/>
        <v>#VALUE!</v>
      </c>
      <c r="D88" s="22" t="str">
        <f ca="1" t="shared" si="8"/>
        <v>0</v>
      </c>
      <c r="E88" s="23" t="e">
        <f ca="1">IF(ISERROR(VLOOKUP($A88,'问财（自己导出）'!$B:H,7,FALSE)),"",VLOOKUP($A88,'问财（自己导出）'!$B:H,7,FALSE))/100000000</f>
        <v>#VALUE!</v>
      </c>
      <c r="F88" s="23" t="e">
        <f ca="1">IF(ISERROR(VLOOKUP($A88,'问财（自己导出）'!$B:I,8,FALSE)),"",VLOOKUP($A88,'问财（自己导出）'!$B:I,8,FALSE))/100000000</f>
        <v>#VALUE!</v>
      </c>
      <c r="G88" s="23" t="e">
        <f ca="1">IF(ISERROR(VLOOKUP($A88,'问财（自己导出）'!$B:J,9,FALSE)),"",VLOOKUP($A88,'问财（自己导出）'!$B:J,9,FALSE))/100000000</f>
        <v>#VALUE!</v>
      </c>
      <c r="H88" s="23" t="e">
        <f ca="1">IF(ISERROR(VLOOKUP($A88,'问财（自己导出）'!$B:K,10,FALSE)),"",VLOOKUP($A88,'问财（自己导出）'!$B:K,10,FALSE))/100000000</f>
        <v>#VALUE!</v>
      </c>
      <c r="I88" s="23" t="e">
        <f ca="1">IF(ISERROR(VLOOKUP($A88,'问财（自己导出）'!$B:L,11,FALSE)),"",VLOOKUP($A88,'问财（自己导出）'!$B:L,11,FALSE))/100000000</f>
        <v>#VALUE!</v>
      </c>
      <c r="J88" s="23" t="e">
        <f ca="1">IF(ISERROR(VLOOKUP($A88,'问财（自己导出）'!$B:M,12,FALSE)),"",VLOOKUP($A88,'问财（自己导出）'!$B:M,12,FALSE))/100000000</f>
        <v>#VALUE!</v>
      </c>
      <c r="K88" s="23" t="e">
        <f ca="1">IF(ISERROR(VLOOKUP($A88,'问财（自己导出）'!$B:N,13,FALSE)),"",VLOOKUP($A88,'问财（自己导出）'!$B:N,13,FALSE))/100000000</f>
        <v>#VALUE!</v>
      </c>
      <c r="L88" s="23" t="e">
        <f ca="1">IF(ISERROR(VLOOKUP($A88,'问财（自己导出）'!$B:O,14,FALSE)),"",VLOOKUP($A88,'问财（自己导出）'!$B:O,14,FALSE))/100000000</f>
        <v>#VALUE!</v>
      </c>
      <c r="M88" s="23" t="e">
        <f ca="1">IF(ISERROR(VLOOKUP($A88,'问财（自己导出）'!$B:P,15,FALSE)),"",VLOOKUP($A88,'问财（自己导出）'!$B:P,15,FALSE))/100000000</f>
        <v>#VALUE!</v>
      </c>
      <c r="N88" s="23" t="e">
        <f ca="1">IF(ISERROR(VLOOKUP($A88,'问财（自己导出）'!$B:Q,16,FALSE)),"",VLOOKUP($A88,'问财（自己导出）'!$B:Q,16,FALSE))/100000000</f>
        <v>#VALUE!</v>
      </c>
      <c r="O88" s="23" t="e">
        <f ca="1">IF(ISERROR(VLOOKUP($A88,'问财（自己导出）'!$B:R,17,FALSE)),"",VLOOKUP($A88,'问财（自己导出）'!$B:R,17,FALSE))/100000000</f>
        <v>#VALUE!</v>
      </c>
      <c r="P88" s="23" t="e">
        <f ca="1">IF(ISERROR(VLOOKUP($A88,'问财（自己导出）'!$B:S,18,FALSE)),"",VLOOKUP($A88,'问财（自己导出）'!$B:S,18,FALSE))/100000000</f>
        <v>#VALUE!</v>
      </c>
      <c r="Q88" s="23" t="str">
        <f ca="1">IF(ISERROR(VLOOKUP($A88,'问财（自己导出）'!$B:T,19,FALSE)),"",VLOOKUP($A88,'问财（自己导出）'!$B:T,19,FALSE))</f>
        <v/>
      </c>
      <c r="R88" s="23" t="str">
        <f ca="1">IF(ISERROR(VLOOKUP($A88,'问财（自己导出）'!$B:U,20,FALSE)),"",VLOOKUP($A88,'问财（自己导出）'!$B:U,20,FALSE))</f>
        <v/>
      </c>
      <c r="S88" s="23" t="str">
        <f ca="1">IF(ISERROR(VLOOKUP($A88,'问财（自己导出）'!$B:V,21,FALSE)),"",VLOOKUP($A88,'问财（自己导出）'!$B:V,21,FALSE))</f>
        <v/>
      </c>
    </row>
    <row r="89" ht="15" spans="1:19">
      <c r="A89" s="20" t="str">
        <f>IF('问财（自己导出）'!B87="","",'问财（自己导出）'!B87)</f>
        <v/>
      </c>
      <c r="B89" s="22" t="e">
        <f ca="1" t="shared" si="9"/>
        <v>#VALUE!</v>
      </c>
      <c r="C89" s="22" t="e">
        <f ca="1" t="shared" si="7"/>
        <v>#VALUE!</v>
      </c>
      <c r="D89" s="22" t="str">
        <f ca="1" t="shared" si="8"/>
        <v>0</v>
      </c>
      <c r="E89" s="23" t="e">
        <f ca="1">IF(ISERROR(VLOOKUP($A89,'问财（自己导出）'!$B:H,7,FALSE)),"",VLOOKUP($A89,'问财（自己导出）'!$B:H,7,FALSE))/100000000</f>
        <v>#VALUE!</v>
      </c>
      <c r="F89" s="23" t="e">
        <f ca="1">IF(ISERROR(VLOOKUP($A89,'问财（自己导出）'!$B:I,8,FALSE)),"",VLOOKUP($A89,'问财（自己导出）'!$B:I,8,FALSE))/100000000</f>
        <v>#VALUE!</v>
      </c>
      <c r="G89" s="23" t="e">
        <f ca="1">IF(ISERROR(VLOOKUP($A89,'问财（自己导出）'!$B:J,9,FALSE)),"",VLOOKUP($A89,'问财（自己导出）'!$B:J,9,FALSE))/100000000</f>
        <v>#VALUE!</v>
      </c>
      <c r="H89" s="23" t="e">
        <f ca="1">IF(ISERROR(VLOOKUP($A89,'问财（自己导出）'!$B:K,10,FALSE)),"",VLOOKUP($A89,'问财（自己导出）'!$B:K,10,FALSE))/100000000</f>
        <v>#VALUE!</v>
      </c>
      <c r="I89" s="23" t="e">
        <f ca="1">IF(ISERROR(VLOOKUP($A89,'问财（自己导出）'!$B:L,11,FALSE)),"",VLOOKUP($A89,'问财（自己导出）'!$B:L,11,FALSE))/100000000</f>
        <v>#VALUE!</v>
      </c>
      <c r="J89" s="23" t="e">
        <f ca="1">IF(ISERROR(VLOOKUP($A89,'问财（自己导出）'!$B:M,12,FALSE)),"",VLOOKUP($A89,'问财（自己导出）'!$B:M,12,FALSE))/100000000</f>
        <v>#VALUE!</v>
      </c>
      <c r="K89" s="23" t="e">
        <f ca="1">IF(ISERROR(VLOOKUP($A89,'问财（自己导出）'!$B:N,13,FALSE)),"",VLOOKUP($A89,'问财（自己导出）'!$B:N,13,FALSE))/100000000</f>
        <v>#VALUE!</v>
      </c>
      <c r="L89" s="23" t="e">
        <f ca="1">IF(ISERROR(VLOOKUP($A89,'问财（自己导出）'!$B:O,14,FALSE)),"",VLOOKUP($A89,'问财（自己导出）'!$B:O,14,FALSE))/100000000</f>
        <v>#VALUE!</v>
      </c>
      <c r="M89" s="23" t="e">
        <f ca="1">IF(ISERROR(VLOOKUP($A89,'问财（自己导出）'!$B:P,15,FALSE)),"",VLOOKUP($A89,'问财（自己导出）'!$B:P,15,FALSE))/100000000</f>
        <v>#VALUE!</v>
      </c>
      <c r="N89" s="23" t="e">
        <f ca="1">IF(ISERROR(VLOOKUP($A89,'问财（自己导出）'!$B:Q,16,FALSE)),"",VLOOKUP($A89,'问财（自己导出）'!$B:Q,16,FALSE))/100000000</f>
        <v>#VALUE!</v>
      </c>
      <c r="O89" s="23" t="e">
        <f ca="1">IF(ISERROR(VLOOKUP($A89,'问财（自己导出）'!$B:R,17,FALSE)),"",VLOOKUP($A89,'问财（自己导出）'!$B:R,17,FALSE))/100000000</f>
        <v>#VALUE!</v>
      </c>
      <c r="P89" s="23" t="e">
        <f ca="1">IF(ISERROR(VLOOKUP($A89,'问财（自己导出）'!$B:S,18,FALSE)),"",VLOOKUP($A89,'问财（自己导出）'!$B:S,18,FALSE))/100000000</f>
        <v>#VALUE!</v>
      </c>
      <c r="Q89" s="23" t="str">
        <f ca="1">IF(ISERROR(VLOOKUP($A89,'问财（自己导出）'!$B:T,19,FALSE)),"",VLOOKUP($A89,'问财（自己导出）'!$B:T,19,FALSE))</f>
        <v/>
      </c>
      <c r="R89" s="23" t="str">
        <f ca="1">IF(ISERROR(VLOOKUP($A89,'问财（自己导出）'!$B:U,20,FALSE)),"",VLOOKUP($A89,'问财（自己导出）'!$B:U,20,FALSE))</f>
        <v/>
      </c>
      <c r="S89" s="23" t="str">
        <f ca="1">IF(ISERROR(VLOOKUP($A89,'问财（自己导出）'!$B:V,21,FALSE)),"",VLOOKUP($A89,'问财（自己导出）'!$B:V,21,FALSE))</f>
        <v/>
      </c>
    </row>
    <row r="90" ht="15" spans="1:19">
      <c r="A90" s="20" t="str">
        <f>IF('问财（自己导出）'!B88="","",'问财（自己导出）'!B88)</f>
        <v/>
      </c>
      <c r="B90" s="22" t="e">
        <f ca="1" t="shared" si="9"/>
        <v>#VALUE!</v>
      </c>
      <c r="C90" s="22" t="e">
        <f ca="1" t="shared" si="7"/>
        <v>#VALUE!</v>
      </c>
      <c r="D90" s="22" t="str">
        <f ca="1" t="shared" si="8"/>
        <v>0</v>
      </c>
      <c r="E90" s="23" t="e">
        <f ca="1">IF(ISERROR(VLOOKUP($A90,'问财（自己导出）'!$B:H,7,FALSE)),"",VLOOKUP($A90,'问财（自己导出）'!$B:H,7,FALSE))/100000000</f>
        <v>#VALUE!</v>
      </c>
      <c r="F90" s="23" t="e">
        <f ca="1">IF(ISERROR(VLOOKUP($A90,'问财（自己导出）'!$B:I,8,FALSE)),"",VLOOKUP($A90,'问财（自己导出）'!$B:I,8,FALSE))/100000000</f>
        <v>#VALUE!</v>
      </c>
      <c r="G90" s="23" t="e">
        <f ca="1">IF(ISERROR(VLOOKUP($A90,'问财（自己导出）'!$B:J,9,FALSE)),"",VLOOKUP($A90,'问财（自己导出）'!$B:J,9,FALSE))/100000000</f>
        <v>#VALUE!</v>
      </c>
      <c r="H90" s="23" t="e">
        <f ca="1">IF(ISERROR(VLOOKUP($A90,'问财（自己导出）'!$B:K,10,FALSE)),"",VLOOKUP($A90,'问财（自己导出）'!$B:K,10,FALSE))/100000000</f>
        <v>#VALUE!</v>
      </c>
      <c r="I90" s="23" t="e">
        <f ca="1">IF(ISERROR(VLOOKUP($A90,'问财（自己导出）'!$B:L,11,FALSE)),"",VLOOKUP($A90,'问财（自己导出）'!$B:L,11,FALSE))/100000000</f>
        <v>#VALUE!</v>
      </c>
      <c r="J90" s="23" t="e">
        <f ca="1">IF(ISERROR(VLOOKUP($A90,'问财（自己导出）'!$B:M,12,FALSE)),"",VLOOKUP($A90,'问财（自己导出）'!$B:M,12,FALSE))/100000000</f>
        <v>#VALUE!</v>
      </c>
      <c r="K90" s="23" t="e">
        <f ca="1">IF(ISERROR(VLOOKUP($A90,'问财（自己导出）'!$B:N,13,FALSE)),"",VLOOKUP($A90,'问财（自己导出）'!$B:N,13,FALSE))/100000000</f>
        <v>#VALUE!</v>
      </c>
      <c r="L90" s="23" t="e">
        <f ca="1">IF(ISERROR(VLOOKUP($A90,'问财（自己导出）'!$B:O,14,FALSE)),"",VLOOKUP($A90,'问财（自己导出）'!$B:O,14,FALSE))/100000000</f>
        <v>#VALUE!</v>
      </c>
      <c r="M90" s="23" t="e">
        <f ca="1">IF(ISERROR(VLOOKUP($A90,'问财（自己导出）'!$B:P,15,FALSE)),"",VLOOKUP($A90,'问财（自己导出）'!$B:P,15,FALSE))/100000000</f>
        <v>#VALUE!</v>
      </c>
      <c r="N90" s="23" t="e">
        <f ca="1">IF(ISERROR(VLOOKUP($A90,'问财（自己导出）'!$B:Q,16,FALSE)),"",VLOOKUP($A90,'问财（自己导出）'!$B:Q,16,FALSE))/100000000</f>
        <v>#VALUE!</v>
      </c>
      <c r="O90" s="23" t="e">
        <f ca="1">IF(ISERROR(VLOOKUP($A90,'问财（自己导出）'!$B:R,17,FALSE)),"",VLOOKUP($A90,'问财（自己导出）'!$B:R,17,FALSE))/100000000</f>
        <v>#VALUE!</v>
      </c>
      <c r="P90" s="23" t="e">
        <f ca="1">IF(ISERROR(VLOOKUP($A90,'问财（自己导出）'!$B:S,18,FALSE)),"",VLOOKUP($A90,'问财（自己导出）'!$B:S,18,FALSE))/100000000</f>
        <v>#VALUE!</v>
      </c>
      <c r="Q90" s="23" t="str">
        <f ca="1">IF(ISERROR(VLOOKUP($A90,'问财（自己导出）'!$B:T,19,FALSE)),"",VLOOKUP($A90,'问财（自己导出）'!$B:T,19,FALSE))</f>
        <v/>
      </c>
      <c r="R90" s="23" t="str">
        <f ca="1">IF(ISERROR(VLOOKUP($A90,'问财（自己导出）'!$B:U,20,FALSE)),"",VLOOKUP($A90,'问财（自己导出）'!$B:U,20,FALSE))</f>
        <v/>
      </c>
      <c r="S90" s="23" t="str">
        <f ca="1">IF(ISERROR(VLOOKUP($A90,'问财（自己导出）'!$B:V,21,FALSE)),"",VLOOKUP($A90,'问财（自己导出）'!$B:V,21,FALSE))</f>
        <v/>
      </c>
    </row>
    <row r="91" ht="15" spans="1:19">
      <c r="A91" s="20" t="str">
        <f>IF('问财（自己导出）'!B89="","",'问财（自己导出）'!B89)</f>
        <v/>
      </c>
      <c r="B91" s="22" t="e">
        <f ca="1" t="shared" si="9"/>
        <v>#VALUE!</v>
      </c>
      <c r="C91" s="22" t="e">
        <f ca="1" t="shared" si="7"/>
        <v>#VALUE!</v>
      </c>
      <c r="D91" s="22" t="str">
        <f ca="1" t="shared" si="8"/>
        <v>0</v>
      </c>
      <c r="E91" s="23" t="e">
        <f ca="1">IF(ISERROR(VLOOKUP($A91,'问财（自己导出）'!$B:H,7,FALSE)),"",VLOOKUP($A91,'问财（自己导出）'!$B:H,7,FALSE))/100000000</f>
        <v>#VALUE!</v>
      </c>
      <c r="F91" s="23" t="e">
        <f ca="1">IF(ISERROR(VLOOKUP($A91,'问财（自己导出）'!$B:I,8,FALSE)),"",VLOOKUP($A91,'问财（自己导出）'!$B:I,8,FALSE))/100000000</f>
        <v>#VALUE!</v>
      </c>
      <c r="G91" s="23" t="e">
        <f ca="1">IF(ISERROR(VLOOKUP($A91,'问财（自己导出）'!$B:J,9,FALSE)),"",VLOOKUP($A91,'问财（自己导出）'!$B:J,9,FALSE))/100000000</f>
        <v>#VALUE!</v>
      </c>
      <c r="H91" s="23" t="e">
        <f ca="1">IF(ISERROR(VLOOKUP($A91,'问财（自己导出）'!$B:K,10,FALSE)),"",VLOOKUP($A91,'问财（自己导出）'!$B:K,10,FALSE))/100000000</f>
        <v>#VALUE!</v>
      </c>
      <c r="I91" s="23" t="e">
        <f ca="1">IF(ISERROR(VLOOKUP($A91,'问财（自己导出）'!$B:L,11,FALSE)),"",VLOOKUP($A91,'问财（自己导出）'!$B:L,11,FALSE))/100000000</f>
        <v>#VALUE!</v>
      </c>
      <c r="J91" s="23" t="e">
        <f ca="1">IF(ISERROR(VLOOKUP($A91,'问财（自己导出）'!$B:M,12,FALSE)),"",VLOOKUP($A91,'问财（自己导出）'!$B:M,12,FALSE))/100000000</f>
        <v>#VALUE!</v>
      </c>
      <c r="K91" s="23" t="e">
        <f ca="1">IF(ISERROR(VLOOKUP($A91,'问财（自己导出）'!$B:N,13,FALSE)),"",VLOOKUP($A91,'问财（自己导出）'!$B:N,13,FALSE))/100000000</f>
        <v>#VALUE!</v>
      </c>
      <c r="L91" s="23" t="e">
        <f ca="1">IF(ISERROR(VLOOKUP($A91,'问财（自己导出）'!$B:O,14,FALSE)),"",VLOOKUP($A91,'问财（自己导出）'!$B:O,14,FALSE))/100000000</f>
        <v>#VALUE!</v>
      </c>
      <c r="M91" s="23" t="e">
        <f ca="1">IF(ISERROR(VLOOKUP($A91,'问财（自己导出）'!$B:P,15,FALSE)),"",VLOOKUP($A91,'问财（自己导出）'!$B:P,15,FALSE))/100000000</f>
        <v>#VALUE!</v>
      </c>
      <c r="N91" s="23" t="e">
        <f ca="1">IF(ISERROR(VLOOKUP($A91,'问财（自己导出）'!$B:Q,16,FALSE)),"",VLOOKUP($A91,'问财（自己导出）'!$B:Q,16,FALSE))/100000000</f>
        <v>#VALUE!</v>
      </c>
      <c r="O91" s="23" t="e">
        <f ca="1">IF(ISERROR(VLOOKUP($A91,'问财（自己导出）'!$B:R,17,FALSE)),"",VLOOKUP($A91,'问财（自己导出）'!$B:R,17,FALSE))/100000000</f>
        <v>#VALUE!</v>
      </c>
      <c r="P91" s="23" t="e">
        <f ca="1">IF(ISERROR(VLOOKUP($A91,'问财（自己导出）'!$B:S,18,FALSE)),"",VLOOKUP($A91,'问财（自己导出）'!$B:S,18,FALSE))/100000000</f>
        <v>#VALUE!</v>
      </c>
      <c r="Q91" s="23" t="str">
        <f ca="1">IF(ISERROR(VLOOKUP($A91,'问财（自己导出）'!$B:T,19,FALSE)),"",VLOOKUP($A91,'问财（自己导出）'!$B:T,19,FALSE))</f>
        <v/>
      </c>
      <c r="R91" s="23" t="str">
        <f ca="1">IF(ISERROR(VLOOKUP($A91,'问财（自己导出）'!$B:U,20,FALSE)),"",VLOOKUP($A91,'问财（自己导出）'!$B:U,20,FALSE))</f>
        <v/>
      </c>
      <c r="S91" s="23" t="str">
        <f ca="1">IF(ISERROR(VLOOKUP($A91,'问财（自己导出）'!$B:V,21,FALSE)),"",VLOOKUP($A91,'问财（自己导出）'!$B:V,21,FALSE))</f>
        <v/>
      </c>
    </row>
    <row r="92" ht="15" spans="1:19">
      <c r="A92" s="20" t="str">
        <f>IF('问财（自己导出）'!B90="","",'问财（自己导出）'!B90)</f>
        <v/>
      </c>
      <c r="B92" s="22" t="e">
        <f ca="1" t="shared" si="9"/>
        <v>#VALUE!</v>
      </c>
      <c r="C92" s="22" t="e">
        <f ca="1" t="shared" si="7"/>
        <v>#VALUE!</v>
      </c>
      <c r="D92" s="22" t="str">
        <f ca="1" t="shared" si="8"/>
        <v>0</v>
      </c>
      <c r="E92" s="23" t="e">
        <f ca="1">IF(ISERROR(VLOOKUP($A92,'问财（自己导出）'!$B:H,7,FALSE)),"",VLOOKUP($A92,'问财（自己导出）'!$B:H,7,FALSE))/100000000</f>
        <v>#VALUE!</v>
      </c>
      <c r="F92" s="23" t="e">
        <f ca="1">IF(ISERROR(VLOOKUP($A92,'问财（自己导出）'!$B:I,8,FALSE)),"",VLOOKUP($A92,'问财（自己导出）'!$B:I,8,FALSE))/100000000</f>
        <v>#VALUE!</v>
      </c>
      <c r="G92" s="23" t="e">
        <f ca="1">IF(ISERROR(VLOOKUP($A92,'问财（自己导出）'!$B:J,9,FALSE)),"",VLOOKUP($A92,'问财（自己导出）'!$B:J,9,FALSE))/100000000</f>
        <v>#VALUE!</v>
      </c>
      <c r="H92" s="23" t="e">
        <f ca="1">IF(ISERROR(VLOOKUP($A92,'问财（自己导出）'!$B:K,10,FALSE)),"",VLOOKUP($A92,'问财（自己导出）'!$B:K,10,FALSE))/100000000</f>
        <v>#VALUE!</v>
      </c>
      <c r="I92" s="23" t="e">
        <f ca="1">IF(ISERROR(VLOOKUP($A92,'问财（自己导出）'!$B:L,11,FALSE)),"",VLOOKUP($A92,'问财（自己导出）'!$B:L,11,FALSE))/100000000</f>
        <v>#VALUE!</v>
      </c>
      <c r="J92" s="23" t="e">
        <f ca="1">IF(ISERROR(VLOOKUP($A92,'问财（自己导出）'!$B:M,12,FALSE)),"",VLOOKUP($A92,'问财（自己导出）'!$B:M,12,FALSE))/100000000</f>
        <v>#VALUE!</v>
      </c>
      <c r="K92" s="23" t="e">
        <f ca="1">IF(ISERROR(VLOOKUP($A92,'问财（自己导出）'!$B:N,13,FALSE)),"",VLOOKUP($A92,'问财（自己导出）'!$B:N,13,FALSE))/100000000</f>
        <v>#VALUE!</v>
      </c>
      <c r="L92" s="23" t="e">
        <f ca="1">IF(ISERROR(VLOOKUP($A92,'问财（自己导出）'!$B:O,14,FALSE)),"",VLOOKUP($A92,'问财（自己导出）'!$B:O,14,FALSE))/100000000</f>
        <v>#VALUE!</v>
      </c>
      <c r="M92" s="23" t="e">
        <f ca="1">IF(ISERROR(VLOOKUP($A92,'问财（自己导出）'!$B:P,15,FALSE)),"",VLOOKUP($A92,'问财（自己导出）'!$B:P,15,FALSE))/100000000</f>
        <v>#VALUE!</v>
      </c>
      <c r="N92" s="23" t="e">
        <f ca="1">IF(ISERROR(VLOOKUP($A92,'问财（自己导出）'!$B:Q,16,FALSE)),"",VLOOKUP($A92,'问财（自己导出）'!$B:Q,16,FALSE))/100000000</f>
        <v>#VALUE!</v>
      </c>
      <c r="O92" s="23" t="e">
        <f ca="1">IF(ISERROR(VLOOKUP($A92,'问财（自己导出）'!$B:R,17,FALSE)),"",VLOOKUP($A92,'问财（自己导出）'!$B:R,17,FALSE))/100000000</f>
        <v>#VALUE!</v>
      </c>
      <c r="P92" s="23" t="e">
        <f ca="1">IF(ISERROR(VLOOKUP($A92,'问财（自己导出）'!$B:S,18,FALSE)),"",VLOOKUP($A92,'问财（自己导出）'!$B:S,18,FALSE))/100000000</f>
        <v>#VALUE!</v>
      </c>
      <c r="Q92" s="23" t="str">
        <f ca="1">IF(ISERROR(VLOOKUP($A92,'问财（自己导出）'!$B:T,19,FALSE)),"",VLOOKUP($A92,'问财（自己导出）'!$B:T,19,FALSE))</f>
        <v/>
      </c>
      <c r="R92" s="23" t="str">
        <f ca="1">IF(ISERROR(VLOOKUP($A92,'问财（自己导出）'!$B:U,20,FALSE)),"",VLOOKUP($A92,'问财（自己导出）'!$B:U,20,FALSE))</f>
        <v/>
      </c>
      <c r="S92" s="23" t="str">
        <f ca="1">IF(ISERROR(VLOOKUP($A92,'问财（自己导出）'!$B:V,21,FALSE)),"",VLOOKUP($A92,'问财（自己导出）'!$B:V,21,FALSE))</f>
        <v/>
      </c>
    </row>
    <row r="93" ht="15" spans="1:19">
      <c r="A93" s="20" t="str">
        <f>IF('问财（自己导出）'!B91="","",'问财（自己导出）'!B91)</f>
        <v/>
      </c>
      <c r="B93" s="22" t="e">
        <f ca="1" t="shared" si="9"/>
        <v>#VALUE!</v>
      </c>
      <c r="C93" s="22" t="e">
        <f ca="1" t="shared" si="7"/>
        <v>#VALUE!</v>
      </c>
      <c r="D93" s="22" t="str">
        <f ca="1" t="shared" si="8"/>
        <v>0</v>
      </c>
      <c r="E93" s="23" t="e">
        <f ca="1">IF(ISERROR(VLOOKUP($A93,'问财（自己导出）'!$B:H,7,FALSE)),"",VLOOKUP($A93,'问财（自己导出）'!$B:H,7,FALSE))/100000000</f>
        <v>#VALUE!</v>
      </c>
      <c r="F93" s="23" t="e">
        <f ca="1">IF(ISERROR(VLOOKUP($A93,'问财（自己导出）'!$B:I,8,FALSE)),"",VLOOKUP($A93,'问财（自己导出）'!$B:I,8,FALSE))/100000000</f>
        <v>#VALUE!</v>
      </c>
      <c r="G93" s="23" t="e">
        <f ca="1">IF(ISERROR(VLOOKUP($A93,'问财（自己导出）'!$B:J,9,FALSE)),"",VLOOKUP($A93,'问财（自己导出）'!$B:J,9,FALSE))/100000000</f>
        <v>#VALUE!</v>
      </c>
      <c r="H93" s="23" t="e">
        <f ca="1">IF(ISERROR(VLOOKUP($A93,'问财（自己导出）'!$B:K,10,FALSE)),"",VLOOKUP($A93,'问财（自己导出）'!$B:K,10,FALSE))/100000000</f>
        <v>#VALUE!</v>
      </c>
      <c r="I93" s="23" t="e">
        <f ca="1">IF(ISERROR(VLOOKUP($A93,'问财（自己导出）'!$B:L,11,FALSE)),"",VLOOKUP($A93,'问财（自己导出）'!$B:L,11,FALSE))/100000000</f>
        <v>#VALUE!</v>
      </c>
      <c r="J93" s="23" t="e">
        <f ca="1">IF(ISERROR(VLOOKUP($A93,'问财（自己导出）'!$B:M,12,FALSE)),"",VLOOKUP($A93,'问财（自己导出）'!$B:M,12,FALSE))/100000000</f>
        <v>#VALUE!</v>
      </c>
      <c r="K93" s="23" t="e">
        <f ca="1">IF(ISERROR(VLOOKUP($A93,'问财（自己导出）'!$B:N,13,FALSE)),"",VLOOKUP($A93,'问财（自己导出）'!$B:N,13,FALSE))/100000000</f>
        <v>#VALUE!</v>
      </c>
      <c r="L93" s="23" t="e">
        <f ca="1">IF(ISERROR(VLOOKUP($A93,'问财（自己导出）'!$B:O,14,FALSE)),"",VLOOKUP($A93,'问财（自己导出）'!$B:O,14,FALSE))/100000000</f>
        <v>#VALUE!</v>
      </c>
      <c r="M93" s="23" t="e">
        <f ca="1">IF(ISERROR(VLOOKUP($A93,'问财（自己导出）'!$B:P,15,FALSE)),"",VLOOKUP($A93,'问财（自己导出）'!$B:P,15,FALSE))/100000000</f>
        <v>#VALUE!</v>
      </c>
      <c r="N93" s="23" t="e">
        <f ca="1">IF(ISERROR(VLOOKUP($A93,'问财（自己导出）'!$B:Q,16,FALSE)),"",VLOOKUP($A93,'问财（自己导出）'!$B:Q,16,FALSE))/100000000</f>
        <v>#VALUE!</v>
      </c>
      <c r="O93" s="23" t="e">
        <f ca="1">IF(ISERROR(VLOOKUP($A93,'问财（自己导出）'!$B:R,17,FALSE)),"",VLOOKUP($A93,'问财（自己导出）'!$B:R,17,FALSE))/100000000</f>
        <v>#VALUE!</v>
      </c>
      <c r="P93" s="23" t="e">
        <f ca="1">IF(ISERROR(VLOOKUP($A93,'问财（自己导出）'!$B:S,18,FALSE)),"",VLOOKUP($A93,'问财（自己导出）'!$B:S,18,FALSE))/100000000</f>
        <v>#VALUE!</v>
      </c>
      <c r="Q93" s="23" t="str">
        <f ca="1">IF(ISERROR(VLOOKUP($A93,'问财（自己导出）'!$B:T,19,FALSE)),"",VLOOKUP($A93,'问财（自己导出）'!$B:T,19,FALSE))</f>
        <v/>
      </c>
      <c r="R93" s="23" t="str">
        <f ca="1">IF(ISERROR(VLOOKUP($A93,'问财（自己导出）'!$B:U,20,FALSE)),"",VLOOKUP($A93,'问财（自己导出）'!$B:U,20,FALSE))</f>
        <v/>
      </c>
      <c r="S93" s="23" t="str">
        <f ca="1">IF(ISERROR(VLOOKUP($A93,'问财（自己导出）'!$B:V,21,FALSE)),"",VLOOKUP($A93,'问财（自己导出）'!$B:V,21,FALSE))</f>
        <v/>
      </c>
    </row>
    <row r="94" ht="15" spans="1:19">
      <c r="A94" s="20" t="str">
        <f>IF('问财（自己导出）'!B92="","",'问财（自己导出）'!B92)</f>
        <v/>
      </c>
      <c r="B94" s="22" t="e">
        <f ca="1" t="shared" si="9"/>
        <v>#VALUE!</v>
      </c>
      <c r="C94" s="22" t="e">
        <f ca="1" t="shared" si="7"/>
        <v>#VALUE!</v>
      </c>
      <c r="D94" s="22" t="str">
        <f ca="1" t="shared" si="8"/>
        <v>0</v>
      </c>
      <c r="E94" s="23" t="e">
        <f ca="1">IF(ISERROR(VLOOKUP($A94,'问财（自己导出）'!$B:H,7,FALSE)),"",VLOOKUP($A94,'问财（自己导出）'!$B:H,7,FALSE))/100000000</f>
        <v>#VALUE!</v>
      </c>
      <c r="F94" s="23" t="e">
        <f ca="1">IF(ISERROR(VLOOKUP($A94,'问财（自己导出）'!$B:I,8,FALSE)),"",VLOOKUP($A94,'问财（自己导出）'!$B:I,8,FALSE))/100000000</f>
        <v>#VALUE!</v>
      </c>
      <c r="G94" s="23" t="e">
        <f ca="1">IF(ISERROR(VLOOKUP($A94,'问财（自己导出）'!$B:J,9,FALSE)),"",VLOOKUP($A94,'问财（自己导出）'!$B:J,9,FALSE))/100000000</f>
        <v>#VALUE!</v>
      </c>
      <c r="H94" s="23" t="e">
        <f ca="1">IF(ISERROR(VLOOKUP($A94,'问财（自己导出）'!$B:K,10,FALSE)),"",VLOOKUP($A94,'问财（自己导出）'!$B:K,10,FALSE))/100000000</f>
        <v>#VALUE!</v>
      </c>
      <c r="I94" s="23" t="e">
        <f ca="1">IF(ISERROR(VLOOKUP($A94,'问财（自己导出）'!$B:L,11,FALSE)),"",VLOOKUP($A94,'问财（自己导出）'!$B:L,11,FALSE))/100000000</f>
        <v>#VALUE!</v>
      </c>
      <c r="J94" s="23" t="e">
        <f ca="1">IF(ISERROR(VLOOKUP($A94,'问财（自己导出）'!$B:M,12,FALSE)),"",VLOOKUP($A94,'问财（自己导出）'!$B:M,12,FALSE))/100000000</f>
        <v>#VALUE!</v>
      </c>
      <c r="K94" s="23" t="e">
        <f ca="1">IF(ISERROR(VLOOKUP($A94,'问财（自己导出）'!$B:N,13,FALSE)),"",VLOOKUP($A94,'问财（自己导出）'!$B:N,13,FALSE))/100000000</f>
        <v>#VALUE!</v>
      </c>
      <c r="L94" s="23" t="e">
        <f ca="1">IF(ISERROR(VLOOKUP($A94,'问财（自己导出）'!$B:O,14,FALSE)),"",VLOOKUP($A94,'问财（自己导出）'!$B:O,14,FALSE))/100000000</f>
        <v>#VALUE!</v>
      </c>
      <c r="M94" s="23" t="e">
        <f ca="1">IF(ISERROR(VLOOKUP($A94,'问财（自己导出）'!$B:P,15,FALSE)),"",VLOOKUP($A94,'问财（自己导出）'!$B:P,15,FALSE))/100000000</f>
        <v>#VALUE!</v>
      </c>
      <c r="N94" s="23" t="e">
        <f ca="1">IF(ISERROR(VLOOKUP($A94,'问财（自己导出）'!$B:Q,16,FALSE)),"",VLOOKUP($A94,'问财（自己导出）'!$B:Q,16,FALSE))/100000000</f>
        <v>#VALUE!</v>
      </c>
      <c r="O94" s="23" t="e">
        <f ca="1">IF(ISERROR(VLOOKUP($A94,'问财（自己导出）'!$B:R,17,FALSE)),"",VLOOKUP($A94,'问财（自己导出）'!$B:R,17,FALSE))/100000000</f>
        <v>#VALUE!</v>
      </c>
      <c r="P94" s="23" t="e">
        <f ca="1">IF(ISERROR(VLOOKUP($A94,'问财（自己导出）'!$B:S,18,FALSE)),"",VLOOKUP($A94,'问财（自己导出）'!$B:S,18,FALSE))/100000000</f>
        <v>#VALUE!</v>
      </c>
      <c r="Q94" s="23" t="str">
        <f ca="1">IF(ISERROR(VLOOKUP($A94,'问财（自己导出）'!$B:T,19,FALSE)),"",VLOOKUP($A94,'问财（自己导出）'!$B:T,19,FALSE))</f>
        <v/>
      </c>
      <c r="R94" s="23" t="str">
        <f ca="1">IF(ISERROR(VLOOKUP($A94,'问财（自己导出）'!$B:U,20,FALSE)),"",VLOOKUP($A94,'问财（自己导出）'!$B:U,20,FALSE))</f>
        <v/>
      </c>
      <c r="S94" s="23" t="str">
        <f ca="1">IF(ISERROR(VLOOKUP($A94,'问财（自己导出）'!$B:V,21,FALSE)),"",VLOOKUP($A94,'问财（自己导出）'!$B:V,21,FALSE))</f>
        <v/>
      </c>
    </row>
  </sheetData>
  <sheetProtection password="CC7B" sheet="1" objects="1"/>
  <mergeCells count="7">
    <mergeCell ref="A1:S1"/>
    <mergeCell ref="B2:D2"/>
    <mergeCell ref="E2:H2"/>
    <mergeCell ref="I2:L2"/>
    <mergeCell ref="M2:P2"/>
    <mergeCell ref="Q2:S2"/>
    <mergeCell ref="A2:A3"/>
  </mergeCells>
  <conditionalFormatting sqref="B1:D65536">
    <cfRule type="containsText" dxfId="1" priority="1" operator="between" text="NO">
      <formula>NOT(ISERROR(SEARCH("NO",B1)))</formula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V51"/>
  <sheetViews>
    <sheetView workbookViewId="0">
      <selection activeCell="S1" sqref="P1:S1"/>
    </sheetView>
  </sheetViews>
  <sheetFormatPr defaultColWidth="8" defaultRowHeight="13.5"/>
  <cols>
    <col min="1" max="2" width="9.125" style="4" customWidth="1"/>
    <col min="3" max="3" width="28.15" style="4"/>
    <col min="4" max="5" width="17.25" style="4" customWidth="1"/>
    <col min="6" max="7" width="16" style="4" customWidth="1"/>
    <col min="8" max="9" width="16.625" style="4" customWidth="1"/>
    <col min="10" max="11" width="15.625" style="4" customWidth="1"/>
    <col min="12" max="15" width="15.5" style="4" customWidth="1"/>
    <col min="16" max="18" width="16.625" style="4" customWidth="1"/>
    <col min="19" max="19" width="15.5" style="4" customWidth="1"/>
    <col min="20" max="22" width="10" style="4" customWidth="1"/>
    <col min="23" max="16384" width="8" style="4"/>
  </cols>
  <sheetData>
    <row r="1" s="6" customFormat="1" ht="66" customHeight="1" spans="1:22">
      <c r="A1" s="7" t="s">
        <v>23</v>
      </c>
      <c r="B1" s="7" t="s">
        <v>24</v>
      </c>
      <c r="C1" s="7" t="s">
        <v>25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56</v>
      </c>
      <c r="O1" s="8" t="s">
        <v>57</v>
      </c>
      <c r="P1" s="8" t="s">
        <v>58</v>
      </c>
      <c r="Q1" s="8" t="s">
        <v>59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</row>
    <row r="2" s="4" customFormat="1" ht="14.25" spans="1:22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="4" customFormat="1" ht="14.25" spans="1:22">
      <c r="A3" s="9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="4" customFormat="1" ht="14.25" spans="1:22">
      <c r="A4" s="9"/>
      <c r="B4" s="9"/>
      <c r="C4" s="11"/>
      <c r="D4" s="10"/>
      <c r="E4" s="10"/>
      <c r="F4" s="10"/>
      <c r="G4" s="10"/>
      <c r="H4" s="10"/>
      <c r="I4" s="10"/>
      <c r="J4" s="10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="4" customFormat="1" ht="14.25" spans="1:22">
      <c r="A5" s="9"/>
      <c r="B5" s="9"/>
      <c r="C5" s="9"/>
      <c r="D5" s="10"/>
      <c r="E5" s="10"/>
      <c r="F5" s="10"/>
      <c r="G5" s="10"/>
      <c r="H5" s="10"/>
      <c r="I5" s="10"/>
      <c r="J5" s="10"/>
      <c r="K5" s="10"/>
      <c r="L5" s="9"/>
      <c r="M5" s="9"/>
      <c r="N5" s="9"/>
      <c r="O5" s="9"/>
      <c r="P5" s="10"/>
      <c r="Q5" s="10"/>
      <c r="R5" s="10"/>
      <c r="S5" s="10"/>
      <c r="T5" s="10"/>
      <c r="U5" s="10"/>
      <c r="V5" s="10"/>
    </row>
    <row r="6" s="4" customFormat="1" ht="14.25" spans="1:22">
      <c r="A6" s="9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="4" customFormat="1" ht="14.25" spans="1:22">
      <c r="A7" s="9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="4" customFormat="1" ht="14.25" spans="1:22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="4" customFormat="1" ht="14.25" spans="1:22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="4" customFormat="1" ht="14.25" spans="1:22">
      <c r="A10" s="9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="4" customFormat="1" ht="14.25" spans="1:22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="4" customFormat="1" ht="14.25" spans="1:22">
      <c r="A12" s="9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="4" customFormat="1" ht="14.25" spans="1:22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="4" customFormat="1" ht="14.25" spans="1:22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="4" customFormat="1" ht="14.25" spans="1:22">
      <c r="A15" s="9"/>
      <c r="B15" s="9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="4" customFormat="1" ht="14.25" spans="1:22">
      <c r="A16" s="9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="4" customFormat="1" ht="14.25" spans="1:22">
      <c r="A17" s="9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="4" customFormat="1" ht="14.25" spans="1:22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="4" customFormat="1" ht="14.25" spans="1:22">
      <c r="A19" s="9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="4" customFormat="1" ht="14.25" spans="1:22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="4" customFormat="1" ht="14.25" spans="1:22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="4" customFormat="1" ht="14.25" spans="1:22">
      <c r="A22" s="9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="4" customFormat="1" ht="14.25" spans="1:22">
      <c r="A23" s="9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="4" customFormat="1" ht="14.25" spans="1:22">
      <c r="A24" s="9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="4" customFormat="1" ht="14.25" spans="1:22">
      <c r="A25" s="9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="4" customFormat="1" ht="14.25" spans="1:22">
      <c r="A26" s="9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="4" customFormat="1" ht="14.25" spans="1:22">
      <c r="A27" s="9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="4" customFormat="1" ht="14.25" spans="1:22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="4" customFormat="1" ht="14.25" spans="1:22">
      <c r="A29" s="9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="4" customFormat="1" ht="14.25" spans="1:22">
      <c r="A30" s="9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="4" customFormat="1" ht="14.25" spans="1:22">
      <c r="A31" s="9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9"/>
      <c r="P31" s="10"/>
      <c r="Q31" s="10"/>
      <c r="R31" s="10"/>
      <c r="S31" s="10"/>
      <c r="T31" s="10"/>
      <c r="U31" s="10"/>
      <c r="V31" s="10"/>
    </row>
    <row r="32" s="4" customFormat="1" ht="14.25" spans="1:22">
      <c r="A32" s="9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="4" customFormat="1" ht="14.25" spans="1:22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="4" customFormat="1" ht="14.25" spans="1:22">
      <c r="A34" s="9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="4" customFormat="1" ht="14.25" spans="1:22">
      <c r="A35" s="9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="4" customFormat="1" ht="14.25" spans="1:22">
      <c r="A36" s="9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="4" customFormat="1" ht="14.25" spans="1:22">
      <c r="A37" s="9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="4" customFormat="1" ht="14.25" spans="1:22">
      <c r="A38" s="9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="4" customFormat="1" ht="14.25" spans="1:22">
      <c r="A39" s="9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="4" customFormat="1" ht="14.25" spans="1:22">
      <c r="A40" s="9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="4" customFormat="1" ht="14.25" spans="1:22">
      <c r="A41" s="9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="4" customFormat="1" ht="14.25" spans="1:22">
      <c r="A42" s="9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="4" customFormat="1" ht="14.25" spans="1:22">
      <c r="A43" s="9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="4" customFormat="1" ht="14.25" spans="1:22">
      <c r="A44" s="9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="4" customFormat="1" ht="14.25" spans="1:22">
      <c r="A45" s="9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="4" customFormat="1" ht="14.25" spans="1:22">
      <c r="A46" s="9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="4" customFormat="1" ht="14.25" spans="1:22">
      <c r="A47" s="9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4.25" spans="1:22">
      <c r="A48" s="9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4.25" spans="1:22">
      <c r="A49" s="9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ht="14.25" spans="1:22">
      <c r="A50" s="9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ht="14.25" spans="1:22">
      <c r="A51" s="9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</sheetData>
  <pageMargins left="0.75" right="0.75" top="1" bottom="1" header="0.509027777777778" footer="0.509027777777778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H2541"/>
  <sheetViews>
    <sheetView workbookViewId="0">
      <selection activeCell="H19" sqref="H19"/>
    </sheetView>
  </sheetViews>
  <sheetFormatPr defaultColWidth="9" defaultRowHeight="13.5" outlineLevelCol="7"/>
  <cols>
    <col min="1" max="3" width="9" style="1"/>
    <col min="4" max="4" width="20.7" style="1" customWidth="1"/>
    <col min="5" max="7" width="9" style="1"/>
    <col min="8" max="8" width="37.6" style="4" customWidth="1"/>
    <col min="9" max="16384" width="9" style="4"/>
  </cols>
  <sheetData>
    <row r="1" s="3" customFormat="1" ht="67.5" spans="1:8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35</v>
      </c>
      <c r="H1" s="3" t="s">
        <v>71</v>
      </c>
    </row>
    <row r="2" s="4" customFormat="1"/>
    <row r="3" s="4" customFormat="1"/>
    <row r="4" s="4" customFormat="1"/>
    <row r="5" s="4" customFormat="1"/>
    <row r="6" s="4" customFormat="1"/>
    <row r="7" s="4" customFormat="1"/>
    <row r="8" s="4" customFormat="1"/>
    <row r="9" s="4" customFormat="1"/>
    <row r="10" s="4" customFormat="1"/>
    <row r="11" s="4" customFormat="1"/>
    <row r="12" s="4" customFormat="1"/>
    <row r="13" s="4" customFormat="1"/>
    <row r="14" s="4" customFormat="1"/>
    <row r="15" s="4" customFormat="1"/>
    <row r="16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  <row r="32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4" customFormat="1"/>
    <row r="122" s="4" customFormat="1"/>
    <row r="123" s="4" customFormat="1"/>
    <row r="124" s="4" customFormat="1"/>
    <row r="125" s="4" customFormat="1"/>
    <row r="126" s="4" customFormat="1"/>
    <row r="127" s="4" customFormat="1"/>
    <row r="128" s="4" customFormat="1"/>
    <row r="129" s="4" customFormat="1"/>
    <row r="130" s="4" customFormat="1"/>
    <row r="131" s="4" customFormat="1"/>
    <row r="132" s="4" customFormat="1"/>
    <row r="133" s="4" customFormat="1"/>
    <row r="134" s="4" customFormat="1"/>
    <row r="135" s="4" customFormat="1"/>
    <row r="136" s="4" customFormat="1"/>
    <row r="137" s="4" customFormat="1"/>
    <row r="138" s="4" customFormat="1"/>
    <row r="139" s="4" customFormat="1"/>
    <row r="140" s="4" customFormat="1"/>
    <row r="141" s="4" customFormat="1"/>
    <row r="142" s="4" customFormat="1"/>
    <row r="143" s="4" customFormat="1"/>
    <row r="144" s="4" customFormat="1"/>
    <row r="145" s="4" customFormat="1"/>
    <row r="146" s="4" customFormat="1"/>
    <row r="147" s="4" customFormat="1"/>
    <row r="148" s="4" customFormat="1"/>
    <row r="149" s="4" customFormat="1"/>
    <row r="150" s="4" customFormat="1"/>
    <row r="151" s="4" customFormat="1"/>
    <row r="152" s="4" customFormat="1"/>
    <row r="153" s="4" customFormat="1"/>
    <row r="154" s="4" customFormat="1"/>
    <row r="155" s="4" customFormat="1"/>
    <row r="156" s="4" customFormat="1"/>
    <row r="157" s="4" customFormat="1"/>
    <row r="158" s="4" customFormat="1"/>
    <row r="159" s="4" customFormat="1"/>
    <row r="160" s="4" customFormat="1"/>
    <row r="161" s="4" customFormat="1"/>
    <row r="162" s="4" customFormat="1"/>
    <row r="163" s="4" customFormat="1"/>
    <row r="164" s="4" customFormat="1"/>
    <row r="165" s="4" customFormat="1"/>
    <row r="166" s="4" customFormat="1"/>
    <row r="167" s="4" customFormat="1"/>
    <row r="168" s="4" customFormat="1"/>
    <row r="169" s="4" customFormat="1"/>
    <row r="170" s="4" customFormat="1"/>
    <row r="171" s="4" customFormat="1"/>
    <row r="172" s="4" customFormat="1"/>
    <row r="173" s="4" customFormat="1"/>
    <row r="174" s="4" customFormat="1"/>
    <row r="175" s="4" customFormat="1"/>
    <row r="176" s="4" customFormat="1"/>
    <row r="177" s="4" customFormat="1"/>
    <row r="178" s="4" customFormat="1"/>
    <row r="179" s="4" customFormat="1"/>
    <row r="180" s="4" customFormat="1"/>
    <row r="181" s="4" customFormat="1"/>
    <row r="182" s="4" customFormat="1"/>
    <row r="183" s="4" customFormat="1"/>
    <row r="184" s="4" customFormat="1"/>
    <row r="185" s="4" customFormat="1"/>
    <row r="186" s="4" customFormat="1"/>
    <row r="187" s="4" customFormat="1"/>
    <row r="188" s="4" customFormat="1"/>
    <row r="189" s="4" customFormat="1"/>
    <row r="190" s="4" customFormat="1"/>
    <row r="191" s="4" customFormat="1"/>
    <row r="192" s="4" customFormat="1"/>
    <row r="193" s="4" customFormat="1"/>
    <row r="194" s="4" customFormat="1"/>
    <row r="195" s="4" customFormat="1"/>
    <row r="196" s="4" customFormat="1"/>
    <row r="197" s="4" customFormat="1"/>
    <row r="198" s="4" customFormat="1"/>
    <row r="199" s="4" customFormat="1"/>
    <row r="200" s="4" customFormat="1"/>
    <row r="201" s="4" customFormat="1"/>
    <row r="202" s="4" customFormat="1"/>
    <row r="203" s="4" customFormat="1"/>
    <row r="204" s="4" customFormat="1"/>
    <row r="205" s="4" customFormat="1"/>
    <row r="206" s="4" customFormat="1"/>
    <row r="207" s="4" customFormat="1"/>
    <row r="208" s="4" customFormat="1"/>
    <row r="209" s="4" customFormat="1"/>
    <row r="210" s="4" customFormat="1"/>
    <row r="211" s="4" customFormat="1"/>
    <row r="212" s="4" customFormat="1"/>
    <row r="213" s="4" customFormat="1"/>
    <row r="214" s="4" customFormat="1"/>
    <row r="215" s="4" customFormat="1"/>
    <row r="216" s="4" customFormat="1"/>
    <row r="217" s="4" customFormat="1"/>
    <row r="218" s="4" customFormat="1"/>
    <row r="219" s="4" customFormat="1"/>
    <row r="220" s="4" customFormat="1"/>
    <row r="221" s="4" customFormat="1"/>
    <row r="222" s="4" customFormat="1"/>
    <row r="223" s="4" customFormat="1"/>
    <row r="224" s="4" customFormat="1"/>
    <row r="225" s="4" customFormat="1"/>
    <row r="226" s="4" customFormat="1"/>
    <row r="227" s="4" customFormat="1"/>
    <row r="228" s="4" customFormat="1"/>
    <row r="229" s="4" customFormat="1"/>
    <row r="230" s="4" customFormat="1"/>
    <row r="231" s="4" customFormat="1"/>
    <row r="232" s="4" customFormat="1"/>
    <row r="233" s="4" customFormat="1"/>
    <row r="234" s="4" customFormat="1"/>
    <row r="235" s="4" customFormat="1"/>
    <row r="236" s="4" customFormat="1"/>
    <row r="237" s="4" customFormat="1"/>
    <row r="238" s="4" customFormat="1"/>
    <row r="239" s="4" customFormat="1"/>
    <row r="240" s="4" customFormat="1"/>
    <row r="241" s="4" customFormat="1"/>
    <row r="242" s="4" customFormat="1"/>
    <row r="243" s="4" customFormat="1"/>
    <row r="244" s="4" customFormat="1"/>
    <row r="245" s="4" customFormat="1"/>
    <row r="246" s="4" customFormat="1"/>
    <row r="247" s="4" customFormat="1"/>
    <row r="248" s="4" customFormat="1"/>
    <row r="249" s="4" customFormat="1"/>
    <row r="250" s="4" customFormat="1"/>
    <row r="251" s="4" customFormat="1"/>
    <row r="252" s="4" customFormat="1"/>
    <row r="253" s="4" customFormat="1"/>
    <row r="254" s="4" customFormat="1"/>
    <row r="255" s="4" customFormat="1"/>
    <row r="256" s="4" customFormat="1"/>
    <row r="257" s="4" customFormat="1"/>
    <row r="258" s="4" customFormat="1"/>
    <row r="259" s="4" customFormat="1"/>
    <row r="260" s="4" customFormat="1"/>
    <row r="261" s="4" customFormat="1"/>
    <row r="262" s="4" customFormat="1"/>
    <row r="263" s="4" customFormat="1"/>
    <row r="264" s="4" customFormat="1"/>
    <row r="265" s="4" customFormat="1"/>
    <row r="266" s="4" customFormat="1"/>
    <row r="267" s="4" customFormat="1"/>
    <row r="268" s="4" customFormat="1"/>
    <row r="269" s="4" customFormat="1"/>
    <row r="270" s="4" customFormat="1"/>
    <row r="271" s="4" customFormat="1"/>
    <row r="272" s="4" customFormat="1"/>
    <row r="273" s="4" customFormat="1"/>
    <row r="274" s="4" customFormat="1"/>
    <row r="275" s="4" customFormat="1"/>
    <row r="276" s="4" customFormat="1"/>
    <row r="277" s="4" customFormat="1"/>
    <row r="278" s="4" customFormat="1"/>
    <row r="279" s="4" customFormat="1"/>
    <row r="280" s="4" customFormat="1"/>
    <row r="281" s="4" customFormat="1"/>
    <row r="282" s="4" customFormat="1"/>
    <row r="283" s="4" customFormat="1"/>
    <row r="284" s="4" customFormat="1"/>
    <row r="285" s="4" customFormat="1"/>
    <row r="286" s="4" customFormat="1"/>
    <row r="287" s="4" customFormat="1"/>
    <row r="288" s="4" customFormat="1"/>
    <row r="289" s="4" customFormat="1"/>
    <row r="290" s="4" customFormat="1"/>
    <row r="291" s="4" customFormat="1"/>
    <row r="292" s="4" customFormat="1"/>
    <row r="293" s="4" customFormat="1"/>
    <row r="294" s="4" customFormat="1"/>
    <row r="295" s="4" customFormat="1"/>
    <row r="296" s="4" customFormat="1"/>
    <row r="297" s="4" customFormat="1"/>
    <row r="298" s="4" customFormat="1"/>
    <row r="299" s="4" customFormat="1"/>
    <row r="300" s="4" customFormat="1"/>
    <row r="301" s="4" customFormat="1"/>
    <row r="302" s="4" customFormat="1"/>
    <row r="303" s="4" customFormat="1"/>
    <row r="304" s="4" customFormat="1"/>
    <row r="305" s="4" customFormat="1"/>
    <row r="306" s="4" customFormat="1"/>
    <row r="307" s="4" customFormat="1"/>
    <row r="308" s="4" customFormat="1"/>
    <row r="309" s="4" customFormat="1"/>
    <row r="310" s="4" customFormat="1"/>
    <row r="311" s="4" customFormat="1"/>
    <row r="312" s="4" customFormat="1"/>
    <row r="313" s="4" customFormat="1"/>
    <row r="314" s="4" customFormat="1"/>
    <row r="315" s="4" customFormat="1"/>
    <row r="316" s="4" customFormat="1"/>
    <row r="317" s="4" customFormat="1"/>
    <row r="318" s="4" customFormat="1"/>
    <row r="319" s="4" customFormat="1"/>
    <row r="320" s="4" customFormat="1"/>
    <row r="321" s="4" customFormat="1"/>
    <row r="322" s="4" customFormat="1"/>
    <row r="323" s="4" customFormat="1"/>
    <row r="324" s="4" customFormat="1"/>
    <row r="325" s="4" customFormat="1"/>
    <row r="326" s="4" customFormat="1"/>
    <row r="327" s="4" customFormat="1"/>
    <row r="328" s="4" customFormat="1"/>
    <row r="329" s="4" customFormat="1"/>
    <row r="330" s="4" customFormat="1"/>
    <row r="331" s="4" customFormat="1"/>
    <row r="332" s="4" customFormat="1"/>
    <row r="333" s="4" customFormat="1"/>
    <row r="334" s="4" customFormat="1"/>
    <row r="335" s="4" customFormat="1"/>
    <row r="336" s="4" customFormat="1"/>
    <row r="337" s="4" customFormat="1"/>
    <row r="338" s="4" customFormat="1"/>
    <row r="339" s="4" customFormat="1"/>
    <row r="340" s="4" customFormat="1"/>
    <row r="341" s="4" customFormat="1"/>
    <row r="342" s="4" customFormat="1"/>
    <row r="343" s="4" customFormat="1"/>
    <row r="344" s="4" customFormat="1"/>
    <row r="345" s="4" customFormat="1"/>
    <row r="346" s="4" customFormat="1"/>
    <row r="347" s="4" customFormat="1"/>
    <row r="348" s="4" customFormat="1"/>
    <row r="349" s="4" customFormat="1"/>
    <row r="350" s="4" customFormat="1"/>
    <row r="351" s="4" customFormat="1"/>
    <row r="352" s="4" customFormat="1"/>
    <row r="353" s="4" customFormat="1"/>
    <row r="354" s="4" customFormat="1"/>
    <row r="355" s="4" customFormat="1"/>
    <row r="356" s="4" customFormat="1"/>
    <row r="357" s="4" customFormat="1"/>
    <row r="358" s="4" customFormat="1"/>
    <row r="359" s="4" customFormat="1"/>
    <row r="360" s="4" customFormat="1"/>
    <row r="361" s="4" customFormat="1"/>
    <row r="362" s="4" customFormat="1"/>
    <row r="363" s="4" customFormat="1"/>
    <row r="364" s="4" customFormat="1"/>
    <row r="365" s="4" customFormat="1"/>
    <row r="366" s="4" customFormat="1"/>
    <row r="367" s="4" customFormat="1"/>
    <row r="368" s="4" customFormat="1"/>
    <row r="369" s="4" customFormat="1"/>
    <row r="370" s="4" customFormat="1"/>
    <row r="371" s="4" customFormat="1"/>
    <row r="372" s="4" customFormat="1"/>
    <row r="373" s="4" customFormat="1"/>
    <row r="374" s="4" customFormat="1"/>
    <row r="375" s="4" customFormat="1"/>
    <row r="376" s="4" customFormat="1"/>
    <row r="377" s="4" customFormat="1"/>
    <row r="378" s="4" customFormat="1"/>
    <row r="379" s="4" customFormat="1"/>
    <row r="380" s="4" customFormat="1"/>
    <row r="381" s="4" customFormat="1"/>
    <row r="382" s="4" customFormat="1"/>
    <row r="383" s="4" customFormat="1"/>
    <row r="384" s="4" customFormat="1"/>
    <row r="385" s="4" customFormat="1"/>
    <row r="386" s="4" customFormat="1"/>
    <row r="387" s="4" customFormat="1"/>
    <row r="388" s="4" customFormat="1"/>
    <row r="389" s="4" customFormat="1"/>
    <row r="390" s="4" customFormat="1"/>
    <row r="391" s="4" customFormat="1"/>
    <row r="392" s="4" customFormat="1"/>
    <row r="393" s="4" customFormat="1"/>
    <row r="394" s="4" customFormat="1"/>
    <row r="395" s="4" customFormat="1"/>
    <row r="396" s="4" customFormat="1"/>
    <row r="397" s="4" customFormat="1"/>
    <row r="398" s="4" customFormat="1"/>
    <row r="399" s="4" customFormat="1"/>
    <row r="400" s="4" customFormat="1"/>
    <row r="401" s="4" customFormat="1"/>
    <row r="402" s="4" customFormat="1"/>
    <row r="403" s="4" customFormat="1"/>
    <row r="404" s="4" customFormat="1"/>
    <row r="405" s="4" customFormat="1"/>
    <row r="406" s="4" customFormat="1"/>
    <row r="407" s="4" customFormat="1"/>
    <row r="408" s="4" customFormat="1"/>
    <row r="409" s="4" customFormat="1"/>
    <row r="410" s="4" customFormat="1"/>
    <row r="411" s="4" customFormat="1"/>
    <row r="412" s="4" customFormat="1"/>
    <row r="413" s="4" customFormat="1"/>
    <row r="414" s="4" customFormat="1"/>
    <row r="415" s="4" customFormat="1"/>
    <row r="416" s="4" customFormat="1"/>
    <row r="417" s="4" customFormat="1"/>
    <row r="418" s="4" customFormat="1"/>
    <row r="419" s="4" customFormat="1"/>
    <row r="420" s="4" customFormat="1"/>
    <row r="421" s="4" customFormat="1"/>
    <row r="422" s="4" customFormat="1"/>
    <row r="423" s="4" customFormat="1"/>
    <row r="424" s="4" customFormat="1"/>
    <row r="425" s="4" customFormat="1"/>
    <row r="426" s="4" customFormat="1"/>
    <row r="427" s="4" customFormat="1"/>
    <row r="428" s="4" customFormat="1"/>
    <row r="429" s="4" customFormat="1"/>
    <row r="430" s="4" customFormat="1"/>
    <row r="431" s="4" customFormat="1"/>
    <row r="432" s="4" customFormat="1"/>
    <row r="433" s="4" customFormat="1"/>
    <row r="434" s="4" customFormat="1"/>
    <row r="435" s="4" customFormat="1"/>
    <row r="436" s="4" customFormat="1"/>
    <row r="437" s="4" customFormat="1"/>
    <row r="438" s="4" customFormat="1"/>
    <row r="439" s="4" customFormat="1"/>
    <row r="440" s="4" customFormat="1"/>
    <row r="441" s="4" customFormat="1"/>
    <row r="442" s="4" customFormat="1"/>
    <row r="443" s="4" customFormat="1"/>
    <row r="444" s="4" customFormat="1"/>
    <row r="445" s="4" customFormat="1"/>
    <row r="446" s="4" customFormat="1"/>
    <row r="447" s="4" customFormat="1"/>
    <row r="448" s="4" customFormat="1"/>
    <row r="449" s="4" customFormat="1"/>
    <row r="450" s="4" customFormat="1"/>
    <row r="451" s="4" customFormat="1"/>
    <row r="452" s="4" customFormat="1"/>
    <row r="453" s="4" customFormat="1"/>
    <row r="454" s="4" customFormat="1"/>
    <row r="455" s="4" customFormat="1"/>
    <row r="456" s="4" customFormat="1"/>
    <row r="457" s="4" customFormat="1"/>
    <row r="458" s="4" customFormat="1"/>
    <row r="459" s="4" customFormat="1"/>
    <row r="460" s="4" customFormat="1"/>
    <row r="461" s="4" customFormat="1"/>
    <row r="462" s="4" customFormat="1"/>
    <row r="463" s="4" customFormat="1"/>
    <row r="464" s="4" customFormat="1"/>
    <row r="465" s="4" customFormat="1"/>
    <row r="466" s="4" customFormat="1"/>
    <row r="467" s="4" customFormat="1"/>
    <row r="468" s="4" customFormat="1"/>
    <row r="469" s="4" customFormat="1"/>
    <row r="470" s="4" customFormat="1"/>
    <row r="471" s="4" customFormat="1"/>
    <row r="472" s="4" customFormat="1"/>
    <row r="473" s="4" customFormat="1"/>
    <row r="474" s="4" customFormat="1"/>
    <row r="475" s="4" customFormat="1"/>
    <row r="476" s="4" customFormat="1"/>
    <row r="477" s="4" customFormat="1"/>
    <row r="478" s="4" customFormat="1"/>
    <row r="479" s="4" customFormat="1"/>
    <row r="480" s="4" customFormat="1"/>
    <row r="481" s="4" customFormat="1"/>
    <row r="482" s="4" customFormat="1"/>
    <row r="483" s="4" customFormat="1"/>
    <row r="484" s="4" customFormat="1"/>
    <row r="485" s="4" customFormat="1"/>
    <row r="486" s="4" customFormat="1"/>
    <row r="487" s="4" customFormat="1"/>
    <row r="488" s="4" customFormat="1"/>
    <row r="489" s="4" customFormat="1"/>
    <row r="490" s="4" customFormat="1"/>
    <row r="491" s="4" customFormat="1"/>
    <row r="492" s="4" customFormat="1"/>
    <row r="493" s="4" customFormat="1"/>
    <row r="494" s="4" customFormat="1"/>
    <row r="495" s="4" customFormat="1"/>
    <row r="496" s="4" customFormat="1"/>
    <row r="497" s="4" customFormat="1"/>
    <row r="498" s="4" customFormat="1"/>
    <row r="499" s="4" customFormat="1"/>
    <row r="500" s="4" customFormat="1"/>
    <row r="501" s="4" customFormat="1"/>
    <row r="502" s="4" customFormat="1"/>
    <row r="503" s="4" customFormat="1"/>
    <row r="504" s="4" customFormat="1"/>
    <row r="505" s="4" customFormat="1"/>
    <row r="506" s="4" customFormat="1"/>
    <row r="507" s="4" customFormat="1"/>
    <row r="508" s="4" customFormat="1"/>
    <row r="509" s="4" customFormat="1"/>
    <row r="510" s="4" customFormat="1"/>
    <row r="511" s="4" customFormat="1"/>
    <row r="512" s="4" customFormat="1"/>
    <row r="513" s="4" customFormat="1"/>
    <row r="514" s="4" customFormat="1"/>
    <row r="515" s="4" customFormat="1"/>
    <row r="516" s="4" customFormat="1"/>
    <row r="517" s="4" customFormat="1"/>
    <row r="518" s="4" customFormat="1"/>
    <row r="519" s="4" customFormat="1"/>
    <row r="520" s="4" customFormat="1"/>
    <row r="521" s="4" customFormat="1"/>
    <row r="522" s="4" customFormat="1"/>
    <row r="523" s="4" customFormat="1"/>
    <row r="524" s="4" customFormat="1"/>
    <row r="525" s="4" customFormat="1"/>
    <row r="526" s="4" customFormat="1"/>
    <row r="527" s="4" customFormat="1"/>
    <row r="528" s="4" customFormat="1"/>
    <row r="529" s="4" customFormat="1"/>
    <row r="530" s="4" customFormat="1"/>
    <row r="531" s="4" customFormat="1"/>
    <row r="532" s="4" customFormat="1"/>
    <row r="533" s="4" customFormat="1"/>
    <row r="534" s="4" customFormat="1"/>
    <row r="535" s="4" customFormat="1"/>
    <row r="536" s="4" customFormat="1"/>
    <row r="537" s="4" customFormat="1"/>
    <row r="538" s="4" customFormat="1"/>
    <row r="539" s="4" customFormat="1"/>
    <row r="540" s="4" customFormat="1"/>
    <row r="541" s="4" customFormat="1"/>
    <row r="542" s="4" customFormat="1"/>
    <row r="543" s="4" customFormat="1"/>
    <row r="544" s="4" customFormat="1"/>
    <row r="545" s="4" customFormat="1"/>
    <row r="546" s="4" customFormat="1"/>
    <row r="547" s="4" customFormat="1"/>
    <row r="548" s="4" customFormat="1"/>
    <row r="549" s="4" customFormat="1"/>
    <row r="550" s="4" customFormat="1"/>
    <row r="551" s="4" customFormat="1"/>
    <row r="552" s="4" customFormat="1"/>
    <row r="553" s="4" customFormat="1"/>
    <row r="554" s="4" customFormat="1"/>
    <row r="555" s="4" customFormat="1"/>
    <row r="556" s="4" customFormat="1"/>
    <row r="557" s="4" customFormat="1"/>
    <row r="558" s="4" customFormat="1"/>
    <row r="559" s="4" customFormat="1"/>
    <row r="560" s="4" customFormat="1"/>
    <row r="561" s="4" customFormat="1"/>
    <row r="562" s="4" customFormat="1"/>
    <row r="563" s="4" customFormat="1"/>
    <row r="564" s="4" customFormat="1"/>
    <row r="565" s="4" customFormat="1"/>
    <row r="566" s="4" customFormat="1"/>
    <row r="567" s="4" customFormat="1"/>
    <row r="568" s="4" customFormat="1"/>
    <row r="569" s="4" customFormat="1"/>
    <row r="570" s="4" customFormat="1"/>
    <row r="571" s="4" customFormat="1"/>
    <row r="572" s="4" customFormat="1"/>
    <row r="573" s="4" customFormat="1"/>
    <row r="574" s="4" customFormat="1"/>
    <row r="575" s="4" customFormat="1"/>
    <row r="576" s="4" customFormat="1"/>
    <row r="577" s="4" customFormat="1"/>
    <row r="578" s="4" customFormat="1"/>
    <row r="579" s="4" customFormat="1"/>
    <row r="580" s="4" customFormat="1"/>
    <row r="581" s="4" customFormat="1"/>
    <row r="582" s="4" customFormat="1"/>
    <row r="583" s="4" customFormat="1"/>
    <row r="584" s="4" customFormat="1"/>
    <row r="585" s="4" customFormat="1"/>
    <row r="586" s="4" customFormat="1"/>
    <row r="587" s="4" customFormat="1"/>
    <row r="588" s="4" customFormat="1"/>
    <row r="589" s="4" customFormat="1"/>
    <row r="590" s="4" customFormat="1"/>
    <row r="591" s="4" customFormat="1"/>
    <row r="592" s="4" customFormat="1"/>
    <row r="593" s="4" customFormat="1"/>
    <row r="594" s="4" customFormat="1"/>
    <row r="595" s="4" customFormat="1"/>
    <row r="596" s="4" customFormat="1"/>
    <row r="597" s="4" customFormat="1"/>
    <row r="598" s="4" customFormat="1"/>
    <row r="599" s="4" customFormat="1"/>
    <row r="600" s="4" customFormat="1"/>
    <row r="601" s="4" customFormat="1"/>
    <row r="602" s="4" customFormat="1"/>
    <row r="603" s="4" customFormat="1"/>
    <row r="604" s="4" customFormat="1"/>
    <row r="605" s="4" customFormat="1"/>
    <row r="606" s="4" customFormat="1"/>
    <row r="607" s="4" customFormat="1"/>
    <row r="608" s="4" customFormat="1"/>
    <row r="609" s="4" customFormat="1"/>
    <row r="610" s="4" customFormat="1"/>
    <row r="611" s="4" customFormat="1"/>
    <row r="612" s="4" customFormat="1"/>
    <row r="613" s="4" customFormat="1"/>
    <row r="614" s="4" customFormat="1"/>
    <row r="615" s="4" customFormat="1"/>
    <row r="616" s="4" customFormat="1"/>
    <row r="617" s="4" customFormat="1"/>
    <row r="618" s="4" customFormat="1"/>
    <row r="619" s="4" customFormat="1"/>
    <row r="620" s="4" customFormat="1"/>
    <row r="621" s="4" customFormat="1"/>
    <row r="622" s="4" customFormat="1"/>
    <row r="623" s="4" customFormat="1"/>
    <row r="624" s="4" customFormat="1"/>
    <row r="625" s="4" customFormat="1"/>
    <row r="626" s="4" customFormat="1"/>
    <row r="627" s="4" customFormat="1"/>
    <row r="628" s="4" customFormat="1"/>
    <row r="629" s="4" customFormat="1"/>
    <row r="630" s="4" customFormat="1"/>
    <row r="631" s="4" customFormat="1"/>
    <row r="632" s="4" customFormat="1"/>
    <row r="633" s="4" customFormat="1"/>
    <row r="634" s="4" customFormat="1"/>
    <row r="635" s="4" customFormat="1"/>
    <row r="636" s="4" customFormat="1"/>
    <row r="637" s="4" customFormat="1"/>
    <row r="638" s="4" customFormat="1"/>
    <row r="639" s="4" customFormat="1"/>
    <row r="640" s="4" customFormat="1"/>
    <row r="641" s="4" customFormat="1"/>
    <row r="642" s="4" customFormat="1"/>
    <row r="643" s="4" customFormat="1"/>
    <row r="644" s="4" customFormat="1"/>
    <row r="645" s="4" customFormat="1"/>
    <row r="646" s="4" customFormat="1"/>
    <row r="647" s="4" customFormat="1"/>
    <row r="648" s="4" customFormat="1"/>
    <row r="649" s="4" customFormat="1"/>
    <row r="650" s="4" customFormat="1"/>
    <row r="651" s="4" customFormat="1"/>
    <row r="652" s="4" customFormat="1"/>
    <row r="653" s="4" customFormat="1"/>
    <row r="654" s="4" customFormat="1"/>
    <row r="655" s="4" customFormat="1"/>
    <row r="656" s="4" customFormat="1"/>
    <row r="657" s="4" customFormat="1"/>
    <row r="658" s="4" customFormat="1"/>
    <row r="659" s="4" customFormat="1"/>
    <row r="660" s="4" customFormat="1"/>
    <row r="661" s="4" customFormat="1"/>
    <row r="662" s="4" customFormat="1"/>
    <row r="663" s="4" customFormat="1"/>
    <row r="664" s="4" customFormat="1"/>
    <row r="665" s="4" customFormat="1"/>
    <row r="666" s="4" customFormat="1"/>
    <row r="667" s="4" customFormat="1"/>
    <row r="668" s="4" customFormat="1"/>
    <row r="669" s="4" customFormat="1"/>
    <row r="670" s="4" customFormat="1"/>
    <row r="671" s="4" customFormat="1"/>
    <row r="672" s="4" customFormat="1"/>
    <row r="673" s="4" customFormat="1"/>
    <row r="674" s="4" customFormat="1"/>
    <row r="675" s="4" customFormat="1"/>
    <row r="676" s="4" customFormat="1"/>
    <row r="677" s="4" customFormat="1"/>
    <row r="678" s="4" customFormat="1"/>
    <row r="679" s="4" customFormat="1"/>
    <row r="680" s="4" customFormat="1"/>
    <row r="681" s="4" customFormat="1"/>
    <row r="682" s="4" customFormat="1"/>
    <row r="683" s="4" customFormat="1"/>
    <row r="684" s="4" customFormat="1"/>
    <row r="685" s="4" customFormat="1"/>
    <row r="686" s="4" customFormat="1"/>
    <row r="687" s="4" customFormat="1"/>
    <row r="688" s="4" customFormat="1"/>
    <row r="689" s="4" customFormat="1"/>
    <row r="690" s="4" customFormat="1"/>
    <row r="691" s="4" customFormat="1"/>
    <row r="692" s="4" customFormat="1"/>
    <row r="693" s="4" customFormat="1"/>
    <row r="694" s="4" customFormat="1"/>
    <row r="695" s="4" customFormat="1"/>
    <row r="696" s="4" customFormat="1"/>
    <row r="697" s="4" customFormat="1"/>
    <row r="698" s="4" customFormat="1"/>
    <row r="699" s="4" customFormat="1"/>
    <row r="700" s="4" customFormat="1"/>
    <row r="701" s="4" customFormat="1"/>
    <row r="702" s="4" customFormat="1"/>
    <row r="703" s="4" customFormat="1"/>
    <row r="704" s="4" customFormat="1"/>
    <row r="705" s="4" customFormat="1"/>
    <row r="706" s="4" customFormat="1"/>
    <row r="707" s="4" customFormat="1"/>
    <row r="708" s="4" customFormat="1"/>
    <row r="709" s="4" customFormat="1"/>
    <row r="710" s="4" customFormat="1"/>
    <row r="711" s="4" customFormat="1"/>
    <row r="712" s="4" customFormat="1"/>
    <row r="713" s="4" customFormat="1"/>
    <row r="714" s="4" customFormat="1"/>
    <row r="715" s="4" customFormat="1"/>
    <row r="716" s="4" customFormat="1"/>
    <row r="717" s="4" customFormat="1"/>
    <row r="718" s="4" customFormat="1"/>
    <row r="719" s="4" customFormat="1"/>
    <row r="720" s="4" customFormat="1"/>
    <row r="721" s="4" customFormat="1"/>
    <row r="722" s="4" customFormat="1"/>
    <row r="723" s="4" customFormat="1"/>
    <row r="724" s="4" customFormat="1"/>
    <row r="725" s="4" customFormat="1"/>
    <row r="726" s="4" customFormat="1"/>
    <row r="727" s="4" customFormat="1"/>
    <row r="728" s="4" customFormat="1"/>
    <row r="729" s="4" customFormat="1"/>
    <row r="730" s="4" customFormat="1"/>
    <row r="731" s="4" customFormat="1"/>
    <row r="732" s="4" customFormat="1"/>
    <row r="733" s="4" customFormat="1"/>
    <row r="734" s="4" customFormat="1"/>
    <row r="735" s="4" customFormat="1"/>
    <row r="736" s="4" customFormat="1"/>
    <row r="737" s="4" customFormat="1"/>
    <row r="738" s="4" customFormat="1"/>
    <row r="739" s="4" customFormat="1"/>
    <row r="740" s="4" customFormat="1"/>
    <row r="741" s="4" customFormat="1"/>
    <row r="742" s="4" customFormat="1"/>
    <row r="743" s="4" customFormat="1"/>
    <row r="744" s="4" customFormat="1"/>
    <row r="745" s="4" customFormat="1"/>
    <row r="746" s="4" customFormat="1"/>
    <row r="747" s="4" customFormat="1"/>
    <row r="748" s="4" customFormat="1"/>
    <row r="749" s="4" customFormat="1"/>
    <row r="750" s="4" customFormat="1"/>
    <row r="751" s="4" customFormat="1"/>
    <row r="752" s="4" customFormat="1"/>
    <row r="753" s="4" customFormat="1"/>
    <row r="754" s="4" customFormat="1"/>
    <row r="755" s="4" customFormat="1"/>
    <row r="756" s="4" customFormat="1"/>
    <row r="757" s="4" customFormat="1"/>
    <row r="758" s="4" customFormat="1"/>
    <row r="759" s="4" customFormat="1"/>
    <row r="760" s="4" customFormat="1"/>
    <row r="761" s="4" customFormat="1"/>
    <row r="762" s="4" customFormat="1"/>
    <row r="763" s="4" customFormat="1"/>
    <row r="764" s="4" customFormat="1"/>
    <row r="765" s="4" customFormat="1"/>
    <row r="766" s="4" customFormat="1"/>
    <row r="767" s="4" customFormat="1"/>
    <row r="768" s="4" customFormat="1"/>
    <row r="769" s="4" customFormat="1"/>
    <row r="770" s="4" customFormat="1"/>
    <row r="771" s="4" customFormat="1"/>
    <row r="772" s="4" customFormat="1"/>
    <row r="773" s="4" customFormat="1"/>
    <row r="774" s="4" customFormat="1"/>
    <row r="775" s="4" customFormat="1"/>
    <row r="776" s="4" customFormat="1"/>
    <row r="777" s="4" customFormat="1"/>
    <row r="778" s="4" customFormat="1"/>
    <row r="779" s="4" customFormat="1"/>
    <row r="780" s="4" customFormat="1"/>
    <row r="781" s="4" customFormat="1"/>
    <row r="782" s="4" customFormat="1"/>
    <row r="783" s="4" customFormat="1"/>
    <row r="784" s="4" customFormat="1"/>
    <row r="785" s="4" customFormat="1"/>
    <row r="786" s="4" customFormat="1"/>
    <row r="787" s="4" customFormat="1"/>
    <row r="788" s="4" customFormat="1"/>
    <row r="789" s="4" customFormat="1"/>
    <row r="790" s="4" customFormat="1"/>
    <row r="791" s="4" customFormat="1"/>
    <row r="792" s="4" customFormat="1"/>
    <row r="793" s="4" customFormat="1"/>
    <row r="794" s="4" customFormat="1"/>
    <row r="795" s="4" customFormat="1"/>
    <row r="796" s="4" customFormat="1"/>
    <row r="797" s="4" customFormat="1"/>
    <row r="798" s="4" customFormat="1"/>
    <row r="799" s="4" customFormat="1"/>
    <row r="800" s="4" customFormat="1"/>
    <row r="801" s="4" customFormat="1"/>
    <row r="802" s="4" customFormat="1"/>
    <row r="803" s="4" customFormat="1"/>
    <row r="804" s="4" customFormat="1"/>
    <row r="805" s="4" customFormat="1"/>
    <row r="806" s="4" customFormat="1"/>
    <row r="807" s="4" customFormat="1"/>
    <row r="808" s="4" customFormat="1"/>
    <row r="809" s="4" customFormat="1"/>
    <row r="810" s="4" customFormat="1"/>
    <row r="811" s="4" customFormat="1"/>
    <row r="812" s="4" customFormat="1"/>
    <row r="813" s="4" customFormat="1"/>
    <row r="814" s="4" customFormat="1"/>
    <row r="815" s="4" customFormat="1"/>
    <row r="816" s="4" customFormat="1"/>
    <row r="817" s="4" customFormat="1"/>
    <row r="818" s="4" customFormat="1"/>
    <row r="819" s="4" customFormat="1"/>
    <row r="820" s="4" customFormat="1"/>
    <row r="821" s="4" customFormat="1"/>
    <row r="822" s="4" customFormat="1"/>
    <row r="823" s="4" customFormat="1"/>
    <row r="824" s="4" customFormat="1"/>
    <row r="825" s="4" customFormat="1"/>
    <row r="826" s="4" customFormat="1"/>
    <row r="827" s="4" customFormat="1"/>
    <row r="828" s="4" customFormat="1"/>
    <row r="829" s="4" customFormat="1"/>
    <row r="830" s="4" customFormat="1"/>
    <row r="831" s="4" customFormat="1"/>
    <row r="832" s="4" customFormat="1"/>
    <row r="833" s="4" customFormat="1"/>
    <row r="834" s="4" customFormat="1"/>
    <row r="835" s="4" customFormat="1"/>
    <row r="836" s="4" customFormat="1"/>
    <row r="837" s="4" customFormat="1"/>
    <row r="838" s="4" customFormat="1"/>
    <row r="839" s="4" customFormat="1"/>
    <row r="840" s="4" customFormat="1"/>
    <row r="841" s="4" customFormat="1"/>
    <row r="842" s="4" customFormat="1"/>
    <row r="843" s="4" customFormat="1"/>
    <row r="844" s="4" customFormat="1"/>
    <row r="845" s="4" customFormat="1"/>
    <row r="846" s="4" customFormat="1"/>
    <row r="847" s="4" customFormat="1"/>
    <row r="848" s="4" customFormat="1"/>
    <row r="849" s="4" customFormat="1"/>
    <row r="850" s="4" customFormat="1"/>
    <row r="851" s="4" customFormat="1"/>
    <row r="852" s="4" customFormat="1"/>
    <row r="853" s="4" customFormat="1"/>
    <row r="854" s="4" customFormat="1"/>
    <row r="855" s="4" customFormat="1"/>
    <row r="856" s="4" customFormat="1"/>
    <row r="857" s="4" customFormat="1"/>
    <row r="858" s="4" customFormat="1"/>
    <row r="859" s="4" customFormat="1"/>
    <row r="860" s="4" customFormat="1"/>
    <row r="861" s="4" customFormat="1"/>
    <row r="862" s="4" customFormat="1"/>
    <row r="863" s="4" customFormat="1"/>
    <row r="864" s="4" customFormat="1"/>
    <row r="865" s="4" customFormat="1"/>
    <row r="866" s="4" customFormat="1"/>
    <row r="867" s="4" customFormat="1"/>
    <row r="868" s="4" customFormat="1"/>
    <row r="869" s="4" customFormat="1"/>
    <row r="870" s="4" customFormat="1"/>
    <row r="871" s="4" customFormat="1"/>
    <row r="872" s="4" customFormat="1"/>
    <row r="873" s="4" customFormat="1"/>
    <row r="874" s="4" customFormat="1"/>
    <row r="875" s="4" customFormat="1"/>
    <row r="876" s="4" customFormat="1"/>
    <row r="877" s="4" customFormat="1"/>
    <row r="878" s="4" customFormat="1"/>
    <row r="879" s="4" customFormat="1"/>
    <row r="880" s="4" customFormat="1"/>
    <row r="881" s="4" customFormat="1"/>
    <row r="882" s="4" customFormat="1"/>
    <row r="883" s="4" customFormat="1"/>
    <row r="884" s="4" customFormat="1"/>
    <row r="885" s="4" customFormat="1"/>
    <row r="886" s="4" customFormat="1"/>
    <row r="887" s="4" customFormat="1"/>
    <row r="888" s="4" customFormat="1"/>
    <row r="889" s="4" customFormat="1"/>
    <row r="890" s="4" customFormat="1"/>
    <row r="891" s="4" customFormat="1"/>
    <row r="892" s="4" customFormat="1"/>
    <row r="893" s="4" customFormat="1"/>
    <row r="894" s="4" customFormat="1"/>
    <row r="895" s="4" customFormat="1"/>
    <row r="896" s="4" customFormat="1"/>
    <row r="897" s="4" customFormat="1"/>
    <row r="898" s="4" customFormat="1"/>
    <row r="899" s="4" customFormat="1"/>
    <row r="900" s="4" customFormat="1"/>
    <row r="901" s="4" customFormat="1"/>
    <row r="902" s="4" customFormat="1"/>
    <row r="903" s="4" customFormat="1"/>
    <row r="904" s="4" customFormat="1"/>
    <row r="905" s="4" customFormat="1"/>
    <row r="906" s="4" customFormat="1"/>
    <row r="907" s="4" customFormat="1"/>
    <row r="908" s="4" customFormat="1"/>
    <row r="909" s="4" customFormat="1"/>
    <row r="910" s="4" customFormat="1"/>
    <row r="911" s="4" customFormat="1"/>
    <row r="912" s="4" customFormat="1"/>
    <row r="913" s="4" customFormat="1"/>
    <row r="914" s="4" customFormat="1"/>
    <row r="915" s="4" customFormat="1"/>
    <row r="916" s="4" customFormat="1"/>
    <row r="917" s="4" customFormat="1"/>
    <row r="918" s="4" customFormat="1"/>
    <row r="919" s="4" customFormat="1"/>
    <row r="920" s="4" customFormat="1"/>
    <row r="921" s="4" customFormat="1"/>
    <row r="922" s="4" customFormat="1"/>
    <row r="923" s="4" customFormat="1"/>
    <row r="924" s="4" customFormat="1"/>
    <row r="925" s="4" customFormat="1"/>
    <row r="926" s="4" customFormat="1"/>
    <row r="927" s="4" customFormat="1"/>
    <row r="928" s="4" customFormat="1"/>
    <row r="929" s="4" customFormat="1"/>
    <row r="930" s="4" customFormat="1"/>
    <row r="931" s="4" customFormat="1"/>
    <row r="932" s="4" customFormat="1"/>
    <row r="933" s="4" customFormat="1"/>
    <row r="934" s="4" customFormat="1"/>
    <row r="935" s="4" customFormat="1"/>
    <row r="936" s="4" customFormat="1"/>
    <row r="937" s="4" customFormat="1"/>
    <row r="938" s="4" customFormat="1"/>
    <row r="939" s="4" customFormat="1"/>
    <row r="940" s="4" customFormat="1"/>
    <row r="941" s="4" customFormat="1"/>
    <row r="942" s="4" customFormat="1"/>
    <row r="943" s="4" customFormat="1"/>
    <row r="944" s="4" customFormat="1"/>
    <row r="945" s="4" customFormat="1"/>
    <row r="946" s="4" customFormat="1"/>
    <row r="947" s="4" customFormat="1"/>
    <row r="948" s="4" customFormat="1"/>
    <row r="949" s="4" customFormat="1"/>
    <row r="950" s="4" customFormat="1"/>
    <row r="951" s="4" customFormat="1"/>
    <row r="952" s="4" customFormat="1"/>
    <row r="953" s="4" customFormat="1"/>
    <row r="954" s="4" customFormat="1"/>
    <row r="955" s="4" customFormat="1"/>
    <row r="956" s="4" customFormat="1"/>
    <row r="957" s="4" customFormat="1"/>
    <row r="958" s="4" customFormat="1"/>
    <row r="959" s="4" customFormat="1"/>
    <row r="960" s="4" customFormat="1"/>
    <row r="961" s="4" customFormat="1"/>
    <row r="962" s="4" customFormat="1"/>
    <row r="963" s="4" customFormat="1"/>
    <row r="964" s="4" customFormat="1"/>
    <row r="965" s="4" customFormat="1"/>
    <row r="966" s="4" customFormat="1"/>
    <row r="967" s="4" customFormat="1"/>
    <row r="968" s="4" customFormat="1"/>
    <row r="969" s="4" customFormat="1"/>
    <row r="970" s="4" customFormat="1"/>
    <row r="971" s="4" customFormat="1"/>
    <row r="972" s="4" customFormat="1"/>
    <row r="973" s="4" customFormat="1"/>
    <row r="974" s="4" customFormat="1"/>
    <row r="975" s="4" customFormat="1"/>
    <row r="976" s="4" customFormat="1"/>
    <row r="977" s="4" customFormat="1"/>
    <row r="978" s="4" customFormat="1"/>
    <row r="979" s="4" customFormat="1"/>
    <row r="980" s="4" customFormat="1"/>
    <row r="981" s="4" customFormat="1"/>
    <row r="982" s="4" customFormat="1"/>
    <row r="983" s="4" customFormat="1"/>
    <row r="984" s="4" customFormat="1"/>
    <row r="985" s="4" customFormat="1"/>
    <row r="986" s="4" customFormat="1"/>
    <row r="987" s="4" customFormat="1"/>
    <row r="988" s="4" customFormat="1"/>
    <row r="989" s="4" customFormat="1"/>
    <row r="990" s="4" customFormat="1"/>
    <row r="991" s="4" customFormat="1"/>
    <row r="992" s="4" customFormat="1"/>
    <row r="993" s="4" customFormat="1"/>
    <row r="994" s="4" customFormat="1"/>
    <row r="995" s="4" customFormat="1"/>
    <row r="996" s="4" customFormat="1"/>
    <row r="997" s="4" customFormat="1"/>
    <row r="998" s="4" customFormat="1"/>
    <row r="999" s="4" customFormat="1"/>
    <row r="1000" s="4" customFormat="1"/>
    <row r="1001" s="4" customFormat="1"/>
    <row r="1002" s="4" customFormat="1"/>
    <row r="1003" s="4" customFormat="1"/>
    <row r="1004" s="4" customFormat="1"/>
    <row r="1005" s="4" customFormat="1"/>
    <row r="1006" s="4" customFormat="1"/>
    <row r="1007" s="4" customFormat="1"/>
    <row r="1008" s="4" customFormat="1"/>
    <row r="1009" s="4" customFormat="1"/>
    <row r="1010" s="4" customFormat="1"/>
    <row r="1011" s="4" customFormat="1"/>
    <row r="1012" s="4" customFormat="1"/>
    <row r="1013" s="4" customFormat="1"/>
    <row r="1014" s="4" customFormat="1"/>
    <row r="1015" s="4" customFormat="1"/>
    <row r="1016" s="4" customFormat="1"/>
    <row r="1017" s="4" customFormat="1"/>
    <row r="1018" s="4" customFormat="1"/>
    <row r="1019" s="4" customFormat="1"/>
    <row r="1020" s="4" customFormat="1"/>
    <row r="1021" s="4" customFormat="1"/>
    <row r="1022" s="4" customFormat="1"/>
    <row r="1023" s="4" customFormat="1"/>
    <row r="1024" s="4" customFormat="1"/>
    <row r="1025" s="4" customFormat="1"/>
    <row r="1026" s="4" customFormat="1"/>
    <row r="1027" s="4" customFormat="1"/>
    <row r="1028" s="4" customFormat="1"/>
    <row r="1029" s="4" customFormat="1"/>
    <row r="1030" s="4" customFormat="1"/>
    <row r="1031" s="4" customFormat="1"/>
    <row r="1032" s="4" customFormat="1"/>
    <row r="1033" s="4" customFormat="1"/>
    <row r="1034" s="4" customFormat="1"/>
    <row r="1035" s="4" customFormat="1"/>
    <row r="1036" s="4" customFormat="1"/>
    <row r="1037" s="4" customFormat="1"/>
    <row r="1038" s="4" customFormat="1"/>
    <row r="1039" s="4" customFormat="1"/>
    <row r="1040" s="4" customFormat="1"/>
    <row r="1041" s="4" customFormat="1"/>
    <row r="1042" s="4" customFormat="1"/>
    <row r="1043" s="4" customFormat="1"/>
    <row r="1044" s="4" customFormat="1"/>
    <row r="1045" s="4" customFormat="1"/>
    <row r="1046" s="4" customFormat="1"/>
    <row r="1047" s="4" customFormat="1"/>
    <row r="1048" s="4" customFormat="1"/>
    <row r="1049" s="4" customFormat="1"/>
    <row r="1050" s="4" customFormat="1"/>
    <row r="1051" s="4" customFormat="1"/>
    <row r="1052" s="4" customFormat="1"/>
    <row r="1053" s="4" customFormat="1"/>
    <row r="1054" s="4" customFormat="1"/>
    <row r="1055" s="4" customFormat="1"/>
    <row r="1056" s="4" customFormat="1"/>
    <row r="1057" s="4" customFormat="1"/>
    <row r="1058" s="4" customFormat="1"/>
    <row r="1059" s="4" customFormat="1"/>
    <row r="1060" s="4" customFormat="1"/>
    <row r="1061" s="4" customFormat="1"/>
    <row r="1062" s="4" customFormat="1"/>
    <row r="1063" s="4" customFormat="1"/>
    <row r="1064" s="4" customFormat="1"/>
    <row r="1065" s="4" customFormat="1"/>
    <row r="1066" s="4" customFormat="1"/>
    <row r="1067" s="4" customFormat="1"/>
    <row r="1068" s="4" customFormat="1"/>
    <row r="1069" s="4" customFormat="1"/>
    <row r="1070" s="4" customFormat="1"/>
    <row r="1071" s="4" customFormat="1"/>
    <row r="1072" s="4" customFormat="1"/>
    <row r="1073" s="4" customFormat="1"/>
    <row r="1074" s="4" customFormat="1"/>
    <row r="1075" s="4" customFormat="1"/>
    <row r="1076" s="4" customFormat="1"/>
    <row r="1077" s="4" customFormat="1"/>
    <row r="1078" s="4" customFormat="1"/>
    <row r="1079" s="4" customFormat="1"/>
    <row r="1080" s="4" customFormat="1"/>
    <row r="1081" s="4" customFormat="1"/>
    <row r="1082" s="4" customFormat="1"/>
    <row r="1083" s="4" customFormat="1"/>
    <row r="1084" s="4" customFormat="1"/>
    <row r="1085" s="4" customFormat="1"/>
    <row r="1086" s="4" customFormat="1"/>
    <row r="1087" s="4" customFormat="1"/>
    <row r="1088" s="4" customFormat="1"/>
    <row r="1089" s="4" customFormat="1"/>
    <row r="1090" s="4" customFormat="1"/>
    <row r="1091" s="4" customFormat="1"/>
    <row r="1092" s="4" customFormat="1"/>
    <row r="1093" s="4" customFormat="1"/>
    <row r="1094" s="4" customFormat="1"/>
    <row r="1095" s="4" customFormat="1"/>
    <row r="1096" s="4" customFormat="1"/>
    <row r="1097" s="4" customFormat="1"/>
    <row r="1098" s="4" customFormat="1"/>
    <row r="1099" s="4" customFormat="1"/>
    <row r="1100" s="4" customFormat="1"/>
    <row r="1101" s="4" customFormat="1"/>
    <row r="1102" s="4" customFormat="1"/>
    <row r="1103" s="4" customFormat="1"/>
    <row r="1104" s="4" customFormat="1"/>
    <row r="1105" s="4" customFormat="1"/>
    <row r="1106" s="4" customFormat="1"/>
    <row r="1107" s="4" customFormat="1"/>
    <row r="1108" s="4" customFormat="1"/>
    <row r="1109" s="4" customFormat="1"/>
    <row r="1110" s="4" customFormat="1"/>
    <row r="1111" s="4" customFormat="1"/>
    <row r="1112" s="4" customFormat="1"/>
    <row r="1113" s="4" customFormat="1"/>
    <row r="1114" s="4" customFormat="1"/>
    <row r="1115" s="4" customFormat="1"/>
    <row r="1116" s="4" customFormat="1"/>
    <row r="1117" s="4" customFormat="1"/>
    <row r="1118" s="4" customFormat="1"/>
    <row r="1119" s="4" customFormat="1"/>
    <row r="1120" s="4" customFormat="1"/>
    <row r="1121" s="4" customFormat="1"/>
    <row r="1122" s="4" customFormat="1"/>
    <row r="1123" s="4" customFormat="1"/>
    <row r="1124" s="4" customFormat="1"/>
    <row r="1125" s="4" customFormat="1"/>
    <row r="1126" s="4" customFormat="1"/>
    <row r="1127" s="4" customFormat="1"/>
    <row r="1128" s="4" customFormat="1"/>
    <row r="1129" s="4" customFormat="1"/>
    <row r="1130" s="4" customFormat="1"/>
    <row r="1131" s="4" customFormat="1"/>
    <row r="1132" s="4" customFormat="1"/>
    <row r="1133" s="4" customFormat="1"/>
    <row r="1134" s="4" customFormat="1"/>
    <row r="1135" s="4" customFormat="1"/>
    <row r="1136" s="4" customFormat="1"/>
    <row r="1137" s="4" customFormat="1"/>
    <row r="1138" s="4" customFormat="1"/>
    <row r="1139" s="4" customFormat="1"/>
    <row r="1140" s="4" customFormat="1"/>
    <row r="1141" s="4" customFormat="1"/>
    <row r="1142" s="4" customFormat="1"/>
    <row r="1143" s="4" customFormat="1"/>
    <row r="1144" s="4" customFormat="1"/>
    <row r="1145" s="4" customFormat="1"/>
    <row r="1146" s="4" customFormat="1"/>
    <row r="1147" s="4" customFormat="1"/>
    <row r="1148" s="4" customFormat="1"/>
    <row r="1149" s="4" customFormat="1"/>
    <row r="1150" s="4" customFormat="1"/>
    <row r="1151" s="4" customFormat="1"/>
    <row r="1152" s="4" customFormat="1"/>
    <row r="1153" s="4" customFormat="1"/>
    <row r="1154" s="4" customFormat="1"/>
    <row r="1155" s="4" customFormat="1"/>
    <row r="1156" s="4" customFormat="1"/>
    <row r="1157" s="4" customFormat="1"/>
    <row r="1158" s="4" customFormat="1"/>
    <row r="1159" s="4" customFormat="1"/>
    <row r="1160" s="4" customFormat="1"/>
    <row r="1161" s="4" customFormat="1"/>
    <row r="1162" s="4" customFormat="1"/>
    <row r="1163" s="4" customFormat="1"/>
    <row r="1164" s="4" customFormat="1"/>
    <row r="1165" s="4" customFormat="1"/>
    <row r="1166" s="4" customFormat="1"/>
    <row r="1167" s="4" customFormat="1"/>
    <row r="1168" s="4" customFormat="1"/>
    <row r="1169" s="4" customFormat="1"/>
    <row r="1170" s="4" customFormat="1"/>
    <row r="1171" s="4" customFormat="1"/>
    <row r="1172" s="4" customFormat="1"/>
    <row r="1173" s="4" customFormat="1"/>
    <row r="1174" s="4" customFormat="1"/>
    <row r="1175" s="4" customFormat="1"/>
    <row r="1176" s="4" customFormat="1"/>
    <row r="1177" s="4" customFormat="1"/>
    <row r="1178" s="4" customFormat="1"/>
    <row r="1179" s="4" customFormat="1"/>
    <row r="1180" s="4" customFormat="1"/>
    <row r="1181" s="4" customFormat="1"/>
    <row r="1182" s="4" customFormat="1"/>
    <row r="1183" s="4" customFormat="1"/>
    <row r="1184" s="4" customFormat="1"/>
    <row r="1185" s="4" customFormat="1"/>
    <row r="1186" s="4" customFormat="1"/>
    <row r="1187" s="4" customFormat="1"/>
    <row r="1188" s="4" customFormat="1"/>
    <row r="1189" s="4" customFormat="1"/>
    <row r="1190" s="4" customFormat="1"/>
    <row r="1191" s="4" customFormat="1"/>
    <row r="1192" s="4" customFormat="1"/>
    <row r="1193" s="4" customFormat="1"/>
    <row r="1194" s="4" customFormat="1"/>
    <row r="1195" s="4" customFormat="1"/>
    <row r="1196" s="4" customFormat="1"/>
    <row r="1197" s="4" customFormat="1"/>
    <row r="1198" s="4" customFormat="1"/>
    <row r="1199" s="4" customFormat="1"/>
    <row r="1200" s="4" customFormat="1"/>
    <row r="1201" s="4" customFormat="1"/>
    <row r="1202" s="4" customFormat="1"/>
    <row r="1203" s="4" customFormat="1"/>
    <row r="1204" s="4" customFormat="1"/>
    <row r="1205" s="4" customFormat="1"/>
    <row r="1206" s="4" customFormat="1"/>
    <row r="1207" s="4" customFormat="1"/>
    <row r="1208" s="4" customFormat="1"/>
    <row r="1209" s="4" customFormat="1"/>
    <row r="1210" s="4" customFormat="1"/>
    <row r="1211" s="4" customFormat="1"/>
    <row r="1212" s="4" customFormat="1"/>
    <row r="1213" s="4" customFormat="1"/>
    <row r="1214" s="4" customFormat="1"/>
    <row r="1215" s="4" customFormat="1"/>
    <row r="1216" s="4" customFormat="1"/>
    <row r="1217" s="4" customFormat="1"/>
    <row r="1218" s="4" customFormat="1"/>
    <row r="1219" s="4" customFormat="1"/>
    <row r="1220" s="4" customFormat="1"/>
    <row r="1221" s="4" customFormat="1"/>
    <row r="1222" s="4" customFormat="1"/>
    <row r="1223" s="4" customFormat="1"/>
    <row r="1224" s="4" customFormat="1"/>
    <row r="1225" s="4" customFormat="1"/>
    <row r="1226" s="4" customFormat="1"/>
    <row r="1227" s="4" customFormat="1"/>
    <row r="1228" s="4" customFormat="1"/>
    <row r="1229" s="4" customFormat="1"/>
    <row r="1230" s="4" customFormat="1"/>
    <row r="1231" s="4" customFormat="1"/>
    <row r="1232" s="4" customFormat="1"/>
    <row r="1233" s="4" customFormat="1"/>
    <row r="1234" s="4" customFormat="1"/>
    <row r="1235" s="4" customFormat="1"/>
    <row r="1236" s="4" customFormat="1"/>
    <row r="1237" s="4" customFormat="1"/>
    <row r="1238" s="4" customFormat="1"/>
    <row r="1239" s="4" customFormat="1"/>
    <row r="1240" s="4" customFormat="1"/>
    <row r="1241" s="4" customFormat="1"/>
    <row r="1242" s="4" customFormat="1"/>
    <row r="1243" s="4" customFormat="1"/>
    <row r="1244" s="4" customFormat="1"/>
    <row r="1245" s="4" customFormat="1"/>
    <row r="1246" s="4" customFormat="1"/>
    <row r="1247" s="4" customFormat="1"/>
    <row r="1248" s="4" customFormat="1"/>
    <row r="1249" s="4" customFormat="1"/>
    <row r="1250" s="4" customFormat="1"/>
    <row r="1251" s="4" customFormat="1"/>
    <row r="1252" s="4" customFormat="1"/>
    <row r="1253" s="4" customFormat="1"/>
    <row r="1254" s="4" customFormat="1"/>
    <row r="1255" s="4" customFormat="1"/>
    <row r="1256" s="4" customFormat="1"/>
    <row r="1257" s="4" customFormat="1"/>
    <row r="1258" s="4" customFormat="1"/>
    <row r="1259" s="4" customFormat="1"/>
    <row r="1260" s="4" customFormat="1"/>
    <row r="1261" s="4" customFormat="1"/>
    <row r="1262" s="4" customFormat="1"/>
    <row r="1263" s="4" customFormat="1"/>
    <row r="1264" s="4" customFormat="1"/>
    <row r="1265" s="4" customFormat="1"/>
    <row r="1266" s="4" customFormat="1"/>
    <row r="1267" s="4" customFormat="1"/>
    <row r="1268" s="4" customFormat="1"/>
    <row r="1269" s="4" customFormat="1"/>
    <row r="1270" s="4" customFormat="1"/>
    <row r="1271" s="4" customFormat="1"/>
    <row r="1272" s="4" customFormat="1"/>
    <row r="1273" s="4" customFormat="1"/>
    <row r="1274" s="4" customFormat="1"/>
    <row r="1275" s="4" customFormat="1"/>
    <row r="1276" s="4" customFormat="1"/>
    <row r="1277" s="4" customFormat="1"/>
    <row r="1278" s="4" customFormat="1"/>
    <row r="1279" s="4" customFormat="1"/>
    <row r="1280" s="4" customFormat="1"/>
    <row r="1281" s="4" customFormat="1"/>
    <row r="1282" s="4" customFormat="1"/>
    <row r="1283" s="4" customFormat="1"/>
    <row r="1284" s="4" customFormat="1"/>
    <row r="1285" s="4" customFormat="1"/>
    <row r="1286" s="4" customFormat="1"/>
    <row r="1287" s="4" customFormat="1"/>
    <row r="1288" s="4" customFormat="1"/>
    <row r="1289" s="4" customFormat="1"/>
    <row r="1290" s="4" customFormat="1"/>
    <row r="1291" s="4" customFormat="1"/>
    <row r="1292" s="4" customFormat="1"/>
    <row r="1293" s="4" customFormat="1"/>
    <row r="1294" s="4" customFormat="1"/>
    <row r="1295" s="4" customFormat="1"/>
    <row r="1296" s="4" customFormat="1"/>
    <row r="1297" s="4" customFormat="1"/>
    <row r="1298" s="4" customFormat="1"/>
    <row r="1299" s="4" customFormat="1"/>
    <row r="1300" s="4" customFormat="1"/>
    <row r="1301" s="4" customFormat="1"/>
    <row r="1302" s="4" customFormat="1"/>
    <row r="1303" s="4" customFormat="1"/>
    <row r="1304" s="4" customFormat="1"/>
    <row r="1305" s="4" customFormat="1"/>
    <row r="1306" s="4" customFormat="1"/>
    <row r="1307" s="4" customFormat="1"/>
    <row r="1308" s="4" customFormat="1"/>
    <row r="1309" s="4" customFormat="1"/>
    <row r="1310" s="4" customFormat="1"/>
    <row r="1311" s="4" customFormat="1"/>
    <row r="1312" s="4" customFormat="1"/>
    <row r="1313" s="4" customFormat="1"/>
    <row r="1314" s="4" customFormat="1"/>
    <row r="1315" s="4" customFormat="1"/>
    <row r="1316" s="4" customFormat="1"/>
    <row r="1317" s="4" customFormat="1"/>
    <row r="1318" s="4" customFormat="1"/>
    <row r="1319" s="4" customFormat="1"/>
    <row r="1320" s="4" customFormat="1"/>
    <row r="1321" s="4" customFormat="1"/>
    <row r="1322" s="4" customFormat="1"/>
    <row r="1323" s="4" customFormat="1"/>
    <row r="1324" s="4" customFormat="1"/>
    <row r="1325" s="4" customFormat="1"/>
    <row r="1326" s="4" customFormat="1"/>
    <row r="1327" s="4" customFormat="1"/>
    <row r="1328" s="4" customFormat="1"/>
    <row r="1329" s="4" customFormat="1"/>
    <row r="1330" s="4" customFormat="1"/>
    <row r="1331" s="4" customFormat="1"/>
    <row r="1332" s="4" customFormat="1"/>
    <row r="1333" s="4" customFormat="1"/>
    <row r="1334" s="4" customFormat="1"/>
    <row r="1335" s="4" customFormat="1"/>
    <row r="1336" s="4" customFormat="1"/>
    <row r="1337" s="4" customFormat="1"/>
    <row r="1338" s="4" customFormat="1"/>
    <row r="1339" s="4" customFormat="1"/>
    <row r="1340" s="4" customFormat="1"/>
    <row r="1341" s="4" customFormat="1"/>
    <row r="1342" s="4" customFormat="1"/>
    <row r="1343" s="4" customFormat="1"/>
    <row r="1344" s="4" customFormat="1"/>
    <row r="1345" s="4" customFormat="1"/>
    <row r="1346" s="4" customFormat="1"/>
    <row r="1347" s="4" customFormat="1"/>
    <row r="1348" s="4" customFormat="1"/>
    <row r="1349" s="4" customFormat="1"/>
    <row r="1350" s="4" customFormat="1"/>
    <row r="1351" s="4" customFormat="1"/>
    <row r="1352" s="4" customFormat="1"/>
    <row r="1353" s="4" customFormat="1"/>
    <row r="1354" s="4" customFormat="1"/>
    <row r="1355" s="4" customFormat="1"/>
    <row r="1356" s="4" customFormat="1"/>
    <row r="1357" s="4" customFormat="1"/>
    <row r="1358" s="4" customFormat="1"/>
    <row r="1359" s="4" customFormat="1"/>
    <row r="1360" s="4" customFormat="1"/>
    <row r="1361" s="4" customFormat="1"/>
    <row r="1362" s="4" customFormat="1"/>
    <row r="1363" s="4" customFormat="1"/>
    <row r="1364" s="4" customFormat="1"/>
    <row r="1365" s="4" customFormat="1"/>
    <row r="1366" s="4" customFormat="1"/>
    <row r="1367" s="4" customFormat="1"/>
    <row r="1368" s="4" customFormat="1"/>
    <row r="1369" s="4" customFormat="1"/>
    <row r="1370" s="4" customFormat="1"/>
    <row r="1371" s="4" customFormat="1"/>
    <row r="1372" s="4" customFormat="1"/>
    <row r="1373" s="4" customFormat="1"/>
    <row r="1374" s="4" customFormat="1"/>
    <row r="1375" s="4" customFormat="1"/>
    <row r="1376" s="4" customFormat="1"/>
    <row r="1377" s="4" customFormat="1"/>
    <row r="1378" s="4" customFormat="1"/>
    <row r="1379" s="4" customFormat="1"/>
    <row r="1380" s="4" customFormat="1"/>
    <row r="1381" s="4" customFormat="1"/>
    <row r="1382" s="4" customFormat="1"/>
    <row r="1383" s="4" customFormat="1"/>
    <row r="1384" s="4" customFormat="1"/>
    <row r="1385" s="4" customFormat="1"/>
    <row r="1386" s="4" customFormat="1"/>
    <row r="1387" s="4" customFormat="1"/>
    <row r="1388" s="4" customFormat="1"/>
    <row r="1389" s="4" customFormat="1"/>
    <row r="1390" s="4" customFormat="1"/>
    <row r="1391" s="4" customFormat="1"/>
    <row r="1392" s="4" customFormat="1"/>
    <row r="1393" s="4" customFormat="1"/>
    <row r="1394" s="4" customFormat="1"/>
    <row r="1395" s="4" customFormat="1"/>
    <row r="1396" s="4" customFormat="1"/>
    <row r="1397" s="4" customFormat="1"/>
    <row r="1398" s="4" customFormat="1"/>
    <row r="1399" s="4" customFormat="1"/>
    <row r="1400" s="4" customFormat="1"/>
    <row r="1401" s="4" customFormat="1"/>
    <row r="1402" s="4" customFormat="1"/>
    <row r="1403" s="4" customFormat="1"/>
    <row r="1404" s="4" customFormat="1"/>
    <row r="1405" s="4" customFormat="1"/>
    <row r="1406" s="4" customFormat="1"/>
    <row r="1407" s="4" customFormat="1"/>
    <row r="1408" s="4" customFormat="1"/>
    <row r="1409" s="4" customFormat="1"/>
    <row r="1410" s="4" customFormat="1"/>
    <row r="1411" s="4" customFormat="1"/>
    <row r="1412" s="4" customFormat="1"/>
    <row r="1413" s="4" customFormat="1"/>
    <row r="1414" s="4" customFormat="1"/>
    <row r="1415" s="4" customFormat="1"/>
    <row r="1416" s="4" customFormat="1"/>
    <row r="1417" s="4" customFormat="1"/>
    <row r="1418" s="4" customFormat="1"/>
    <row r="1419" s="4" customFormat="1"/>
    <row r="1420" s="4" customFormat="1"/>
    <row r="1421" s="4" customFormat="1"/>
    <row r="1422" s="4" customFormat="1"/>
    <row r="1423" s="4" customFormat="1"/>
    <row r="1424" s="4" customFormat="1"/>
    <row r="1425" s="4" customFormat="1"/>
    <row r="1426" s="4" customFormat="1"/>
    <row r="1427" s="4" customFormat="1"/>
    <row r="1428" s="4" customFormat="1"/>
    <row r="1429" s="4" customFormat="1"/>
    <row r="1430" s="4" customFormat="1"/>
    <row r="1431" s="4" customFormat="1"/>
    <row r="1432" s="4" customFormat="1"/>
    <row r="1433" s="4" customFormat="1"/>
    <row r="1434" s="4" customFormat="1"/>
    <row r="1435" s="4" customFormat="1"/>
    <row r="1436" s="4" customFormat="1"/>
    <row r="1437" s="4" customFormat="1"/>
    <row r="1438" s="4" customFormat="1"/>
    <row r="1439" s="4" customFormat="1"/>
    <row r="1440" s="4" customFormat="1"/>
    <row r="1441" s="4" customFormat="1"/>
    <row r="1442" s="4" customFormat="1"/>
    <row r="1443" s="4" customFormat="1"/>
    <row r="1444" s="4" customFormat="1"/>
    <row r="1445" s="4" customFormat="1"/>
    <row r="1446" s="4" customFormat="1"/>
    <row r="1447" s="4" customFormat="1"/>
    <row r="1448" s="4" customFormat="1"/>
    <row r="1449" s="4" customFormat="1"/>
    <row r="1450" s="4" customFormat="1"/>
    <row r="1451" s="4" customFormat="1"/>
    <row r="1452" s="4" customFormat="1"/>
    <row r="1453" s="4" customFormat="1"/>
    <row r="1454" s="4" customFormat="1"/>
    <row r="1455" s="4" customFormat="1"/>
    <row r="1456" s="4" customFormat="1"/>
    <row r="1457" s="4" customFormat="1"/>
    <row r="1458" s="4" customFormat="1"/>
    <row r="1459" s="4" customFormat="1"/>
    <row r="1460" s="4" customFormat="1"/>
    <row r="1461" s="4" customFormat="1"/>
    <row r="1462" s="4" customFormat="1"/>
    <row r="1463" s="4" customFormat="1"/>
    <row r="1464" s="4" customFormat="1"/>
    <row r="1465" s="4" customFormat="1"/>
    <row r="1466" s="4" customFormat="1"/>
    <row r="1467" s="4" customFormat="1"/>
    <row r="1468" s="4" customFormat="1"/>
    <row r="1469" s="4" customFormat="1"/>
    <row r="1470" s="4" customFormat="1"/>
    <row r="1471" s="4" customFormat="1"/>
    <row r="1472" s="4" customFormat="1"/>
    <row r="1473" s="4" customFormat="1"/>
    <row r="1474" s="4" customFormat="1"/>
    <row r="1475" s="4" customFormat="1"/>
    <row r="1476" s="4" customFormat="1"/>
    <row r="1477" s="4" customFormat="1"/>
    <row r="1478" s="4" customFormat="1"/>
    <row r="1479" s="4" customFormat="1"/>
    <row r="1480" s="4" customFormat="1"/>
    <row r="1481" s="4" customFormat="1"/>
    <row r="1482" s="4" customFormat="1"/>
    <row r="1483" s="4" customFormat="1"/>
    <row r="1484" s="4" customFormat="1"/>
    <row r="1485" s="4" customFormat="1"/>
    <row r="1486" s="4" customFormat="1"/>
    <row r="1487" s="4" customFormat="1"/>
    <row r="1488" s="4" customFormat="1"/>
    <row r="1489" s="4" customFormat="1"/>
    <row r="1490" s="4" customFormat="1"/>
    <row r="1491" s="4" customFormat="1"/>
    <row r="1492" s="4" customFormat="1"/>
    <row r="1493" s="4" customFormat="1"/>
    <row r="1494" s="4" customFormat="1"/>
    <row r="1495" s="4" customFormat="1"/>
    <row r="1496" s="4" customFormat="1"/>
    <row r="1497" s="4" customFormat="1"/>
    <row r="1498" s="4" customFormat="1"/>
    <row r="1499" s="4" customFormat="1"/>
    <row r="1500" s="4" customFormat="1"/>
    <row r="1501" s="4" customFormat="1"/>
    <row r="1502" s="4" customFormat="1"/>
    <row r="1503" s="4" customFormat="1"/>
    <row r="1504" s="4" customFormat="1"/>
    <row r="1505" s="4" customFormat="1"/>
    <row r="1506" s="4" customFormat="1"/>
    <row r="1507" s="4" customFormat="1"/>
    <row r="1508" s="4" customFormat="1"/>
    <row r="1509" s="4" customFormat="1"/>
    <row r="1510" s="4" customFormat="1"/>
    <row r="1511" s="4" customFormat="1"/>
    <row r="1512" s="4" customFormat="1"/>
    <row r="1513" s="4" customFormat="1"/>
    <row r="1514" s="4" customFormat="1"/>
    <row r="1515" s="4" customFormat="1"/>
    <row r="1516" s="4" customFormat="1"/>
    <row r="1517" s="4" customFormat="1"/>
    <row r="1518" s="4" customFormat="1"/>
    <row r="1519" s="4" customFormat="1"/>
    <row r="1520" s="4" customFormat="1"/>
    <row r="1521" s="4" customFormat="1"/>
    <row r="1522" s="4" customFormat="1"/>
    <row r="1523" s="4" customFormat="1"/>
    <row r="1524" s="4" customFormat="1"/>
    <row r="1525" s="4" customFormat="1"/>
    <row r="1526" s="4" customFormat="1"/>
    <row r="1527" s="4" customFormat="1"/>
    <row r="1528" s="4" customFormat="1"/>
    <row r="1529" s="4" customFormat="1"/>
    <row r="1530" s="4" customFormat="1"/>
    <row r="1531" s="4" customFormat="1"/>
    <row r="1532" s="4" customFormat="1"/>
    <row r="1533" s="4" customFormat="1"/>
    <row r="1534" s="4" customFormat="1"/>
    <row r="1535" s="4" customFormat="1"/>
    <row r="1536" s="4" customFormat="1"/>
    <row r="1537" s="4" customFormat="1"/>
    <row r="1538" s="4" customFormat="1"/>
    <row r="1539" s="4" customFormat="1"/>
    <row r="1540" s="4" customFormat="1"/>
    <row r="1541" s="4" customFormat="1"/>
    <row r="1542" s="4" customFormat="1"/>
    <row r="1543" s="4" customFormat="1"/>
    <row r="1544" s="4" customFormat="1"/>
    <row r="1545" s="4" customFormat="1"/>
    <row r="1546" s="4" customFormat="1"/>
    <row r="1547" s="4" customFormat="1"/>
    <row r="1548" s="4" customFormat="1"/>
    <row r="1549" s="4" customFormat="1"/>
    <row r="1550" s="4" customFormat="1"/>
    <row r="1551" s="4" customFormat="1"/>
    <row r="1552" s="4" customFormat="1"/>
    <row r="1553" s="4" customFormat="1"/>
    <row r="1554" s="4" customFormat="1"/>
    <row r="1555" s="4" customFormat="1"/>
    <row r="1556" s="4" customFormat="1"/>
    <row r="1557" s="4" customFormat="1"/>
    <row r="1558" s="4" customFormat="1"/>
    <row r="1559" s="4" customFormat="1"/>
    <row r="1560" s="4" customFormat="1"/>
    <row r="1561" s="4" customFormat="1"/>
    <row r="1562" s="4" customFormat="1"/>
    <row r="1563" s="4" customFormat="1"/>
    <row r="1564" s="4" customFormat="1"/>
    <row r="1565" s="4" customFormat="1"/>
    <row r="1566" s="4" customFormat="1"/>
    <row r="1567" s="4" customFormat="1"/>
    <row r="1568" s="4" customFormat="1"/>
    <row r="1569" s="4" customFormat="1"/>
    <row r="1570" s="4" customFormat="1"/>
    <row r="1571" s="4" customFormat="1"/>
    <row r="1572" s="4" customFormat="1"/>
    <row r="1573" s="4" customFormat="1"/>
    <row r="1574" s="4" customFormat="1"/>
    <row r="1575" s="4" customFormat="1"/>
    <row r="1576" s="4" customFormat="1"/>
    <row r="1577" s="4" customFormat="1"/>
    <row r="1578" s="4" customFormat="1"/>
    <row r="1579" s="4" customFormat="1"/>
    <row r="1580" s="4" customFormat="1"/>
    <row r="1581" s="4" customFormat="1"/>
    <row r="1582" s="4" customFormat="1"/>
    <row r="1583" s="4" customFormat="1"/>
    <row r="1584" s="4" customFormat="1"/>
    <row r="1585" s="4" customFormat="1"/>
    <row r="1586" s="4" customFormat="1"/>
    <row r="1587" s="4" customFormat="1"/>
    <row r="1588" s="4" customFormat="1"/>
    <row r="1589" s="4" customFormat="1"/>
    <row r="1590" s="4" customFormat="1"/>
    <row r="1591" s="4" customFormat="1"/>
    <row r="1592" s="4" customFormat="1"/>
    <row r="1593" s="4" customFormat="1"/>
    <row r="1594" s="4" customFormat="1"/>
    <row r="1595" s="4" customFormat="1"/>
    <row r="1596" s="4" customFormat="1"/>
    <row r="1597" s="4" customFormat="1"/>
    <row r="1598" s="4" customFormat="1"/>
    <row r="1599" s="4" customFormat="1"/>
    <row r="1600" s="4" customFormat="1"/>
    <row r="1601" s="4" customFormat="1"/>
    <row r="1602" s="4" customFormat="1"/>
    <row r="1603" s="4" customFormat="1"/>
    <row r="1604" s="4" customFormat="1"/>
    <row r="1605" s="4" customFormat="1"/>
    <row r="1606" s="4" customFormat="1"/>
    <row r="1607" s="4" customFormat="1"/>
    <row r="1608" s="4" customFormat="1"/>
    <row r="1609" s="4" customFormat="1"/>
    <row r="1610" s="4" customFormat="1"/>
    <row r="1611" s="4" customFormat="1"/>
    <row r="1612" s="4" customFormat="1"/>
    <row r="1613" s="4" customFormat="1"/>
    <row r="1614" s="4" customFormat="1"/>
    <row r="1615" s="4" customFormat="1"/>
    <row r="1616" s="4" customFormat="1"/>
    <row r="1617" s="4" customFormat="1"/>
    <row r="1618" s="4" customFormat="1"/>
    <row r="1619" s="4" customFormat="1"/>
    <row r="1620" s="4" customFormat="1"/>
    <row r="1621" s="4" customFormat="1"/>
    <row r="1622" s="4" customFormat="1"/>
    <row r="1623" s="4" customFormat="1"/>
    <row r="1624" s="4" customFormat="1"/>
    <row r="1625" s="4" customFormat="1"/>
    <row r="1626" s="4" customFormat="1"/>
    <row r="1627" s="4" customFormat="1"/>
    <row r="1628" s="4" customFormat="1"/>
    <row r="1629" s="4" customFormat="1"/>
    <row r="1630" s="4" customFormat="1"/>
    <row r="1631" s="4" customFormat="1"/>
    <row r="1632" s="4" customFormat="1"/>
    <row r="1633" s="4" customFormat="1"/>
    <row r="1634" s="4" customFormat="1"/>
    <row r="1635" s="4" customFormat="1"/>
    <row r="1636" s="4" customFormat="1"/>
    <row r="1637" s="4" customFormat="1"/>
    <row r="1638" s="4" customFormat="1"/>
    <row r="1639" s="4" customFormat="1"/>
    <row r="1640" s="4" customFormat="1"/>
    <row r="1641" s="4" customFormat="1"/>
    <row r="1642" s="4" customFormat="1"/>
    <row r="1643" s="4" customFormat="1"/>
    <row r="1644" s="4" customFormat="1"/>
    <row r="1645" s="4" customFormat="1"/>
    <row r="1646" s="4" customFormat="1"/>
    <row r="1647" s="4" customFormat="1"/>
    <row r="1648" s="4" customFormat="1"/>
    <row r="1649" s="4" customFormat="1"/>
    <row r="1650" s="4" customFormat="1"/>
    <row r="1651" s="4" customFormat="1"/>
    <row r="1652" s="4" customFormat="1"/>
    <row r="1653" s="4" customFormat="1"/>
    <row r="1654" s="4" customFormat="1"/>
    <row r="1655" s="4" customFormat="1"/>
    <row r="1656" s="4" customFormat="1"/>
    <row r="1657" s="4" customFormat="1"/>
    <row r="1658" s="4" customFormat="1"/>
    <row r="1659" s="4" customFormat="1"/>
    <row r="1660" s="4" customFormat="1"/>
    <row r="1661" s="4" customFormat="1"/>
    <row r="1662" s="4" customFormat="1"/>
    <row r="1663" s="4" customFormat="1"/>
    <row r="1664" s="4" customFormat="1"/>
    <row r="1665" s="4" customFormat="1"/>
    <row r="1666" s="4" customFormat="1"/>
    <row r="1667" s="4" customFormat="1"/>
    <row r="1668" s="4" customFormat="1"/>
    <row r="1669" s="4" customFormat="1"/>
    <row r="1670" s="4" customFormat="1"/>
    <row r="1671" s="4" customFormat="1"/>
    <row r="1672" s="4" customFormat="1"/>
    <row r="1673" s="4" customFormat="1"/>
    <row r="1674" s="4" customFormat="1"/>
    <row r="1675" s="4" customFormat="1"/>
    <row r="1676" s="4" customFormat="1"/>
    <row r="1677" s="4" customFormat="1"/>
    <row r="1678" s="4" customFormat="1"/>
    <row r="1679" s="4" customFormat="1"/>
    <row r="1680" s="4" customFormat="1"/>
    <row r="1681" s="4" customFormat="1"/>
    <row r="1682" s="4" customFormat="1"/>
    <row r="1683" s="4" customFormat="1"/>
    <row r="1684" s="4" customFormat="1"/>
    <row r="1685" s="4" customFormat="1"/>
    <row r="1686" s="4" customFormat="1"/>
    <row r="1687" s="4" customFormat="1"/>
    <row r="1688" s="4" customFormat="1"/>
    <row r="1689" s="4" customFormat="1"/>
    <row r="1690" s="4" customFormat="1"/>
    <row r="1691" s="4" customFormat="1"/>
    <row r="1692" s="4" customFormat="1"/>
    <row r="1693" s="4" customFormat="1"/>
    <row r="1694" s="4" customFormat="1"/>
    <row r="1695" s="4" customFormat="1"/>
    <row r="1696" s="4" customFormat="1"/>
    <row r="1697" s="4" customFormat="1"/>
    <row r="1698" s="4" customFormat="1"/>
    <row r="1699" s="4" customFormat="1"/>
    <row r="1700" s="4" customFormat="1"/>
    <row r="1701" s="4" customFormat="1"/>
    <row r="1702" s="4" customFormat="1"/>
    <row r="1703" s="4" customFormat="1"/>
    <row r="1704" s="4" customFormat="1"/>
    <row r="1705" s="4" customFormat="1"/>
    <row r="1706" s="4" customFormat="1"/>
    <row r="1707" s="4" customFormat="1"/>
    <row r="1708" s="4" customFormat="1"/>
    <row r="1709" s="4" customFormat="1"/>
    <row r="1710" s="4" customFormat="1"/>
    <row r="1711" s="4" customFormat="1"/>
    <row r="1712" s="4" customFormat="1"/>
    <row r="1713" s="4" customFormat="1"/>
    <row r="1714" s="4" customFormat="1"/>
    <row r="1715" s="4" customFormat="1"/>
    <row r="1716" s="4" customFormat="1"/>
    <row r="1717" s="4" customFormat="1"/>
    <row r="1718" s="4" customFormat="1"/>
    <row r="1719" s="4" customFormat="1"/>
    <row r="1720" s="4" customFormat="1"/>
    <row r="1721" s="4" customFormat="1"/>
    <row r="1722" s="4" customFormat="1"/>
    <row r="1723" s="4" customFormat="1"/>
    <row r="1724" s="4" customFormat="1"/>
    <row r="1725" s="4" customFormat="1"/>
    <row r="1726" s="4" customFormat="1"/>
    <row r="1727" s="4" customFormat="1"/>
    <row r="1728" s="4" customFormat="1"/>
    <row r="1729" s="4" customFormat="1"/>
    <row r="1730" s="4" customFormat="1"/>
    <row r="1731" s="4" customFormat="1"/>
    <row r="1732" s="4" customFormat="1"/>
    <row r="1733" s="4" customFormat="1"/>
    <row r="1734" s="4" customFormat="1"/>
    <row r="1735" s="4" customFormat="1"/>
    <row r="1736" s="4" customFormat="1"/>
    <row r="1737" s="4" customFormat="1"/>
    <row r="1738" s="4" customFormat="1"/>
    <row r="1739" s="4" customFormat="1"/>
    <row r="1740" s="4" customFormat="1"/>
    <row r="1741" s="4" customFormat="1"/>
    <row r="1742" s="4" customFormat="1"/>
    <row r="1743" s="4" customFormat="1"/>
    <row r="1744" s="4" customFormat="1"/>
    <row r="1745" s="4" customFormat="1"/>
    <row r="1746" s="4" customFormat="1"/>
    <row r="1747" s="4" customFormat="1"/>
    <row r="1748" s="4" customFormat="1"/>
    <row r="1749" s="4" customFormat="1"/>
    <row r="1750" s="4" customFormat="1"/>
    <row r="1751" s="4" customFormat="1"/>
    <row r="1752" s="4" customFormat="1"/>
    <row r="1753" s="4" customFormat="1"/>
    <row r="1754" s="4" customFormat="1"/>
    <row r="1755" s="4" customFormat="1"/>
    <row r="1756" s="4" customFormat="1"/>
    <row r="1757" s="4" customFormat="1"/>
    <row r="1758" s="4" customFormat="1"/>
    <row r="1759" s="4" customFormat="1"/>
    <row r="1760" s="4" customFormat="1"/>
    <row r="1761" s="4" customFormat="1"/>
    <row r="1762" s="4" customFormat="1"/>
    <row r="1763" s="4" customFormat="1"/>
    <row r="1764" s="4" customFormat="1"/>
    <row r="1765" s="4" customFormat="1"/>
    <row r="1766" s="4" customFormat="1"/>
    <row r="1767" s="4" customFormat="1"/>
    <row r="1768" s="4" customFormat="1"/>
    <row r="1769" s="4" customFormat="1"/>
    <row r="1770" s="4" customFormat="1"/>
    <row r="1771" s="4" customFormat="1"/>
    <row r="1772" s="4" customFormat="1"/>
    <row r="1773" s="4" customFormat="1"/>
    <row r="1774" s="4" customFormat="1"/>
    <row r="1775" s="4" customFormat="1"/>
    <row r="1776" s="4" customFormat="1"/>
    <row r="1777" s="4" customFormat="1"/>
    <row r="1778" s="4" customFormat="1"/>
    <row r="1779" s="4" customFormat="1"/>
    <row r="1780" s="4" customFormat="1"/>
    <row r="1781" s="4" customFormat="1"/>
    <row r="1782" s="4" customFormat="1"/>
    <row r="1783" s="4" customFormat="1"/>
    <row r="1784" s="4" customFormat="1"/>
    <row r="1785" s="4" customFormat="1"/>
    <row r="1786" s="4" customFormat="1"/>
    <row r="1787" s="4" customFormat="1"/>
    <row r="1788" s="4" customFormat="1"/>
    <row r="1789" s="4" customFormat="1"/>
    <row r="1790" s="4" customFormat="1"/>
    <row r="1791" s="4" customFormat="1"/>
    <row r="1792" s="4" customFormat="1"/>
    <row r="1793" s="4" customFormat="1"/>
    <row r="1794" s="4" customFormat="1"/>
    <row r="1795" s="4" customFormat="1"/>
    <row r="1796" s="4" customFormat="1"/>
    <row r="1797" s="4" customFormat="1"/>
    <row r="1798" s="4" customFormat="1"/>
    <row r="1799" s="4" customFormat="1"/>
    <row r="1800" s="4" customFormat="1"/>
    <row r="1801" s="4" customFormat="1"/>
    <row r="1802" s="4" customFormat="1"/>
    <row r="1803" s="4" customFormat="1"/>
    <row r="1804" s="4" customFormat="1"/>
    <row r="1805" s="4" customFormat="1"/>
    <row r="1806" s="4" customFormat="1"/>
    <row r="1807" s="4" customFormat="1"/>
    <row r="1808" s="4" customFormat="1"/>
    <row r="1809" s="4" customFormat="1"/>
    <row r="1810" s="4" customFormat="1"/>
    <row r="1811" s="4" customFormat="1"/>
    <row r="1812" s="4" customFormat="1"/>
    <row r="1813" s="4" customFormat="1"/>
    <row r="1814" s="4" customFormat="1"/>
    <row r="1815" s="4" customFormat="1"/>
    <row r="1816" s="4" customFormat="1"/>
    <row r="1817" s="4" customFormat="1"/>
    <row r="1818" s="4" customFormat="1"/>
    <row r="1819" s="4" customFormat="1"/>
    <row r="1820" s="4" customFormat="1"/>
    <row r="1821" s="4" customFormat="1"/>
    <row r="1822" s="4" customFormat="1"/>
    <row r="1823" s="4" customFormat="1"/>
    <row r="1824" s="4" customFormat="1"/>
    <row r="1825" s="4" customFormat="1"/>
    <row r="1826" s="4" customFormat="1"/>
    <row r="1827" s="4" customFormat="1"/>
    <row r="1828" s="4" customFormat="1"/>
    <row r="1829" s="4" customFormat="1"/>
    <row r="1830" s="4" customFormat="1"/>
    <row r="1831" s="4" customFormat="1"/>
    <row r="1832" s="4" customFormat="1"/>
    <row r="1833" s="4" customFormat="1"/>
    <row r="1834" s="4" customFormat="1"/>
    <row r="1835" s="4" customFormat="1"/>
    <row r="1836" s="4" customFormat="1"/>
    <row r="1837" s="4" customFormat="1"/>
    <row r="1838" s="4" customFormat="1"/>
    <row r="1839" s="4" customFormat="1"/>
    <row r="1840" s="4" customFormat="1"/>
    <row r="1841" s="4" customFormat="1"/>
    <row r="1842" s="4" customFormat="1"/>
    <row r="1843" s="4" customFormat="1"/>
    <row r="1844" s="4" customFormat="1"/>
    <row r="1845" s="4" customFormat="1"/>
    <row r="1846" s="4" customFormat="1"/>
    <row r="1847" s="4" customFormat="1"/>
    <row r="1848" s="4" customFormat="1"/>
    <row r="1849" s="4" customFormat="1"/>
    <row r="1850" s="4" customFormat="1"/>
    <row r="1851" s="4" customFormat="1"/>
    <row r="1852" s="4" customFormat="1"/>
    <row r="1853" s="4" customFormat="1"/>
    <row r="1854" s="4" customFormat="1"/>
    <row r="1855" s="4" customFormat="1"/>
    <row r="1856" s="4" customFormat="1"/>
    <row r="1857" s="4" customFormat="1"/>
    <row r="1858" s="4" customFormat="1"/>
    <row r="1859" s="4" customFormat="1"/>
    <row r="1860" s="4" customFormat="1"/>
    <row r="1861" s="4" customFormat="1"/>
    <row r="1862" s="4" customFormat="1"/>
    <row r="1863" s="4" customFormat="1"/>
    <row r="1864" s="4" customFormat="1"/>
    <row r="1865" s="4" customFormat="1"/>
    <row r="1866" s="4" customFormat="1"/>
    <row r="1867" s="4" customFormat="1"/>
    <row r="1868" s="4" customFormat="1"/>
    <row r="1869" s="4" customFormat="1"/>
    <row r="1870" s="4" customFormat="1"/>
    <row r="1871" s="4" customFormat="1"/>
    <row r="1872" s="4" customFormat="1"/>
    <row r="1873" s="4" customFormat="1"/>
    <row r="1874" s="4" customFormat="1"/>
    <row r="1875" s="4" customFormat="1"/>
    <row r="1876" s="4" customFormat="1"/>
    <row r="1877" s="4" customFormat="1"/>
    <row r="1878" s="4" customFormat="1"/>
    <row r="1879" s="4" customFormat="1"/>
    <row r="1880" s="4" customFormat="1"/>
    <row r="1881" s="4" customFormat="1"/>
    <row r="1882" s="4" customFormat="1"/>
    <row r="1883" s="4" customFormat="1"/>
    <row r="1884" s="4" customFormat="1"/>
    <row r="1885" s="4" customFormat="1"/>
    <row r="1886" s="4" customFormat="1"/>
    <row r="1887" s="4" customFormat="1"/>
    <row r="1888" s="4" customFormat="1"/>
    <row r="1889" s="4" customFormat="1"/>
    <row r="1890" s="4" customFormat="1"/>
    <row r="1891" s="4" customFormat="1"/>
    <row r="1892" s="4" customFormat="1"/>
    <row r="1893" s="4" customFormat="1"/>
    <row r="1894" s="4" customFormat="1"/>
    <row r="1895" s="4" customFormat="1"/>
    <row r="1896" s="4" customFormat="1"/>
    <row r="1897" s="4" customFormat="1"/>
    <row r="1898" s="4" customFormat="1"/>
    <row r="1899" s="4" customFormat="1"/>
    <row r="1900" s="4" customFormat="1"/>
    <row r="1901" s="4" customFormat="1"/>
    <row r="1902" s="4" customFormat="1"/>
    <row r="1903" s="4" customFormat="1"/>
    <row r="1904" s="4" customFormat="1"/>
    <row r="1905" s="4" customFormat="1"/>
    <row r="1906" s="4" customFormat="1"/>
    <row r="1907" s="4" customFormat="1"/>
    <row r="1908" s="4" customFormat="1"/>
    <row r="1909" s="4" customFormat="1"/>
    <row r="1910" s="4" customFormat="1"/>
    <row r="1911" s="4" customFormat="1"/>
    <row r="1912" s="4" customFormat="1"/>
    <row r="1913" s="4" customFormat="1"/>
    <row r="1914" s="4" customFormat="1"/>
    <row r="1915" s="4" customFormat="1"/>
    <row r="1916" s="4" customFormat="1"/>
    <row r="1917" s="4" customFormat="1"/>
    <row r="1918" s="4" customFormat="1"/>
    <row r="1919" s="4" customFormat="1"/>
    <row r="1920" s="4" customFormat="1"/>
    <row r="1921" s="4" customFormat="1"/>
    <row r="1922" s="4" customFormat="1"/>
    <row r="1923" s="4" customFormat="1"/>
    <row r="1924" s="4" customFormat="1"/>
    <row r="1925" s="4" customFormat="1"/>
    <row r="1926" s="4" customFormat="1"/>
    <row r="1927" s="4" customFormat="1"/>
    <row r="1928" s="4" customFormat="1"/>
    <row r="1929" s="4" customFormat="1"/>
    <row r="1930" s="4" customFormat="1"/>
    <row r="1931" s="4" customFormat="1"/>
    <row r="1932" s="4" customFormat="1"/>
    <row r="1933" s="4" customFormat="1"/>
    <row r="1934" s="4" customFormat="1"/>
    <row r="1935" s="4" customFormat="1"/>
    <row r="1936" s="4" customFormat="1"/>
    <row r="1937" s="4" customFormat="1"/>
    <row r="1938" s="4" customFormat="1"/>
    <row r="1939" s="4" customFormat="1"/>
    <row r="1940" s="4" customFormat="1"/>
    <row r="1941" s="4" customFormat="1"/>
    <row r="1942" s="4" customFormat="1"/>
    <row r="1943" s="4" customFormat="1"/>
    <row r="1944" s="4" customFormat="1"/>
    <row r="1945" s="4" customFormat="1"/>
    <row r="1946" s="4" customFormat="1"/>
    <row r="1947" s="4" customFormat="1"/>
    <row r="1948" s="4" customFormat="1"/>
    <row r="1949" s="4" customFormat="1"/>
    <row r="1950" s="4" customFormat="1"/>
    <row r="1951" s="4" customFormat="1"/>
    <row r="1952" s="4" customFormat="1"/>
    <row r="1953" s="4" customFormat="1"/>
    <row r="1954" s="4" customFormat="1"/>
    <row r="1955" s="4" customFormat="1"/>
    <row r="1956" s="4" customFormat="1"/>
    <row r="1957" s="4" customFormat="1"/>
    <row r="1958" s="4" customFormat="1"/>
    <row r="1959" s="4" customFormat="1"/>
    <row r="1960" s="4" customFormat="1"/>
    <row r="1961" s="4" customFormat="1"/>
    <row r="1962" s="4" customFormat="1"/>
    <row r="1963" s="4" customFormat="1"/>
    <row r="1964" s="4" customFormat="1"/>
    <row r="1965" s="4" customFormat="1"/>
    <row r="1966" s="4" customFormat="1"/>
    <row r="1967" s="4" customFormat="1"/>
    <row r="1968" s="4" customFormat="1"/>
    <row r="1969" s="4" customFormat="1"/>
    <row r="1970" s="4" customFormat="1"/>
    <row r="1971" s="4" customFormat="1"/>
    <row r="1972" s="4" customFormat="1"/>
    <row r="1973" s="4" customFormat="1"/>
    <row r="1974" s="4" customFormat="1"/>
    <row r="1975" s="4" customFormat="1"/>
    <row r="1976" s="4" customFormat="1"/>
    <row r="1977" s="4" customFormat="1"/>
    <row r="1978" s="4" customFormat="1"/>
    <row r="1979" s="4" customFormat="1"/>
    <row r="1980" s="4" customFormat="1"/>
    <row r="1981" s="4" customFormat="1"/>
    <row r="1982" s="4" customFormat="1"/>
    <row r="1983" s="4" customFormat="1"/>
    <row r="1984" s="4" customFormat="1"/>
    <row r="1985" s="4" customFormat="1"/>
    <row r="1986" s="4" customFormat="1"/>
    <row r="1987" s="4" customFormat="1"/>
    <row r="1988" s="4" customFormat="1"/>
    <row r="1989" s="4" customFormat="1"/>
    <row r="1990" s="4" customFormat="1"/>
    <row r="1991" s="4" customFormat="1"/>
    <row r="1992" s="4" customFormat="1"/>
    <row r="1993" s="4" customFormat="1"/>
    <row r="1994" s="4" customFormat="1"/>
    <row r="1995" s="4" customFormat="1"/>
    <row r="1996" s="4" customFormat="1"/>
    <row r="1997" s="4" customFormat="1"/>
    <row r="1998" s="4" customFormat="1"/>
    <row r="1999" s="4" customFormat="1"/>
    <row r="2000" s="4" customFormat="1"/>
    <row r="2001" s="4" customFormat="1"/>
    <row r="2002" s="4" customFormat="1"/>
    <row r="2003" s="4" customFormat="1"/>
    <row r="2004" s="4" customFormat="1"/>
    <row r="2005" s="4" customFormat="1"/>
    <row r="2006" s="4" customFormat="1"/>
    <row r="2007" s="4" customFormat="1"/>
    <row r="2008" s="4" customFormat="1"/>
    <row r="2009" s="4" customFormat="1"/>
    <row r="2010" s="4" customFormat="1"/>
    <row r="2011" s="4" customFormat="1"/>
    <row r="2012" s="4" customFormat="1"/>
    <row r="2013" s="4" customFormat="1"/>
    <row r="2014" s="4" customFormat="1"/>
    <row r="2015" s="4" customFormat="1"/>
    <row r="2016" s="4" customFormat="1"/>
    <row r="2017" s="4" customFormat="1"/>
    <row r="2018" s="4" customFormat="1"/>
    <row r="2019" s="4" customFormat="1"/>
    <row r="2020" s="4" customFormat="1"/>
    <row r="2021" s="4" customFormat="1"/>
    <row r="2022" s="4" customFormat="1"/>
    <row r="2023" s="4" customFormat="1"/>
    <row r="2024" s="4" customFormat="1"/>
    <row r="2025" s="4" customFormat="1"/>
    <row r="2026" s="4" customFormat="1"/>
    <row r="2027" s="4" customFormat="1"/>
    <row r="2028" s="4" customFormat="1"/>
    <row r="2029" s="4" customFormat="1"/>
    <row r="2030" s="4" customFormat="1"/>
    <row r="2031" s="4" customFormat="1"/>
    <row r="2032" s="4" customFormat="1"/>
    <row r="2033" s="4" customFormat="1"/>
    <row r="2034" s="4" customFormat="1"/>
    <row r="2035" s="4" customFormat="1"/>
    <row r="2036" s="4" customFormat="1"/>
    <row r="2037" s="4" customFormat="1"/>
    <row r="2038" s="4" customFormat="1"/>
    <row r="2039" s="4" customFormat="1"/>
    <row r="2040" s="4" customFormat="1"/>
    <row r="2041" s="4" customFormat="1"/>
    <row r="2042" s="4" customFormat="1"/>
    <row r="2043" s="4" customFormat="1"/>
    <row r="2044" s="4" customFormat="1"/>
    <row r="2045" s="4" customFormat="1"/>
    <row r="2046" s="4" customFormat="1"/>
    <row r="2047" s="4" customFormat="1"/>
    <row r="2048" s="4" customFormat="1"/>
    <row r="2049" s="4" customFormat="1"/>
    <row r="2050" s="4" customFormat="1"/>
    <row r="2051" s="4" customFormat="1"/>
    <row r="2052" s="4" customFormat="1"/>
    <row r="2053" s="4" customFormat="1"/>
    <row r="2054" s="4" customFormat="1"/>
    <row r="2055" s="4" customFormat="1"/>
    <row r="2056" s="4" customFormat="1"/>
    <row r="2057" s="4" customFormat="1"/>
    <row r="2058" s="4" customFormat="1"/>
    <row r="2059" s="4" customFormat="1"/>
    <row r="2060" s="4" customFormat="1"/>
    <row r="2061" s="4" customFormat="1"/>
    <row r="2062" s="4" customFormat="1"/>
    <row r="2063" s="4" customFormat="1"/>
    <row r="2064" s="4" customFormat="1"/>
    <row r="2065" s="4" customFormat="1"/>
    <row r="2066" s="4" customFormat="1"/>
    <row r="2067" s="4" customFormat="1"/>
    <row r="2068" s="4" customFormat="1"/>
    <row r="2069" s="4" customFormat="1"/>
    <row r="2070" s="4" customFormat="1"/>
    <row r="2071" s="4" customFormat="1"/>
    <row r="2072" s="4" customFormat="1"/>
    <row r="2073" s="4" customFormat="1"/>
    <row r="2074" s="4" customFormat="1"/>
    <row r="2075" s="4" customFormat="1"/>
    <row r="2076" s="4" customFormat="1"/>
    <row r="2077" s="4" customFormat="1"/>
    <row r="2078" s="4" customFormat="1"/>
    <row r="2079" s="4" customFormat="1"/>
    <row r="2080" s="4" customFormat="1"/>
    <row r="2081" s="4" customFormat="1"/>
    <row r="2082" s="4" customFormat="1"/>
    <row r="2083" s="4" customFormat="1"/>
    <row r="2084" s="4" customFormat="1"/>
    <row r="2085" s="4" customFormat="1"/>
    <row r="2086" s="4" customFormat="1"/>
    <row r="2087" s="4" customFormat="1"/>
    <row r="2088" s="4" customFormat="1"/>
    <row r="2089" s="4" customFormat="1"/>
    <row r="2090" s="4" customFormat="1"/>
    <row r="2091" s="4" customFormat="1"/>
    <row r="2092" s="4" customFormat="1"/>
    <row r="2093" s="4" customFormat="1"/>
    <row r="2094" s="4" customFormat="1"/>
    <row r="2095" s="4" customFormat="1"/>
    <row r="2096" s="4" customFormat="1"/>
    <row r="2097" s="4" customFormat="1"/>
    <row r="2098" s="4" customFormat="1"/>
    <row r="2099" s="4" customFormat="1"/>
    <row r="2100" s="4" customFormat="1"/>
    <row r="2101" s="4" customFormat="1"/>
    <row r="2102" s="4" customFormat="1"/>
    <row r="2103" s="4" customFormat="1"/>
    <row r="2104" s="4" customFormat="1"/>
    <row r="2105" s="4" customFormat="1"/>
    <row r="2106" s="4" customFormat="1"/>
    <row r="2107" s="4" customFormat="1"/>
    <row r="2108" s="4" customFormat="1"/>
    <row r="2109" s="4" customFormat="1"/>
    <row r="2110" s="4" customFormat="1"/>
    <row r="2111" s="4" customFormat="1"/>
    <row r="2112" s="4" customFormat="1"/>
    <row r="2113" s="4" customFormat="1"/>
    <row r="2114" s="4" customFormat="1"/>
    <row r="2115" s="4" customFormat="1"/>
    <row r="2116" s="4" customFormat="1"/>
    <row r="2117" s="4" customFormat="1"/>
    <row r="2118" s="4" customFormat="1"/>
    <row r="2119" s="4" customFormat="1"/>
    <row r="2120" s="4" customFormat="1"/>
    <row r="2121" s="4" customFormat="1"/>
    <row r="2122" s="4" customFormat="1"/>
    <row r="2123" s="4" customFormat="1"/>
    <row r="2124" s="4" customFormat="1"/>
    <row r="2125" s="4" customFormat="1"/>
    <row r="2126" s="4" customFormat="1"/>
    <row r="2127" s="4" customFormat="1"/>
    <row r="2128" s="4" customFormat="1"/>
    <row r="2129" s="4" customFormat="1"/>
    <row r="2130" s="4" customFormat="1"/>
    <row r="2131" s="4" customFormat="1"/>
    <row r="2132" s="4" customFormat="1"/>
    <row r="2133" s="4" customFormat="1"/>
    <row r="2134" s="4" customFormat="1"/>
    <row r="2135" s="4" customFormat="1"/>
    <row r="2136" s="4" customFormat="1"/>
    <row r="2137" s="4" customFormat="1"/>
    <row r="2138" s="4" customFormat="1"/>
    <row r="2139" s="4" customFormat="1"/>
    <row r="2140" s="4" customFormat="1"/>
    <row r="2141" s="4" customFormat="1"/>
    <row r="2142" s="4" customFormat="1"/>
    <row r="2143" s="4" customFormat="1"/>
    <row r="2144" s="4" customFormat="1"/>
    <row r="2145" s="4" customFormat="1"/>
    <row r="2146" s="4" customFormat="1"/>
    <row r="2147" s="4" customFormat="1"/>
    <row r="2148" s="4" customFormat="1"/>
    <row r="2149" s="4" customFormat="1"/>
    <row r="2150" s="4" customFormat="1"/>
    <row r="2151" s="4" customFormat="1"/>
    <row r="2152" s="4" customFormat="1"/>
    <row r="2153" s="4" customFormat="1"/>
    <row r="2154" s="4" customFormat="1"/>
    <row r="2155" s="4" customFormat="1"/>
    <row r="2156" s="4" customFormat="1"/>
    <row r="2157" s="4" customFormat="1"/>
    <row r="2158" s="4" customFormat="1"/>
    <row r="2159" s="4" customFormat="1"/>
    <row r="2160" s="4" customFormat="1"/>
    <row r="2161" s="4" customFormat="1"/>
    <row r="2162" s="4" customFormat="1"/>
    <row r="2163" s="4" customFormat="1"/>
    <row r="2164" s="4" customFormat="1"/>
    <row r="2165" s="4" customFormat="1"/>
    <row r="2166" s="4" customFormat="1"/>
    <row r="2167" s="4" customFormat="1"/>
    <row r="2168" s="4" customFormat="1"/>
    <row r="2169" s="4" customFormat="1"/>
    <row r="2170" s="4" customFormat="1"/>
    <row r="2171" s="4" customFormat="1"/>
    <row r="2172" s="4" customFormat="1"/>
    <row r="2173" s="4" customFormat="1"/>
    <row r="2174" s="4" customFormat="1"/>
    <row r="2175" s="4" customFormat="1"/>
    <row r="2176" s="4" customFormat="1"/>
    <row r="2177" s="4" customFormat="1"/>
    <row r="2178" s="4" customFormat="1"/>
    <row r="2179" s="4" customFormat="1"/>
    <row r="2180" s="4" customFormat="1"/>
    <row r="2181" s="4" customFormat="1"/>
    <row r="2182" s="4" customFormat="1"/>
    <row r="2183" s="4" customFormat="1"/>
    <row r="2184" s="4" customFormat="1"/>
    <row r="2185" s="4" customFormat="1"/>
    <row r="2186" s="4" customFormat="1"/>
    <row r="2187" s="4" customFormat="1"/>
    <row r="2188" s="4" customFormat="1"/>
    <row r="2189" s="4" customFormat="1"/>
    <row r="2190" s="4" customFormat="1"/>
    <row r="2191" s="4" customFormat="1"/>
    <row r="2192" s="4" customFormat="1"/>
    <row r="2193" s="4" customFormat="1"/>
    <row r="2194" s="4" customFormat="1"/>
    <row r="2195" s="4" customFormat="1"/>
    <row r="2196" s="4" customFormat="1"/>
    <row r="2197" s="4" customFormat="1"/>
    <row r="2198" s="4" customFormat="1"/>
    <row r="2199" s="4" customFormat="1"/>
    <row r="2200" s="4" customFormat="1"/>
    <row r="2201" s="4" customFormat="1"/>
    <row r="2202" s="4" customFormat="1"/>
    <row r="2203" s="4" customFormat="1"/>
    <row r="2204" s="4" customFormat="1"/>
    <row r="2205" s="4" customFormat="1"/>
    <row r="2206" s="4" customFormat="1"/>
    <row r="2207" s="4" customFormat="1"/>
    <row r="2208" s="4" customFormat="1"/>
    <row r="2209" s="4" customFormat="1"/>
    <row r="2210" s="4" customFormat="1"/>
    <row r="2211" s="4" customFormat="1"/>
    <row r="2212" s="4" customFormat="1"/>
    <row r="2213" s="4" customFormat="1"/>
    <row r="2214" s="4" customFormat="1"/>
    <row r="2215" s="4" customFormat="1"/>
    <row r="2216" s="4" customFormat="1"/>
    <row r="2217" s="4" customFormat="1"/>
    <row r="2218" s="4" customFormat="1"/>
    <row r="2219" s="4" customFormat="1"/>
    <row r="2220" s="4" customFormat="1"/>
    <row r="2221" s="4" customFormat="1"/>
    <row r="2222" s="4" customFormat="1"/>
    <row r="2223" s="4" customFormat="1"/>
    <row r="2224" s="4" customFormat="1"/>
    <row r="2225" s="4" customFormat="1"/>
    <row r="2226" s="4" customFormat="1"/>
    <row r="2227" s="4" customFormat="1"/>
    <row r="2228" s="4" customFormat="1"/>
    <row r="2229" s="4" customFormat="1"/>
    <row r="2230" s="4" customFormat="1"/>
    <row r="2231" s="4" customFormat="1"/>
    <row r="2232" s="4" customFormat="1"/>
    <row r="2233" s="4" customFormat="1"/>
    <row r="2234" s="4" customFormat="1"/>
    <row r="2235" s="4" customFormat="1"/>
    <row r="2236" s="4" customFormat="1"/>
    <row r="2237" s="4" customFormat="1"/>
    <row r="2238" s="4" customFormat="1"/>
    <row r="2239" s="4" customFormat="1"/>
    <row r="2240" s="4" customFormat="1"/>
    <row r="2241" s="4" customFormat="1"/>
    <row r="2242" s="4" customFormat="1"/>
    <row r="2243" s="4" customFormat="1"/>
    <row r="2244" s="4" customFormat="1"/>
    <row r="2245" s="4" customFormat="1"/>
    <row r="2246" s="4" customFormat="1"/>
    <row r="2247" s="4" customFormat="1"/>
    <row r="2248" s="4" customFormat="1"/>
    <row r="2249" s="4" customFormat="1"/>
    <row r="2250" s="4" customFormat="1"/>
    <row r="2251" s="4" customFormat="1"/>
    <row r="2252" s="4" customFormat="1"/>
    <row r="2253" s="4" customFormat="1"/>
    <row r="2254" s="4" customFormat="1"/>
    <row r="2255" s="4" customFormat="1"/>
    <row r="2256" s="4" customFormat="1"/>
    <row r="2257" s="4" customFormat="1"/>
    <row r="2258" s="4" customFormat="1"/>
    <row r="2259" s="4" customFormat="1"/>
    <row r="2260" s="4" customFormat="1"/>
    <row r="2261" s="4" customFormat="1"/>
    <row r="2262" s="4" customFormat="1"/>
    <row r="2263" s="4" customFormat="1"/>
    <row r="2264" s="4" customFormat="1"/>
    <row r="2265" s="4" customFormat="1"/>
    <row r="2266" s="4" customFormat="1"/>
    <row r="2267" s="4" customFormat="1"/>
    <row r="2268" s="4" customFormat="1"/>
    <row r="2269" s="4" customFormat="1"/>
    <row r="2270" s="4" customFormat="1"/>
    <row r="2271" s="4" customFormat="1"/>
    <row r="2272" s="4" customFormat="1"/>
    <row r="2273" s="4" customFormat="1"/>
    <row r="2274" s="4" customFormat="1"/>
    <row r="2275" s="4" customFormat="1"/>
    <row r="2276" s="4" customFormat="1"/>
    <row r="2277" s="4" customFormat="1"/>
    <row r="2278" s="4" customFormat="1"/>
    <row r="2279" s="4" customFormat="1"/>
    <row r="2280" s="4" customFormat="1"/>
    <row r="2281" s="4" customFormat="1"/>
    <row r="2282" s="4" customFormat="1"/>
    <row r="2283" s="4" customFormat="1"/>
    <row r="2284" s="4" customFormat="1"/>
    <row r="2285" s="4" customFormat="1"/>
    <row r="2286" s="4" customFormat="1"/>
    <row r="2287" s="4" customFormat="1"/>
    <row r="2288" s="4" customFormat="1"/>
    <row r="2289" s="4" customFormat="1"/>
    <row r="2290" s="4" customFormat="1"/>
    <row r="2291" s="4" customFormat="1"/>
    <row r="2292" s="4" customFormat="1"/>
    <row r="2293" s="4" customFormat="1"/>
    <row r="2294" s="4" customFormat="1"/>
    <row r="2295" s="4" customFormat="1"/>
    <row r="2296" s="4" customFormat="1"/>
    <row r="2297" s="4" customFormat="1"/>
    <row r="2298" s="4" customFormat="1"/>
    <row r="2299" s="4" customFormat="1"/>
    <row r="2300" s="4" customFormat="1"/>
    <row r="2301" s="4" customFormat="1"/>
    <row r="2302" s="4" customFormat="1"/>
    <row r="2303" s="4" customFormat="1"/>
    <row r="2304" s="4" customFormat="1"/>
    <row r="2305" s="4" customFormat="1"/>
    <row r="2306" s="4" customFormat="1"/>
    <row r="2307" s="4" customFormat="1"/>
    <row r="2308" s="4" customFormat="1"/>
    <row r="2309" s="4" customFormat="1"/>
    <row r="2310" s="4" customFormat="1"/>
    <row r="2311" s="4" customFormat="1"/>
    <row r="2312" s="4" customFormat="1"/>
    <row r="2313" s="4" customFormat="1"/>
    <row r="2314" s="4" customFormat="1"/>
    <row r="2315" s="4" customFormat="1"/>
    <row r="2316" s="4" customFormat="1"/>
    <row r="2317" s="4" customFormat="1"/>
    <row r="2318" s="4" customFormat="1"/>
    <row r="2319" s="4" customFormat="1"/>
    <row r="2320" s="4" customFormat="1"/>
    <row r="2321" s="4" customFormat="1"/>
    <row r="2322" s="4" customFormat="1"/>
    <row r="2323" s="4" customFormat="1"/>
    <row r="2324" s="4" customFormat="1"/>
    <row r="2325" s="4" customFormat="1"/>
    <row r="2326" s="4" customFormat="1"/>
    <row r="2327" s="4" customFormat="1"/>
    <row r="2328" s="4" customFormat="1"/>
    <row r="2329" s="4" customFormat="1"/>
    <row r="2330" s="4" customFormat="1"/>
    <row r="2331" s="4" customFormat="1"/>
    <row r="2332" s="4" customFormat="1"/>
    <row r="2333" s="4" customFormat="1"/>
    <row r="2334" s="4" customFormat="1"/>
    <row r="2335" s="4" customFormat="1"/>
    <row r="2336" s="4" customFormat="1"/>
    <row r="2337" s="4" customFormat="1"/>
    <row r="2338" s="4" customFormat="1"/>
    <row r="2339" s="4" customFormat="1"/>
    <row r="2340" s="4" customFormat="1"/>
    <row r="2341" s="4" customFormat="1"/>
    <row r="2342" s="4" customFormat="1"/>
    <row r="2343" s="4" customFormat="1"/>
    <row r="2344" s="4" customFormat="1"/>
    <row r="2345" s="4" customFormat="1"/>
    <row r="2346" s="4" customFormat="1"/>
    <row r="2347" s="4" customFormat="1"/>
    <row r="2348" s="4" customFormat="1"/>
    <row r="2349" s="4" customFormat="1"/>
    <row r="2350" s="4" customFormat="1"/>
    <row r="2351" s="4" customFormat="1"/>
    <row r="2352" s="4" customFormat="1"/>
    <row r="2353" s="4" customFormat="1"/>
    <row r="2354" s="4" customFormat="1"/>
    <row r="2355" s="4" customFormat="1"/>
    <row r="2356" s="4" customFormat="1"/>
    <row r="2357" s="4" customFormat="1"/>
    <row r="2358" s="4" customFormat="1"/>
    <row r="2359" s="4" customFormat="1"/>
    <row r="2360" s="4" customFormat="1"/>
    <row r="2361" s="4" customFormat="1"/>
    <row r="2362" s="4" customFormat="1"/>
    <row r="2363" s="4" customFormat="1"/>
    <row r="2364" s="4" customFormat="1"/>
    <row r="2365" s="4" customFormat="1"/>
    <row r="2366" s="4" customFormat="1"/>
    <row r="2367" s="4" customFormat="1"/>
    <row r="2368" s="4" customFormat="1"/>
    <row r="2369" s="4" customFormat="1"/>
    <row r="2370" s="4" customFormat="1"/>
    <row r="2371" s="4" customFormat="1"/>
    <row r="2372" s="4" customFormat="1"/>
    <row r="2373" s="4" customFormat="1"/>
    <row r="2374" s="4" customFormat="1"/>
    <row r="2375" s="4" customFormat="1"/>
    <row r="2376" s="4" customFormat="1"/>
    <row r="2377" s="4" customFormat="1"/>
    <row r="2378" s="4" customFormat="1"/>
    <row r="2379" s="4" customFormat="1"/>
    <row r="2380" s="4" customFormat="1"/>
    <row r="2381" s="4" customFormat="1"/>
    <row r="2382" s="4" customFormat="1"/>
    <row r="2383" s="4" customFormat="1"/>
    <row r="2384" s="4" customFormat="1"/>
    <row r="2385" s="4" customFormat="1"/>
    <row r="2386" s="4" customFormat="1"/>
    <row r="2387" s="4" customFormat="1"/>
    <row r="2388" s="4" customFormat="1"/>
    <row r="2389" s="4" customFormat="1"/>
    <row r="2390" s="4" customFormat="1"/>
    <row r="2391" s="4" customFormat="1"/>
    <row r="2392" s="4" customFormat="1"/>
    <row r="2393" s="4" customFormat="1"/>
    <row r="2394" s="4" customFormat="1"/>
    <row r="2395" s="4" customFormat="1"/>
    <row r="2396" s="4" customFormat="1"/>
    <row r="2397" s="4" customFormat="1"/>
    <row r="2398" s="4" customFormat="1"/>
    <row r="2399" s="4" customFormat="1"/>
    <row r="2400" s="4" customFormat="1"/>
    <row r="2401" s="4" customFormat="1"/>
    <row r="2402" s="4" customFormat="1"/>
    <row r="2403" s="4" customFormat="1"/>
    <row r="2404" s="4" customFormat="1"/>
    <row r="2405" s="4" customFormat="1"/>
    <row r="2406" s="4" customFormat="1"/>
    <row r="2407" s="4" customFormat="1"/>
    <row r="2408" s="4" customFormat="1"/>
    <row r="2409" s="4" customFormat="1"/>
    <row r="2410" s="4" customFormat="1"/>
    <row r="2411" s="4" customFormat="1"/>
    <row r="2412" s="4" customFormat="1"/>
    <row r="2413" s="4" customFormat="1"/>
    <row r="2414" s="4" customFormat="1"/>
    <row r="2415" s="4" customFormat="1"/>
    <row r="2416" s="4" customFormat="1"/>
    <row r="2417" s="4" customFormat="1"/>
    <row r="2418" s="4" customFormat="1"/>
    <row r="2419" s="4" customFormat="1"/>
    <row r="2420" s="4" customFormat="1"/>
    <row r="2421" s="4" customFormat="1"/>
    <row r="2422" s="4" customFormat="1"/>
    <row r="2423" s="4" customFormat="1"/>
    <row r="2424" s="4" customFormat="1"/>
    <row r="2425" s="4" customFormat="1"/>
    <row r="2426" s="4" customFormat="1"/>
    <row r="2427" s="4" customFormat="1"/>
    <row r="2428" s="4" customFormat="1"/>
    <row r="2429" s="4" customFormat="1"/>
    <row r="2430" s="4" customFormat="1"/>
    <row r="2431" s="4" customFormat="1"/>
    <row r="2432" s="4" customFormat="1"/>
    <row r="2433" s="4" customFormat="1"/>
    <row r="2434" s="4" customFormat="1"/>
    <row r="2435" s="4" customFormat="1"/>
    <row r="2436" s="4" customFormat="1"/>
    <row r="2437" s="4" customFormat="1"/>
    <row r="2438" s="4" customFormat="1"/>
    <row r="2439" s="4" customFormat="1"/>
    <row r="2440" s="4" customFormat="1"/>
    <row r="2441" s="4" customFormat="1"/>
    <row r="2442" s="4" customFormat="1"/>
    <row r="2443" s="4" customFormat="1"/>
    <row r="2444" s="4" customFormat="1"/>
    <row r="2445" s="4" customFormat="1"/>
    <row r="2446" s="4" customFormat="1"/>
    <row r="2447" s="4" customFormat="1"/>
    <row r="2448" s="4" customFormat="1"/>
    <row r="2449" s="4" customFormat="1"/>
    <row r="2450" s="4" customFormat="1"/>
    <row r="2451" s="4" customFormat="1"/>
    <row r="2452" s="4" customFormat="1"/>
    <row r="2453" s="4" customFormat="1"/>
    <row r="2454" s="4" customFormat="1"/>
    <row r="2455" s="4" customFormat="1"/>
    <row r="2456" s="4" customFormat="1"/>
    <row r="2457" s="4" customFormat="1"/>
    <row r="2458" s="4" customFormat="1"/>
    <row r="2459" s="4" customFormat="1"/>
    <row r="2460" s="4" customFormat="1"/>
    <row r="2461" s="4" customFormat="1"/>
    <row r="2462" s="4" customFormat="1"/>
    <row r="2463" s="4" customFormat="1"/>
    <row r="2464" s="4" customFormat="1"/>
    <row r="2465" s="4" customFormat="1"/>
    <row r="2466" s="4" customFormat="1"/>
    <row r="2467" s="4" customFormat="1"/>
    <row r="2468" s="4" customFormat="1"/>
    <row r="2469" s="4" customFormat="1"/>
    <row r="2470" s="4" customFormat="1"/>
    <row r="2471" s="4" customFormat="1"/>
    <row r="2472" s="4" customFormat="1"/>
    <row r="2473" s="4" customFormat="1"/>
    <row r="2474" s="4" customFormat="1"/>
    <row r="2475" s="4" customFormat="1"/>
    <row r="2476" s="4" customFormat="1"/>
    <row r="2477" s="4" customFormat="1"/>
    <row r="2478" s="4" customFormat="1"/>
    <row r="2479" s="4" customFormat="1"/>
    <row r="2480" s="4" customFormat="1"/>
    <row r="2481" s="4" customFormat="1"/>
    <row r="2482" s="4" customFormat="1"/>
    <row r="2483" s="4" customFormat="1"/>
    <row r="2484" s="4" customFormat="1"/>
    <row r="2485" s="4" customFormat="1"/>
    <row r="2486" s="4" customFormat="1"/>
    <row r="2487" s="4" customFormat="1"/>
    <row r="2488" s="4" customFormat="1"/>
    <row r="2489" s="4" customFormat="1"/>
    <row r="2490" s="4" customFormat="1"/>
    <row r="2491" s="4" customFormat="1"/>
    <row r="2492" s="4" customFormat="1"/>
    <row r="2493" s="4" customFormat="1"/>
    <row r="2494" s="4" customFormat="1"/>
    <row r="2495" s="4" customFormat="1"/>
    <row r="2496" s="4" customFormat="1"/>
    <row r="2497" s="4" customFormat="1"/>
    <row r="2498" s="4" customFormat="1"/>
    <row r="2499" s="4" customFormat="1"/>
    <row r="2500" s="4" customFormat="1"/>
    <row r="2501" s="4" customFormat="1"/>
    <row r="2502" s="4" customFormat="1"/>
    <row r="2503" s="4" customFormat="1"/>
    <row r="2504" s="4" customFormat="1"/>
    <row r="2505" s="4" customFormat="1"/>
    <row r="2506" s="4" customFormat="1"/>
    <row r="2507" s="4" customFormat="1"/>
    <row r="2508" s="4" customFormat="1"/>
    <row r="2509" s="4" customFormat="1"/>
    <row r="2510" s="4" customFormat="1"/>
    <row r="2511" s="4" customFormat="1"/>
    <row r="2512" s="4" customFormat="1"/>
    <row r="2513" s="4" customFormat="1"/>
    <row r="2514" s="4" customFormat="1"/>
    <row r="2515" s="4" customFormat="1"/>
    <row r="2516" s="4" customFormat="1"/>
    <row r="2517" s="4" customFormat="1"/>
    <row r="2518" s="4" customFormat="1"/>
    <row r="2519" s="4" customFormat="1"/>
    <row r="2520" s="4" customFormat="1"/>
    <row r="2521" s="4" customFormat="1"/>
    <row r="2522" s="4" customFormat="1"/>
    <row r="2523" s="4" customFormat="1"/>
    <row r="2524" s="4" customFormat="1"/>
    <row r="2525" s="4" customFormat="1"/>
    <row r="2526" s="4" customFormat="1"/>
    <row r="2527" s="4" customFormat="1"/>
    <row r="2528" s="4" customFormat="1"/>
    <row r="2529" s="4" customFormat="1"/>
    <row r="2530" s="4" customFormat="1"/>
    <row r="2531" s="4" customFormat="1"/>
    <row r="2532" s="4" customFormat="1"/>
    <row r="2533" s="4" customFormat="1"/>
    <row r="2534" s="4" customFormat="1"/>
    <row r="2535" s="4" customFormat="1"/>
    <row r="2536" s="4" customFormat="1"/>
    <row r="2537" s="4" customFormat="1"/>
    <row r="2538" s="4" customFormat="1"/>
    <row r="2539" s="4" customFormat="1" spans="1:7">
      <c r="A2539" s="1"/>
      <c r="B2539" s="1"/>
      <c r="C2539" s="1"/>
      <c r="D2539" s="1"/>
      <c r="E2539" s="1"/>
      <c r="F2539" s="1"/>
      <c r="G2539" s="1"/>
    </row>
    <row r="2541" s="4" customFormat="1" spans="1:7">
      <c r="A2541" s="1"/>
      <c r="B2541" s="1"/>
      <c r="C2541" s="1"/>
      <c r="D2541" s="1"/>
      <c r="E2541" s="1"/>
      <c r="F2541" s="1"/>
      <c r="G2541" s="1"/>
    </row>
  </sheetData>
  <pageMargins left="0.75" right="0.75" top="1" bottom="1" header="0.509027777777778" footer="0.509027777777778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65"/>
  <sheetViews>
    <sheetView topLeftCell="A46" workbookViewId="0">
      <selection activeCell="A65" sqref="A65"/>
    </sheetView>
  </sheetViews>
  <sheetFormatPr defaultColWidth="8.8" defaultRowHeight="14.25" outlineLevelCol="1"/>
  <cols>
    <col min="1" max="1" width="31.2" customWidth="1"/>
    <col min="2" max="2" width="15.5" customWidth="1"/>
  </cols>
  <sheetData>
    <row r="1" spans="1:2">
      <c r="A1" t="s">
        <v>72</v>
      </c>
      <c r="B1" t="s">
        <v>26</v>
      </c>
    </row>
    <row r="2" spans="1:2">
      <c r="A2" s="1" t="s">
        <v>73</v>
      </c>
      <c r="B2" s="2" t="s">
        <v>74</v>
      </c>
    </row>
    <row r="3" spans="1:2">
      <c r="A3" s="1" t="s">
        <v>75</v>
      </c>
      <c r="B3" s="2" t="s">
        <v>74</v>
      </c>
    </row>
    <row r="4" spans="1:2">
      <c r="A4" s="1" t="s">
        <v>76</v>
      </c>
      <c r="B4" s="2" t="s">
        <v>74</v>
      </c>
    </row>
    <row r="5" spans="1:2">
      <c r="A5" s="1" t="s">
        <v>77</v>
      </c>
      <c r="B5" s="2" t="s">
        <v>74</v>
      </c>
    </row>
    <row r="6" spans="1:2">
      <c r="A6" s="1" t="s">
        <v>78</v>
      </c>
      <c r="B6" s="2" t="s">
        <v>74</v>
      </c>
    </row>
    <row r="7" spans="1:2">
      <c r="A7" s="1" t="s">
        <v>79</v>
      </c>
      <c r="B7" s="2" t="s">
        <v>74</v>
      </c>
    </row>
    <row r="8" spans="1:2">
      <c r="A8" s="1" t="s">
        <v>80</v>
      </c>
      <c r="B8" s="2" t="s">
        <v>74</v>
      </c>
    </row>
    <row r="9" spans="1:2">
      <c r="A9" s="1" t="s">
        <v>81</v>
      </c>
      <c r="B9" s="2" t="s">
        <v>74</v>
      </c>
    </row>
    <row r="10" spans="1:2">
      <c r="A10" s="1" t="s">
        <v>82</v>
      </c>
      <c r="B10" s="2" t="s">
        <v>74</v>
      </c>
    </row>
    <row r="11" spans="1:2">
      <c r="A11" s="1" t="s">
        <v>83</v>
      </c>
      <c r="B11" s="2" t="s">
        <v>74</v>
      </c>
    </row>
    <row r="12" spans="1:2">
      <c r="A12" s="1" t="s">
        <v>84</v>
      </c>
      <c r="B12" s="2" t="s">
        <v>74</v>
      </c>
    </row>
    <row r="13" spans="1:2">
      <c r="A13" s="1" t="s">
        <v>85</v>
      </c>
      <c r="B13" s="2" t="s">
        <v>74</v>
      </c>
    </row>
    <row r="14" spans="1:2">
      <c r="A14" s="1" t="s">
        <v>86</v>
      </c>
      <c r="B14" s="2" t="s">
        <v>74</v>
      </c>
    </row>
    <row r="15" spans="1:2">
      <c r="A15" s="1" t="s">
        <v>87</v>
      </c>
      <c r="B15" s="2" t="s">
        <v>74</v>
      </c>
    </row>
    <row r="16" spans="1:2">
      <c r="A16" s="1" t="s">
        <v>88</v>
      </c>
      <c r="B16" s="2" t="s">
        <v>74</v>
      </c>
    </row>
    <row r="17" spans="1:2">
      <c r="A17" s="1" t="s">
        <v>89</v>
      </c>
      <c r="B17" s="2" t="s">
        <v>74</v>
      </c>
    </row>
    <row r="18" spans="1:2">
      <c r="A18" s="1" t="s">
        <v>90</v>
      </c>
      <c r="B18" s="2" t="s">
        <v>74</v>
      </c>
    </row>
    <row r="19" spans="1:2">
      <c r="A19" s="1" t="s">
        <v>91</v>
      </c>
      <c r="B19" s="2" t="s">
        <v>74</v>
      </c>
    </row>
    <row r="20" spans="1:2">
      <c r="A20" s="1" t="s">
        <v>92</v>
      </c>
      <c r="B20" s="2" t="s">
        <v>74</v>
      </c>
    </row>
    <row r="21" spans="1:2">
      <c r="A21" s="1" t="s">
        <v>93</v>
      </c>
      <c r="B21" s="2" t="s">
        <v>74</v>
      </c>
    </row>
    <row r="22" spans="1:2">
      <c r="A22" s="1" t="s">
        <v>94</v>
      </c>
      <c r="B22" s="2" t="s">
        <v>74</v>
      </c>
    </row>
    <row r="23" spans="1:2">
      <c r="A23" s="1" t="s">
        <v>95</v>
      </c>
      <c r="B23" s="2" t="s">
        <v>74</v>
      </c>
    </row>
    <row r="24" spans="1:2">
      <c r="A24" s="1" t="s">
        <v>96</v>
      </c>
      <c r="B24" s="2" t="s">
        <v>74</v>
      </c>
    </row>
    <row r="25" spans="1:2">
      <c r="A25" s="1" t="s">
        <v>97</v>
      </c>
      <c r="B25" s="2" t="s">
        <v>74</v>
      </c>
    </row>
    <row r="26" spans="1:2">
      <c r="A26" s="1" t="s">
        <v>98</v>
      </c>
      <c r="B26" s="2" t="s">
        <v>74</v>
      </c>
    </row>
    <row r="27" spans="1:2">
      <c r="A27" s="1" t="s">
        <v>99</v>
      </c>
      <c r="B27" s="2" t="s">
        <v>74</v>
      </c>
    </row>
    <row r="28" spans="1:2">
      <c r="A28" s="1" t="s">
        <v>100</v>
      </c>
      <c r="B28" s="2" t="s">
        <v>74</v>
      </c>
    </row>
    <row r="29" spans="1:2">
      <c r="A29" s="1" t="s">
        <v>101</v>
      </c>
      <c r="B29" s="2" t="s">
        <v>74</v>
      </c>
    </row>
    <row r="30" spans="1:2">
      <c r="A30" s="1" t="s">
        <v>102</v>
      </c>
      <c r="B30" s="2" t="s">
        <v>74</v>
      </c>
    </row>
    <row r="31" spans="1:2">
      <c r="A31" s="1" t="s">
        <v>103</v>
      </c>
      <c r="B31" s="2" t="s">
        <v>74</v>
      </c>
    </row>
    <row r="32" spans="1:2">
      <c r="A32" s="1" t="s">
        <v>104</v>
      </c>
      <c r="B32" s="2" t="s">
        <v>74</v>
      </c>
    </row>
    <row r="33" spans="1:2">
      <c r="A33" s="1" t="s">
        <v>105</v>
      </c>
      <c r="B33" s="2" t="s">
        <v>74</v>
      </c>
    </row>
    <row r="34" spans="1:2">
      <c r="A34" s="1" t="s">
        <v>106</v>
      </c>
      <c r="B34" s="2" t="s">
        <v>74</v>
      </c>
    </row>
    <row r="35" spans="1:2">
      <c r="A35" s="1" t="s">
        <v>107</v>
      </c>
      <c r="B35" s="2" t="s">
        <v>74</v>
      </c>
    </row>
    <row r="36" spans="1:2">
      <c r="A36" s="1" t="s">
        <v>108</v>
      </c>
      <c r="B36" s="2" t="s">
        <v>74</v>
      </c>
    </row>
    <row r="37" spans="1:2">
      <c r="A37" s="1" t="s">
        <v>109</v>
      </c>
      <c r="B37" s="2" t="s">
        <v>74</v>
      </c>
    </row>
    <row r="38" spans="1:2">
      <c r="A38" s="1" t="s">
        <v>110</v>
      </c>
      <c r="B38" s="2" t="s">
        <v>74</v>
      </c>
    </row>
    <row r="39" spans="1:2">
      <c r="A39" s="1" t="s">
        <v>111</v>
      </c>
      <c r="B39" s="2" t="s">
        <v>74</v>
      </c>
    </row>
    <row r="40" spans="1:2">
      <c r="A40" s="1" t="s">
        <v>112</v>
      </c>
      <c r="B40" s="2" t="s">
        <v>74</v>
      </c>
    </row>
    <row r="41" spans="1:2">
      <c r="A41" s="1" t="s">
        <v>113</v>
      </c>
      <c r="B41" s="2" t="s">
        <v>74</v>
      </c>
    </row>
    <row r="42" spans="1:2">
      <c r="A42" s="1" t="s">
        <v>114</v>
      </c>
      <c r="B42" s="2" t="s">
        <v>74</v>
      </c>
    </row>
    <row r="43" spans="1:2">
      <c r="A43" s="1" t="s">
        <v>115</v>
      </c>
      <c r="B43" s="2" t="s">
        <v>74</v>
      </c>
    </row>
    <row r="44" spans="1:2">
      <c r="A44" s="1" t="s">
        <v>116</v>
      </c>
      <c r="B44" s="2" t="s">
        <v>74</v>
      </c>
    </row>
    <row r="45" spans="1:2">
      <c r="A45" s="1" t="s">
        <v>117</v>
      </c>
      <c r="B45" s="2" t="s">
        <v>74</v>
      </c>
    </row>
    <row r="46" spans="1:2">
      <c r="A46" s="1" t="s">
        <v>118</v>
      </c>
      <c r="B46" s="2" t="s">
        <v>74</v>
      </c>
    </row>
    <row r="47" spans="1:2">
      <c r="A47" s="1" t="s">
        <v>119</v>
      </c>
      <c r="B47" s="2" t="s">
        <v>74</v>
      </c>
    </row>
    <row r="48" spans="1:2">
      <c r="A48" s="1" t="s">
        <v>120</v>
      </c>
      <c r="B48" s="2" t="s">
        <v>74</v>
      </c>
    </row>
    <row r="49" spans="1:2">
      <c r="A49" s="1" t="s">
        <v>121</v>
      </c>
      <c r="B49" s="2" t="s">
        <v>74</v>
      </c>
    </row>
    <row r="50" spans="1:2">
      <c r="A50" s="1" t="s">
        <v>122</v>
      </c>
      <c r="B50" s="2" t="s">
        <v>74</v>
      </c>
    </row>
    <row r="51" spans="1:2">
      <c r="A51" s="1" t="s">
        <v>123</v>
      </c>
      <c r="B51" s="2" t="s">
        <v>74</v>
      </c>
    </row>
    <row r="52" spans="1:2">
      <c r="A52" s="1" t="s">
        <v>124</v>
      </c>
      <c r="B52" s="2" t="s">
        <v>74</v>
      </c>
    </row>
    <row r="53" spans="1:2">
      <c r="A53" s="1" t="s">
        <v>125</v>
      </c>
      <c r="B53" s="2" t="s">
        <v>74</v>
      </c>
    </row>
    <row r="54" spans="1:2">
      <c r="A54" s="1" t="s">
        <v>126</v>
      </c>
      <c r="B54" s="2" t="s">
        <v>74</v>
      </c>
    </row>
    <row r="55" spans="1:2">
      <c r="A55" s="1" t="s">
        <v>127</v>
      </c>
      <c r="B55" s="2" t="s">
        <v>74</v>
      </c>
    </row>
    <row r="56" spans="1:2">
      <c r="A56" s="1" t="s">
        <v>128</v>
      </c>
      <c r="B56" s="2" t="s">
        <v>74</v>
      </c>
    </row>
    <row r="57" spans="1:2">
      <c r="A57" s="1" t="s">
        <v>129</v>
      </c>
      <c r="B57" s="2" t="s">
        <v>74</v>
      </c>
    </row>
    <row r="58" spans="1:2">
      <c r="A58" s="1" t="s">
        <v>130</v>
      </c>
      <c r="B58" s="2" t="s">
        <v>74</v>
      </c>
    </row>
    <row r="59" spans="1:2">
      <c r="A59" s="1" t="s">
        <v>131</v>
      </c>
      <c r="B59" s="2" t="s">
        <v>74</v>
      </c>
    </row>
    <row r="60" spans="1:2">
      <c r="A60" s="1" t="s">
        <v>132</v>
      </c>
      <c r="B60" s="2" t="s">
        <v>74</v>
      </c>
    </row>
    <row r="61" spans="1:2">
      <c r="A61" s="1" t="s">
        <v>133</v>
      </c>
      <c r="B61" s="2" t="s">
        <v>74</v>
      </c>
    </row>
    <row r="62" spans="1:2">
      <c r="A62" s="1" t="s">
        <v>134</v>
      </c>
      <c r="B62" s="2" t="s">
        <v>74</v>
      </c>
    </row>
    <row r="63" spans="1:2">
      <c r="A63" s="1" t="s">
        <v>135</v>
      </c>
      <c r="B63" s="2" t="s">
        <v>74</v>
      </c>
    </row>
    <row r="64" spans="1:2">
      <c r="A64" s="1" t="s">
        <v>136</v>
      </c>
      <c r="B64" s="2" t="s">
        <v>74</v>
      </c>
    </row>
    <row r="65" spans="1:2">
      <c r="A65" s="1" t="s">
        <v>137</v>
      </c>
      <c r="B65" s="2" t="s">
        <v>74</v>
      </c>
    </row>
  </sheetData>
  <sheetProtection password="CC7B" sheet="1" formatCells="0" formatColumns="0" formatRows="0" insertRows="0" insertColumns="0" insertHyperlinks="0" deleteColumns="0" deleteRows="0" sort="0" autoFilter="0" pivotTables="0" objects="1"/>
  <conditionalFormatting sqref="A65">
    <cfRule type="duplicateValues" dxfId="0" priority="1"/>
  </conditionalFormatting>
  <conditionalFormatting sqref="A2:A6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（天时）入场时机判断</vt:lpstr>
      <vt:lpstr>（地利）白马组合</vt:lpstr>
      <vt:lpstr>小熊定理判定（不要动）</vt:lpstr>
      <vt:lpstr>问财（自己导出）</vt:lpstr>
      <vt:lpstr>分位点（自己导出） </vt:lpstr>
      <vt:lpstr>周期表（不要动）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39884</dc:creator>
  <cp:lastModifiedBy>香帅</cp:lastModifiedBy>
  <dcterms:created xsi:type="dcterms:W3CDTF">2018-07-13T06:15:00Z</dcterms:created>
  <dcterms:modified xsi:type="dcterms:W3CDTF">2020-04-18T03:41:41Z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