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ela\OneDrive - New England Institute of Technology\Excel\"/>
    </mc:Choice>
  </mc:AlternateContent>
  <xr:revisionPtr revIDLastSave="97" documentId="11_A12EA9E9946467909D0995C7502DD2764B5CF8D9" xr6:coauthVersionLast="43" xr6:coauthVersionMax="43" xr10:uidLastSave="{05E15195-B0B7-4FB3-96DD-93361DB6E705}"/>
  <bookViews>
    <workbookView xWindow="-108" yWindow="-108" windowWidth="23256" windowHeight="12576" activeTab="1" xr2:uid="{00000000-000D-0000-FFFF-FFFF00000000}"/>
  </bookViews>
  <sheets>
    <sheet name="Debt Chart" sheetId="2" r:id="rId1"/>
    <sheet name="Deb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6" i="1"/>
  <c r="G15" i="1" l="1"/>
  <c r="F15" i="1"/>
  <c r="E15" i="1"/>
  <c r="D15" i="1"/>
  <c r="C15" i="1"/>
  <c r="B15" i="1"/>
  <c r="C14" i="1"/>
  <c r="D14" i="1"/>
  <c r="E14" i="1"/>
  <c r="F14" i="1"/>
  <c r="G14" i="1"/>
  <c r="B14" i="1"/>
  <c r="C13" i="1"/>
  <c r="D13" i="1"/>
  <c r="E13" i="1"/>
  <c r="F13" i="1"/>
  <c r="G13" i="1"/>
  <c r="B13" i="1"/>
  <c r="C11" i="1"/>
  <c r="D11" i="1"/>
  <c r="E11" i="1"/>
  <c r="F11" i="1"/>
  <c r="G11" i="1"/>
  <c r="H11" i="1"/>
  <c r="B11" i="1"/>
  <c r="H6" i="1" l="1"/>
  <c r="H7" i="1"/>
  <c r="H8" i="1"/>
  <c r="H9" i="1"/>
  <c r="H10" i="1"/>
</calcChain>
</file>

<file path=xl/sharedStrings.xml><?xml version="1.0" encoding="utf-8"?>
<sst xmlns="http://schemas.openxmlformats.org/spreadsheetml/2006/main" count="19" uniqueCount="19">
  <si>
    <t>Total</t>
  </si>
  <si>
    <t>Loans</t>
  </si>
  <si>
    <t>Capital Leases</t>
  </si>
  <si>
    <t>Percent of Total Debt</t>
  </si>
  <si>
    <t>Revenue Bonds</t>
  </si>
  <si>
    <t>Lease Bonds</t>
  </si>
  <si>
    <t>Debt</t>
  </si>
  <si>
    <t>General Bonds</t>
  </si>
  <si>
    <t>City Debt</t>
  </si>
  <si>
    <t>January</t>
  </si>
  <si>
    <t>February</t>
  </si>
  <si>
    <t>March</t>
  </si>
  <si>
    <t>April</t>
  </si>
  <si>
    <t>May</t>
  </si>
  <si>
    <t>June</t>
  </si>
  <si>
    <t>Highest Debt</t>
  </si>
  <si>
    <t>Lowest Debt</t>
  </si>
  <si>
    <t>Average Debt</t>
  </si>
  <si>
    <t>First Half Total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</si>
</sst>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">
    <xf numFmtId="0" fontId="0" fillId="0" borderId="0"/>
    <xf numFmtId="0" fontId="1" fillId="0" borderId="0"/>
    <xf numFmtId="0" fontId="3" fillId="0" borderId="1" applyNumberFormat="0" applyFill="0" applyAlignment="0" applyProtection="0"/>
    <xf numFmtId="44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1" fillId="0" borderId="0"/>
    <xf numFmtId="0" fontId="1" fillId="0" borderId="0"/>
    <xf numFmtId="0" fontId="3" fillId="0" borderId="1" applyNumberFormat="0" applyFill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12">
    <xf numFmtId="0" fontId="0" fillId="0" borderId="0" xfId="0"/>
    <xf numFmtId="0" fontId="0" fillId="0" borderId="0" xfId="7" applyFont="1"/>
    <xf numFmtId="0" fontId="3" fillId="0" borderId="0" xfId="8" applyBorder="1"/>
    <xf numFmtId="0" fontId="1" fillId="0" borderId="0" xfId="10" applyNumberFormat="1"/>
    <xf numFmtId="0" fontId="1" fillId="0" borderId="0" xfId="11" applyAlignment="1">
      <alignment horizontal="left"/>
    </xf>
    <xf numFmtId="164" fontId="0" fillId="0" borderId="0" xfId="13" applyNumberFormat="1" applyFont="1"/>
    <xf numFmtId="0" fontId="0" fillId="3" borderId="0" xfId="12" applyFont="1" applyBorder="1" applyAlignment="1">
      <alignment horizontal="center" vertical="center" wrapText="1"/>
    </xf>
    <xf numFmtId="165" fontId="0" fillId="0" borderId="0" xfId="15" applyNumberFormat="1" applyFont="1"/>
    <xf numFmtId="165" fontId="3" fillId="0" borderId="1" xfId="17" applyNumberFormat="1"/>
    <xf numFmtId="166" fontId="1" fillId="0" borderId="0" xfId="16" applyNumberFormat="1"/>
    <xf numFmtId="165" fontId="0" fillId="0" borderId="0" xfId="0" applyNumberFormat="1"/>
    <xf numFmtId="0" fontId="4" fillId="2" borderId="0" xfId="14" applyFont="1" applyAlignment="1">
      <alignment horizontal="center"/>
    </xf>
  </cellXfs>
  <cellStyles count="18">
    <cellStyle name="a8Xx773zrS5RiGSdP0PDZdaO0XB9fiWvaUwkl0j5YVY=-~BcJ9iVY7aNZ+rpBH8Yd32Q==" xfId="14" xr:uid="{00000000-0005-0000-0000-00000F000000}"/>
    <cellStyle name="Custom Style 1" xfId="1" xr:uid="{00000000-0005-0000-0000-000000000000}"/>
    <cellStyle name="Custom Style 2" xfId="2" xr:uid="{00000000-0005-0000-0000-000006000000}"/>
    <cellStyle name="Custom Style 3" xfId="3" xr:uid="{00000000-0005-0000-0000-000005000000}"/>
    <cellStyle name="Custom Style 4" xfId="4" xr:uid="{00000000-0005-0000-0000-000001000000}"/>
    <cellStyle name="Custom Style 5" xfId="5" xr:uid="{00000000-0005-0000-0000-000002000000}"/>
    <cellStyle name="Dya7MadkiJbUnUuGPH6pyr8/eEsRcgHjJ557jFL2iPY=-~9l9EFMbOlIBYZOQ3LKy+jQ==" xfId="12" xr:uid="{00000000-0005-0000-0000-00000D000000}"/>
    <cellStyle name="LWOiU8LLL8zHrfc0MEaqEiKVuULu5vTAVQy1atHz1y8=-~c9TXTJ+/plfvn62iuoLy9A==" xfId="13" xr:uid="{00000000-0005-0000-0000-00000E000000}"/>
    <cellStyle name="Normal" xfId="0" builtinId="0"/>
    <cellStyle name="Percent" xfId="16" builtinId="5"/>
    <cellStyle name="SsFUGOqWDiihrRzi2M4JdArBPAWXG77WRDZ2AUAXVOQ=-~9tos8I054Ce4l9WiMpV+gg==" xfId="10" xr:uid="{00000000-0005-0000-0000-00000B000000}"/>
    <cellStyle name="Total" xfId="17" builtinId="25"/>
    <cellStyle name="UB0CDJgh35V5H6FlRcjcQpaEysnPD9lnlTxmlxE/T+4=-~KHt8OOjtGYhqgwQxOKXWyQ==" xfId="9" xr:uid="{00000000-0005-0000-0000-00000A000000}"/>
    <cellStyle name="UvTg5hYU1DjMmvFaMncJFPkd9chVMo9rOWr8seUfda4=-~7IB/SI0c3gIiYbRo6GS87g==" xfId="7" xr:uid="{00000000-0005-0000-0000-000008000000}"/>
    <cellStyle name="V1+phz+oLs8u2L0iyfDSSvwlPZUnPJHcvTAoGnfi2k4=-~lNWw+fsfKgQWt80d8gv3fQ==" xfId="11" xr:uid="{00000000-0005-0000-0000-00000C000000}"/>
    <cellStyle name="XqU7yYfKHts91m9nosY267iBppIzk6mdpXWwBO9Tf10=-~f66Lg7KHXr5zfFI7JBhhVw==" xfId="6" xr:uid="{00000000-0005-0000-0000-000007000000}"/>
    <cellStyle name="XWFOrZ/mU8sJGspHkkx/n7irLtejkVMTT7ZeK/2bRuU=-~mq9l2HnfwZIangtCQnwagQ==" xfId="15" xr:uid="{00000000-0005-0000-0000-000010000000}"/>
    <cellStyle name="zLEx9dx9lkQ8ViiPFRjGhqvyKHF5zjIwWoSvVJl92b0=-~5lS4dbzb3FThB3bsFh1LIA==" xfId="8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Debt!$H$5</c:f>
              <c:strCache>
                <c:ptCount val="1"/>
                <c:pt idx="0">
                  <c:v>First Half Total Debt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33-4E9B-8619-C6F6616615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33-4E9B-8619-C6F6616615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33-4E9B-8619-C6F6616615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33-4E9B-8619-C6F6616615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33-4E9B-8619-C6F6616615F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Debt!$A$6:$A$10</c:f>
              <c:strCache>
                <c:ptCount val="5"/>
                <c:pt idx="0">
                  <c:v>General Bonds</c:v>
                </c:pt>
                <c:pt idx="1">
                  <c:v>Lease Bonds</c:v>
                </c:pt>
                <c:pt idx="2">
                  <c:v>Revenue Bonds</c:v>
                </c:pt>
                <c:pt idx="3">
                  <c:v>Loans</c:v>
                </c:pt>
                <c:pt idx="4">
                  <c:v>Capital Leases</c:v>
                </c:pt>
              </c:strCache>
            </c:strRef>
          </c:cat>
          <c:val>
            <c:numRef>
              <c:f>Debt!$H$6:$H$10</c:f>
              <c:numCache>
                <c:formatCode>_(* #,##0_);_(* \(#,##0\);_(* "-"??_);_(@_)</c:formatCode>
                <c:ptCount val="5"/>
                <c:pt idx="0" formatCode="_(&quot;$&quot;* #,##0_);_(&quot;$&quot;* \(#,##0\);_(&quot;$&quot;* &quot;-&quot;??_);_(@_)">
                  <c:v>411708</c:v>
                </c:pt>
                <c:pt idx="1">
                  <c:v>489736</c:v>
                </c:pt>
                <c:pt idx="2">
                  <c:v>416448</c:v>
                </c:pt>
                <c:pt idx="3">
                  <c:v>520024</c:v>
                </c:pt>
                <c:pt idx="4">
                  <c:v>505101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33-4E9B-8619-C6F6616615F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 Debt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Debt!$A$6</c:f>
              <c:strCache>
                <c:ptCount val="1"/>
                <c:pt idx="0">
                  <c:v>General Bonds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Debt!$B$5:$G$5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Debt!$B$6:$G$6</c:f>
              <c:numCache>
                <c:formatCode>_("$"* #,##0_);_("$"* \(#,##0\);_("$"* "-"??_);_(@_)</c:formatCode>
                <c:ptCount val="6"/>
                <c:pt idx="0">
                  <c:v>107300</c:v>
                </c:pt>
                <c:pt idx="1">
                  <c:v>71930</c:v>
                </c:pt>
                <c:pt idx="2">
                  <c:v>65300</c:v>
                </c:pt>
                <c:pt idx="3">
                  <c:v>110561</c:v>
                </c:pt>
                <c:pt idx="4">
                  <c:v>30787</c:v>
                </c:pt>
                <c:pt idx="5">
                  <c:v>25830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4-4489-AE12-D292F121CDA2}"/>
            </c:ext>
          </c:extLst>
        </c:ser>
        <c:ser>
          <c:idx val="1"/>
          <c:order val="1"/>
          <c:tx>
            <c:strRef>
              <c:f>Debt!$A$7</c:f>
              <c:strCache>
                <c:ptCount val="1"/>
                <c:pt idx="0">
                  <c:v>Lease Bonds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Debt!$B$5:$G$5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Debt!$B$7:$G$7</c:f>
              <c:numCache>
                <c:formatCode>_(* #,##0_);_(* \(#,##0\);_(* "-"??_);_(@_)</c:formatCode>
                <c:ptCount val="6"/>
                <c:pt idx="0">
                  <c:v>166260</c:v>
                </c:pt>
                <c:pt idx="1">
                  <c:v>75750</c:v>
                </c:pt>
                <c:pt idx="2">
                  <c:v>72107</c:v>
                </c:pt>
                <c:pt idx="3">
                  <c:v>119358</c:v>
                </c:pt>
                <c:pt idx="4">
                  <c:v>30299</c:v>
                </c:pt>
                <c:pt idx="5">
                  <c:v>25962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4-4489-AE12-D292F121CDA2}"/>
            </c:ext>
          </c:extLst>
        </c:ser>
        <c:ser>
          <c:idx val="2"/>
          <c:order val="2"/>
          <c:tx>
            <c:strRef>
              <c:f>Debt!$A$8</c:f>
              <c:strCache>
                <c:ptCount val="1"/>
                <c:pt idx="0">
                  <c:v>Revenue Bonds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Debt!$B$5:$G$5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Debt!$B$8:$G$8</c:f>
              <c:numCache>
                <c:formatCode>_(* #,##0_);_(* \(#,##0\);_(* "-"??_);_(@_)</c:formatCode>
                <c:ptCount val="6"/>
                <c:pt idx="0">
                  <c:v>111625</c:v>
                </c:pt>
                <c:pt idx="1">
                  <c:v>75250</c:v>
                </c:pt>
                <c:pt idx="2">
                  <c:v>65206</c:v>
                </c:pt>
                <c:pt idx="3">
                  <c:v>111685</c:v>
                </c:pt>
                <c:pt idx="4">
                  <c:v>25077</c:v>
                </c:pt>
                <c:pt idx="5">
                  <c:v>27605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64-4489-AE12-D292F121CDA2}"/>
            </c:ext>
          </c:extLst>
        </c:ser>
        <c:ser>
          <c:idx val="3"/>
          <c:order val="3"/>
          <c:tx>
            <c:strRef>
              <c:f>Debt!$A$9</c:f>
              <c:strCache>
                <c:ptCount val="1"/>
                <c:pt idx="0">
                  <c:v>Loans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Debt!$B$5:$G$5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Debt!$B$9:$G$9</c:f>
              <c:numCache>
                <c:formatCode>_(* #,##0_);_(* \(#,##0\);_(* "-"??_);_(@_)</c:formatCode>
                <c:ptCount val="6"/>
                <c:pt idx="0">
                  <c:v>153535</c:v>
                </c:pt>
                <c:pt idx="1">
                  <c:v>80250</c:v>
                </c:pt>
                <c:pt idx="2">
                  <c:v>72008</c:v>
                </c:pt>
                <c:pt idx="3">
                  <c:v>113065</c:v>
                </c:pt>
                <c:pt idx="4">
                  <c:v>72560</c:v>
                </c:pt>
                <c:pt idx="5">
                  <c:v>28606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64-4489-AE12-D292F121CDA2}"/>
            </c:ext>
          </c:extLst>
        </c:ser>
        <c:ser>
          <c:idx val="4"/>
          <c:order val="4"/>
          <c:tx>
            <c:strRef>
              <c:f>Debt!$A$10</c:f>
              <c:strCache>
                <c:ptCount val="1"/>
                <c:pt idx="0">
                  <c:v>Capital Leases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Debt!$B$5:$G$5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Debt!$B$10:$G$10</c:f>
              <c:numCache>
                <c:formatCode>_(* #,##0_);_(* \(#,##0\);_(* "-"??_);_(@_)</c:formatCode>
                <c:ptCount val="6"/>
                <c:pt idx="0">
                  <c:v>117220</c:v>
                </c:pt>
                <c:pt idx="1">
                  <c:v>89350</c:v>
                </c:pt>
                <c:pt idx="2">
                  <c:v>77015</c:v>
                </c:pt>
                <c:pt idx="3">
                  <c:v>115695</c:v>
                </c:pt>
                <c:pt idx="4">
                  <c:v>75206</c:v>
                </c:pt>
                <c:pt idx="5">
                  <c:v>30615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64-4489-AE12-D292F121C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4468104"/>
        <c:axId val="404467120"/>
      </c:barChart>
      <c:catAx>
        <c:axId val="40446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67120"/>
        <c:crosses val="autoZero"/>
        <c:auto val="1"/>
        <c:lblAlgn val="ctr"/>
        <c:lblOffset val="100"/>
        <c:noMultiLvlLbl val="0"/>
      </c:catAx>
      <c:valAx>
        <c:axId val="4044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6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39A202-EDD7-42A7-8A26-D461754F84DB}">
  <sheetPr/>
  <sheetViews>
    <sheetView zoomScale="86" workbookViewId="0" zoomToFit="1"/>
  </sheetViews>
  <pageMargins left="0.7" right="0.7" top="0.75" bottom="0.75" header="0.3" footer="0.3"/>
  <pageSetup orientation="landscape" r:id="rId1"/>
  <headerFooter>
    <oddFooter>&amp;L&amp;F&amp;R&amp;A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CA75F1-AB7D-41FF-BB81-6A5493BF33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15625</xdr:colOff>
      <xdr:row>0</xdr:row>
      <xdr:rowOff>0</xdr:rowOff>
    </xdr:from>
    <xdr:ext cx="3367268" cy="655885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4F75E69-69F4-4D50-B663-448A3BF570E6}"/>
            </a:ext>
          </a:extLst>
        </xdr:cNvPr>
        <xdr:cNvSpPr/>
      </xdr:nvSpPr>
      <xdr:spPr>
        <a:xfrm>
          <a:off x="1951105" y="0"/>
          <a:ext cx="3367268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Aspen</a:t>
          </a:r>
          <a:r>
            <a:rPr lang="en-US" sz="3600" b="1" cap="none" spc="0" baseline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 Falls Debt</a:t>
          </a:r>
        </a:p>
      </xdr:txBody>
    </xdr:sp>
    <xdr:clientData/>
  </xdr:oneCellAnchor>
  <xdr:twoCellAnchor>
    <xdr:from>
      <xdr:col>0</xdr:col>
      <xdr:colOff>0</xdr:colOff>
      <xdr:row>15</xdr:row>
      <xdr:rowOff>179070</xdr:rowOff>
    </xdr:from>
    <xdr:to>
      <xdr:col>9</xdr:col>
      <xdr:colOff>15240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28497-2AEE-436F-9E93-7E8802E09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J15"/>
  <sheetViews>
    <sheetView tabSelected="1" topLeftCell="D1" zoomScaleNormal="100" workbookViewId="0">
      <selection activeCell="E12" sqref="E12"/>
    </sheetView>
  </sheetViews>
  <sheetFormatPr defaultRowHeight="14.4" x14ac:dyDescent="0.3"/>
  <cols>
    <col min="1" max="1" width="14.88671875" bestFit="1" customWidth="1"/>
    <col min="2" max="2" width="13.33203125" bestFit="1" customWidth="1"/>
    <col min="3" max="4" width="13.21875" bestFit="1" customWidth="1"/>
    <col min="5" max="5" width="13.33203125" bestFit="1" customWidth="1"/>
    <col min="6" max="7" width="13.21875" bestFit="1" customWidth="1"/>
    <col min="8" max="8" width="14.6640625" bestFit="1" customWidth="1"/>
    <col min="9" max="9" width="9.5546875" bestFit="1" customWidth="1"/>
  </cols>
  <sheetData>
    <row r="4" spans="1:10" ht="23.4" x14ac:dyDescent="0.45">
      <c r="A4" s="11" t="s">
        <v>8</v>
      </c>
      <c r="B4" s="11"/>
      <c r="C4" s="11"/>
      <c r="D4" s="11"/>
      <c r="E4" s="11"/>
      <c r="F4" s="11"/>
      <c r="G4" s="11"/>
      <c r="H4" s="11"/>
      <c r="I4" s="11"/>
    </row>
    <row r="5" spans="1:10" ht="28.8" x14ac:dyDescent="0.3">
      <c r="A5" s="6" t="s">
        <v>6</v>
      </c>
      <c r="B5" s="6" t="s">
        <v>9</v>
      </c>
      <c r="C5" s="6" t="s">
        <v>10</v>
      </c>
      <c r="D5" s="6" t="s">
        <v>11</v>
      </c>
      <c r="E5" s="6" t="s">
        <v>12</v>
      </c>
      <c r="F5" s="6" t="s">
        <v>13</v>
      </c>
      <c r="G5" s="6" t="s">
        <v>14</v>
      </c>
      <c r="H5" s="6" t="s">
        <v>18</v>
      </c>
      <c r="I5" s="6" t="s">
        <v>3</v>
      </c>
    </row>
    <row r="6" spans="1:10" x14ac:dyDescent="0.3">
      <c r="A6" s="4" t="s">
        <v>7</v>
      </c>
      <c r="B6" s="7">
        <v>107300</v>
      </c>
      <c r="C6" s="7">
        <v>71930</v>
      </c>
      <c r="D6" s="7">
        <v>65300</v>
      </c>
      <c r="E6" s="7">
        <v>110561</v>
      </c>
      <c r="F6" s="7">
        <v>30787</v>
      </c>
      <c r="G6" s="7">
        <v>25830</v>
      </c>
      <c r="H6" s="7">
        <f t="shared" ref="H6:H10" si="0">SUM(B6:G6)</f>
        <v>411708</v>
      </c>
      <c r="I6" s="9">
        <f>H6/$H$11</f>
        <v>0.17571703491694682</v>
      </c>
      <c r="J6" s="3"/>
    </row>
    <row r="7" spans="1:10" x14ac:dyDescent="0.3">
      <c r="A7" s="4" t="s">
        <v>5</v>
      </c>
      <c r="B7" s="5">
        <v>166260</v>
      </c>
      <c r="C7" s="5">
        <v>75750</v>
      </c>
      <c r="D7" s="5">
        <v>72107</v>
      </c>
      <c r="E7" s="5">
        <v>119358</v>
      </c>
      <c r="F7" s="5">
        <v>30299</v>
      </c>
      <c r="G7" s="5">
        <v>25962</v>
      </c>
      <c r="H7" s="5">
        <f t="shared" si="0"/>
        <v>489736</v>
      </c>
      <c r="I7" s="9">
        <f t="shared" ref="I7:I11" si="1">H7/$H$11</f>
        <v>0.20901939678628026</v>
      </c>
      <c r="J7" s="3"/>
    </row>
    <row r="8" spans="1:10" x14ac:dyDescent="0.3">
      <c r="A8" s="4" t="s">
        <v>4</v>
      </c>
      <c r="B8" s="5">
        <v>111625</v>
      </c>
      <c r="C8" s="5">
        <v>75250</v>
      </c>
      <c r="D8" s="5">
        <v>65206</v>
      </c>
      <c r="E8" s="5">
        <v>111685</v>
      </c>
      <c r="F8" s="5">
        <v>25077</v>
      </c>
      <c r="G8" s="5">
        <v>27605</v>
      </c>
      <c r="H8" s="5">
        <f t="shared" si="0"/>
        <v>416448</v>
      </c>
      <c r="I8" s="9">
        <f t="shared" si="1"/>
        <v>0.17774006761367928</v>
      </c>
      <c r="J8" s="3"/>
    </row>
    <row r="9" spans="1:10" x14ac:dyDescent="0.3">
      <c r="A9" s="4" t="s">
        <v>1</v>
      </c>
      <c r="B9" s="5">
        <v>153535</v>
      </c>
      <c r="C9" s="5">
        <v>80250</v>
      </c>
      <c r="D9" s="5">
        <v>72008</v>
      </c>
      <c r="E9" s="5">
        <v>113065</v>
      </c>
      <c r="F9" s="5">
        <v>72560</v>
      </c>
      <c r="G9" s="5">
        <v>28606</v>
      </c>
      <c r="H9" s="5">
        <f t="shared" si="0"/>
        <v>520024</v>
      </c>
      <c r="I9" s="9">
        <f t="shared" si="1"/>
        <v>0.22194631963831249</v>
      </c>
      <c r="J9" s="3"/>
    </row>
    <row r="10" spans="1:10" x14ac:dyDescent="0.3">
      <c r="A10" s="4" t="s">
        <v>2</v>
      </c>
      <c r="B10" s="5">
        <v>117220</v>
      </c>
      <c r="C10" s="5">
        <v>89350</v>
      </c>
      <c r="D10" s="5">
        <v>77015</v>
      </c>
      <c r="E10" s="5">
        <v>115695</v>
      </c>
      <c r="F10" s="5">
        <v>75206</v>
      </c>
      <c r="G10" s="5">
        <v>30615</v>
      </c>
      <c r="H10" s="5">
        <f t="shared" si="0"/>
        <v>505101</v>
      </c>
      <c r="I10" s="9">
        <f t="shared" si="1"/>
        <v>0.21557718104478116</v>
      </c>
      <c r="J10" s="3"/>
    </row>
    <row r="11" spans="1:10" ht="15" thickBot="1" x14ac:dyDescent="0.35">
      <c r="A11" s="2" t="s">
        <v>0</v>
      </c>
      <c r="B11" s="8">
        <f>SUM(B6:B10)</f>
        <v>655940</v>
      </c>
      <c r="C11" s="8">
        <f t="shared" ref="C11:H11" si="2">SUM(C6:C10)</f>
        <v>392530</v>
      </c>
      <c r="D11" s="8">
        <f t="shared" si="2"/>
        <v>351636</v>
      </c>
      <c r="E11" s="8">
        <f t="shared" si="2"/>
        <v>570364</v>
      </c>
      <c r="F11" s="8">
        <f t="shared" si="2"/>
        <v>233929</v>
      </c>
      <c r="G11" s="8">
        <f t="shared" si="2"/>
        <v>138618</v>
      </c>
      <c r="H11" s="8">
        <f t="shared" si="2"/>
        <v>2343017</v>
      </c>
      <c r="I11" s="9"/>
      <c r="J11" s="3"/>
    </row>
    <row r="12" spans="1:10" ht="15" thickTop="1" x14ac:dyDescent="0.3">
      <c r="A12" s="1"/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3">
      <c r="A13" s="4" t="s">
        <v>15</v>
      </c>
      <c r="B13" s="10">
        <f>MAX(B6:B10)</f>
        <v>166260</v>
      </c>
      <c r="C13" s="10">
        <f t="shared" ref="C13:G13" si="3">MAX(C6:C10)</f>
        <v>89350</v>
      </c>
      <c r="D13" s="10">
        <f t="shared" si="3"/>
        <v>77015</v>
      </c>
      <c r="E13" s="10">
        <f t="shared" si="3"/>
        <v>119358</v>
      </c>
      <c r="F13" s="10">
        <f t="shared" si="3"/>
        <v>75206</v>
      </c>
      <c r="G13" s="10">
        <f t="shared" si="3"/>
        <v>30615</v>
      </c>
    </row>
    <row r="14" spans="1:10" x14ac:dyDescent="0.3">
      <c r="A14" s="4" t="s">
        <v>16</v>
      </c>
      <c r="B14" s="10">
        <f>MIN(B6:B10)</f>
        <v>107300</v>
      </c>
      <c r="C14" s="10">
        <f t="shared" ref="C14:G14" si="4">MIN(C6:C10)</f>
        <v>71930</v>
      </c>
      <c r="D14" s="10">
        <f t="shared" si="4"/>
        <v>65206</v>
      </c>
      <c r="E14" s="10">
        <f t="shared" si="4"/>
        <v>110561</v>
      </c>
      <c r="F14" s="10">
        <f t="shared" si="4"/>
        <v>25077</v>
      </c>
      <c r="G14" s="10">
        <f t="shared" si="4"/>
        <v>25830</v>
      </c>
    </row>
    <row r="15" spans="1:10" x14ac:dyDescent="0.3">
      <c r="A15" s="4" t="s">
        <v>17</v>
      </c>
      <c r="B15" s="10">
        <f>AVERAGE(B6:B10)</f>
        <v>131188</v>
      </c>
      <c r="C15" s="10">
        <f t="shared" ref="C15:G15" si="5">AVERAGE(C6:C10)</f>
        <v>78506</v>
      </c>
      <c r="D15" s="10">
        <f t="shared" si="5"/>
        <v>70327.199999999997</v>
      </c>
      <c r="E15" s="10">
        <f t="shared" si="5"/>
        <v>114072.8</v>
      </c>
      <c r="F15" s="10">
        <f t="shared" si="5"/>
        <v>46785.8</v>
      </c>
      <c r="G15" s="10">
        <f t="shared" si="5"/>
        <v>27723.599999999999</v>
      </c>
    </row>
  </sheetData>
  <mergeCells count="1">
    <mergeCell ref="A4:I4"/>
  </mergeCells>
  <pageMargins left="0.7" right="0.7" top="0.75" bottom="0.75" header="0.3" footer="0.3"/>
  <pageSetup scale="70" orientation="portrait" r:id="rId1"/>
  <headerFooter>
    <oddFooter>&amp;L&amp;F&amp;R&amp;A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roject>
  <id>iH3eA0tO9R9WqoAKf3DH87sBjqbsVhO2YUjK00Z9+Uc=-~gFwBzfZkrrtJE+/Ctb8Pww==</id>
</project>
</file>

<file path=customXml/item2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2009-06-08T21:53:11Z</outs:dateTime>
      <outs:isPinned>true</outs:isPinned>
    </outs:relatedDate>
    <outs:relatedDate>
      <outs:type>2</outs:type>
      <outs:displayName>Created</outs:displayName>
      <outs:dateTime>2008-10-19T17:58:25Z</outs:dateTime>
      <outs:isPinned>true</outs:isPinned>
    </outs:relatedDate>
    <outs:relatedDate>
      <outs:type>4</outs:type>
      <outs:displayName>Last Printed</outs:displayName>
      <outs:dateTime>2008-11-24T01:27:08Z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Skills for Success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CNM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1C32B0F9-10A4-4629-86E0-ADEC641D09C6}">
  <ds:schemaRefs/>
</ds:datastoreItem>
</file>

<file path=customXml/itemProps2.xml><?xml version="1.0" encoding="utf-8"?>
<ds:datastoreItem xmlns:ds="http://schemas.openxmlformats.org/officeDocument/2006/customXml" ds:itemID="{23AC67EF-CD82-4EF0-B399-14E46A52261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Debt</vt:lpstr>
      <vt:lpstr>Debt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Skills for Success</dc:creator>
  <cp:lastModifiedBy>ldela</cp:lastModifiedBy>
  <cp:lastPrinted>2019-07-26T13:58:10Z</cp:lastPrinted>
  <dcterms:created xsi:type="dcterms:W3CDTF">2008-10-19T17:58:25Z</dcterms:created>
  <dcterms:modified xsi:type="dcterms:W3CDTF">2019-07-26T14:04:01Z</dcterms:modified>
</cp:coreProperties>
</file>