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<sst xmlns="http://schemas.openxmlformats.org/spreadsheetml/2006/main" count="27" uniqueCount="15">
  <si>
    <t>0 um</t>
  </si>
  <si>
    <t>neg</t>
  </si>
  <si>
    <t>pos</t>
  </si>
  <si>
    <t>Percentage</t>
  </si>
  <si>
    <t>5um</t>
  </si>
  <si>
    <t>10um</t>
  </si>
  <si>
    <t>t-test</t>
  </si>
  <si>
    <t>0 uM</t>
  </si>
  <si>
    <t>5 uM</t>
  </si>
  <si>
    <t>10 uM</t>
  </si>
  <si>
    <t>concentration</t>
  </si>
  <si>
    <t>percentage</t>
  </si>
  <si>
    <t>0 μM</t>
  </si>
  <si>
    <t>5 μM</t>
  </si>
  <si>
    <t>10 μM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</si>
</sst>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5"/>
  <sheetViews>
    <sheetView workbookViewId="0">
      <selection activeCell="B25" sqref="B25:E25"/>
    </sheetView>
  </sheetViews>
  <sheetFormatPr defaultColWidth="9" defaultRowHeight="14"/>
  <cols>
    <col min="1" max="1" width="10.7545454545455" customWidth="1"/>
    <col min="2" max="10" width="12.6909090909091"/>
  </cols>
  <sheetData>
    <row r="3" spans="2:2">
      <c r="B3" t="s">
        <v>0</v>
      </c>
    </row>
    <row r="4" spans="1:10">
      <c r="A4" t="s">
        <v>1</v>
      </c>
      <c r="B4">
        <v>92</v>
      </c>
      <c r="C4">
        <v>139</v>
      </c>
      <c r="D4">
        <v>159</v>
      </c>
      <c r="E4">
        <v>99</v>
      </c>
      <c r="F4">
        <v>108</v>
      </c>
      <c r="G4">
        <v>107</v>
      </c>
      <c r="H4">
        <v>82</v>
      </c>
      <c r="I4">
        <v>108</v>
      </c>
      <c r="J4">
        <v>126</v>
      </c>
    </row>
    <row r="5" spans="1:10">
      <c r="A5" t="s">
        <v>2</v>
      </c>
      <c r="B5">
        <v>31</v>
      </c>
      <c r="C5">
        <v>51</v>
      </c>
      <c r="D5">
        <v>52</v>
      </c>
      <c r="E5">
        <v>27</v>
      </c>
      <c r="F5">
        <v>22</v>
      </c>
      <c r="G5">
        <v>29</v>
      </c>
      <c r="H5">
        <v>21</v>
      </c>
      <c r="I5">
        <v>30</v>
      </c>
      <c r="J5">
        <v>38</v>
      </c>
    </row>
    <row r="6" spans="1:10">
      <c r="A6" t="s">
        <v>3</v>
      </c>
      <c r="B6">
        <f t="shared" ref="B6:J6" si="0">B5/(B5+B4)</f>
        <v>0.252032520325203</v>
      </c>
      <c r="C6">
        <f t="shared" si="0"/>
        <v>0.268421052631579</v>
      </c>
      <c r="D6">
        <f t="shared" si="0"/>
        <v>0.246445497630332</v>
      </c>
      <c r="E6">
        <f t="shared" si="0"/>
        <v>0.214285714285714</v>
      </c>
      <c r="F6">
        <f t="shared" si="0"/>
        <v>0.169230769230769</v>
      </c>
      <c r="G6">
        <f t="shared" si="0"/>
        <v>0.213235294117647</v>
      </c>
      <c r="H6">
        <f t="shared" si="0"/>
        <v>0.203883495145631</v>
      </c>
      <c r="I6">
        <f t="shared" si="0"/>
        <v>0.217391304347826</v>
      </c>
      <c r="J6">
        <f t="shared" si="0"/>
        <v>0.231707317073171</v>
      </c>
    </row>
    <row r="7" spans="2:10">
      <c r="B7" s="1">
        <f>AVERAGE(B6:D6)</f>
        <v>0.255633023529038</v>
      </c>
      <c r="C7" s="1"/>
      <c r="D7" s="1"/>
      <c r="E7" s="1">
        <f>AVERAGE(E6:G6)</f>
        <v>0.198917259211377</v>
      </c>
      <c r="F7" s="1"/>
      <c r="G7" s="1"/>
      <c r="H7" s="1">
        <f>AVERAGE(H6:J6)</f>
        <v>0.217660705522209</v>
      </c>
      <c r="I7" s="1"/>
      <c r="J7" s="1"/>
    </row>
    <row r="9" spans="2:2">
      <c r="B9" t="s">
        <v>4</v>
      </c>
    </row>
    <row r="10" spans="1:10">
      <c r="A10" t="s">
        <v>1</v>
      </c>
      <c r="B10">
        <v>83</v>
      </c>
      <c r="C10">
        <v>97</v>
      </c>
      <c r="D10">
        <v>74</v>
      </c>
      <c r="E10">
        <v>93</v>
      </c>
      <c r="F10">
        <v>102</v>
      </c>
      <c r="G10">
        <v>110</v>
      </c>
      <c r="H10">
        <v>143</v>
      </c>
      <c r="I10">
        <v>116</v>
      </c>
      <c r="J10">
        <v>128</v>
      </c>
    </row>
    <row r="11" spans="1:10">
      <c r="A11" t="s">
        <v>2</v>
      </c>
      <c r="B11">
        <v>40</v>
      </c>
      <c r="C11">
        <v>45</v>
      </c>
      <c r="D11">
        <v>44</v>
      </c>
      <c r="E11">
        <v>45</v>
      </c>
      <c r="F11">
        <v>43</v>
      </c>
      <c r="G11">
        <v>39</v>
      </c>
      <c r="H11">
        <v>63</v>
      </c>
      <c r="I11">
        <v>44</v>
      </c>
      <c r="J11">
        <v>47</v>
      </c>
    </row>
    <row r="12" spans="1:10">
      <c r="A12" t="s">
        <v>3</v>
      </c>
      <c r="B12">
        <f t="shared" ref="B12:J12" si="1">B11/(B10+B11)</f>
        <v>0.32520325203252</v>
      </c>
      <c r="C12">
        <f t="shared" si="1"/>
        <v>0.316901408450704</v>
      </c>
      <c r="D12">
        <f t="shared" si="1"/>
        <v>0.372881355932203</v>
      </c>
      <c r="E12">
        <f t="shared" si="1"/>
        <v>0.326086956521739</v>
      </c>
      <c r="F12">
        <f t="shared" si="1"/>
        <v>0.296551724137931</v>
      </c>
      <c r="G12">
        <f t="shared" si="1"/>
        <v>0.261744966442953</v>
      </c>
      <c r="H12">
        <f t="shared" si="1"/>
        <v>0.305825242718447</v>
      </c>
      <c r="I12">
        <f t="shared" si="1"/>
        <v>0.275</v>
      </c>
      <c r="J12">
        <f t="shared" si="1"/>
        <v>0.268571428571429</v>
      </c>
    </row>
    <row r="13" spans="2:8">
      <c r="B13">
        <f>AVERAGE(B12:D12)</f>
        <v>0.338328672138476</v>
      </c>
      <c r="E13">
        <f>AVERAGE(E12:G12)</f>
        <v>0.294794549034208</v>
      </c>
      <c r="H13">
        <f>AVERAGE(H12:J12)</f>
        <v>0.283132223763292</v>
      </c>
    </row>
    <row r="15" spans="2:2">
      <c r="B15" t="s">
        <v>5</v>
      </c>
    </row>
    <row r="16" spans="1:10">
      <c r="A16" t="s">
        <v>1</v>
      </c>
      <c r="B16">
        <v>52</v>
      </c>
      <c r="C16">
        <v>47</v>
      </c>
      <c r="D16">
        <v>65</v>
      </c>
      <c r="E16">
        <v>54</v>
      </c>
      <c r="F16">
        <v>64</v>
      </c>
      <c r="G16">
        <v>67</v>
      </c>
      <c r="H16">
        <v>66</v>
      </c>
      <c r="I16">
        <v>80</v>
      </c>
      <c r="J16">
        <v>87</v>
      </c>
    </row>
    <row r="17" spans="1:10">
      <c r="A17" t="s">
        <v>2</v>
      </c>
      <c r="B17">
        <v>26</v>
      </c>
      <c r="C17">
        <v>35</v>
      </c>
      <c r="D17">
        <v>41</v>
      </c>
      <c r="E17">
        <v>33</v>
      </c>
      <c r="F17">
        <v>39</v>
      </c>
      <c r="G17">
        <v>39</v>
      </c>
      <c r="H17">
        <v>52</v>
      </c>
      <c r="I17">
        <v>36</v>
      </c>
      <c r="J17">
        <v>39</v>
      </c>
    </row>
    <row r="18" spans="1:10">
      <c r="A18" t="s">
        <v>3</v>
      </c>
      <c r="B18">
        <f t="shared" ref="B18:J18" si="2">B17/(B16+B17)</f>
        <v>0.333333333333333</v>
      </c>
      <c r="C18">
        <f t="shared" si="2"/>
        <v>0.426829268292683</v>
      </c>
      <c r="D18">
        <f t="shared" si="2"/>
        <v>0.386792452830189</v>
      </c>
      <c r="E18">
        <f t="shared" si="2"/>
        <v>0.379310344827586</v>
      </c>
      <c r="F18">
        <f t="shared" si="2"/>
        <v>0.378640776699029</v>
      </c>
      <c r="G18">
        <f t="shared" si="2"/>
        <v>0.367924528301887</v>
      </c>
      <c r="H18">
        <f t="shared" si="2"/>
        <v>0.440677966101695</v>
      </c>
      <c r="I18">
        <f t="shared" si="2"/>
        <v>0.310344827586207</v>
      </c>
      <c r="J18">
        <f t="shared" si="2"/>
        <v>0.30952380952381</v>
      </c>
    </row>
    <row r="19" spans="2:8">
      <c r="B19">
        <f>AVERAGE(B18:D18)</f>
        <v>0.382318351485402</v>
      </c>
      <c r="E19">
        <f>AVERAGE(E18:G18)</f>
        <v>0.375291883276167</v>
      </c>
      <c r="H19">
        <f>AVERAGE(H18:J18)</f>
        <v>0.353515534403904</v>
      </c>
    </row>
    <row r="22" spans="7:7">
      <c r="G22" t="s">
        <v>6</v>
      </c>
    </row>
    <row r="23" spans="2:7">
      <c r="B23" t="s">
        <v>7</v>
      </c>
      <c r="C23">
        <v>0.255633023529038</v>
      </c>
      <c r="D23">
        <v>0.198917259211377</v>
      </c>
      <c r="E23">
        <v>0.217660705522209</v>
      </c>
      <c r="G23">
        <f>TTEST(C23:E23,C24:E24,2,2)</f>
        <v>0.0263838366316338</v>
      </c>
    </row>
    <row r="24" spans="2:5">
      <c r="B24" t="s">
        <v>8</v>
      </c>
      <c r="C24">
        <v>0.338328672138476</v>
      </c>
      <c r="D24">
        <v>0.294794549034208</v>
      </c>
      <c r="E24">
        <v>0.283132223763292</v>
      </c>
    </row>
    <row r="25" spans="2:7">
      <c r="B25" t="s">
        <v>9</v>
      </c>
      <c r="C25">
        <v>0.382318351485402</v>
      </c>
      <c r="D25">
        <v>0.375291883276167</v>
      </c>
      <c r="E25">
        <v>0.353515534403904</v>
      </c>
      <c r="G25">
        <f>TTEST(C23:E23,C25:E25,2,2)</f>
        <v>0.0014707539784558</v>
      </c>
    </row>
  </sheetData>
  <mergeCells count="3">
    <mergeCell ref="B7:D7"/>
    <mergeCell ref="E7:G7"/>
    <mergeCell ref="H7:J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A10" sqref="A10"/>
    </sheetView>
  </sheetViews>
  <sheetFormatPr defaultColWidth="9" defaultRowHeight="14" outlineLevelCol="1"/>
  <cols>
    <col min="1" max="1" width="11.8818181818182" customWidth="1"/>
    <col min="2" max="2" width="12.6909090909091"/>
  </cols>
  <sheetData>
    <row r="1" spans="1:2">
      <c r="A1" t="s">
        <v>10</v>
      </c>
      <c r="B1" t="s">
        <v>11</v>
      </c>
    </row>
    <row r="2" spans="1:2">
      <c r="A2" t="s">
        <v>12</v>
      </c>
      <c r="B2">
        <v>0.255633023529038</v>
      </c>
    </row>
    <row r="3" spans="1:2">
      <c r="A3" t="s">
        <v>12</v>
      </c>
      <c r="B3">
        <v>0.198917259211377</v>
      </c>
    </row>
    <row r="4" spans="1:2">
      <c r="A4" t="s">
        <v>12</v>
      </c>
      <c r="B4">
        <v>0.217660705522209</v>
      </c>
    </row>
    <row r="5" spans="1:2">
      <c r="A5" t="s">
        <v>13</v>
      </c>
      <c r="B5">
        <v>0.338328672138476</v>
      </c>
    </row>
    <row r="6" spans="1:2">
      <c r="A6" t="s">
        <v>13</v>
      </c>
      <c r="B6">
        <v>0.294794549034208</v>
      </c>
    </row>
    <row r="7" spans="1:2">
      <c r="A7" t="s">
        <v>13</v>
      </c>
      <c r="B7">
        <v>0.283132223763292</v>
      </c>
    </row>
    <row r="8" spans="1:2">
      <c r="A8" t="s">
        <v>14</v>
      </c>
      <c r="B8">
        <v>0.382318351485402</v>
      </c>
    </row>
    <row r="9" spans="1:2">
      <c r="A9" t="s">
        <v>14</v>
      </c>
      <c r="B9">
        <v>0.375291883276167</v>
      </c>
    </row>
    <row r="10" spans="1:2">
      <c r="A10" t="s">
        <v>14</v>
      </c>
      <c r="B10">
        <v>0.353515534403904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寒沫</cp:lastModifiedBy>
  <dcterms:created xsi:type="dcterms:W3CDTF">2018-05-25T19:28:00Z</dcterms:created>
  <dcterms:modified xsi:type="dcterms:W3CDTF">2025-04-15T01:56:25Z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2052-12.1.0.18240</vt:lpwstr>
  </property>
</Properties>
</file>