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ominik Żuk\Desktop\Dane\Excel\"/>
    </mc:Choice>
  </mc:AlternateContent>
  <xr:revisionPtr revIDLastSave="0" documentId="13_ncr:1_{104A5464-15B6-4479-8E26-CCD245233D6B}" xr6:coauthVersionLast="43" xr6:coauthVersionMax="43" xr10:uidLastSave="{00000000-0000-0000-0000-000000000000}"/>
  <bookViews>
    <workbookView xWindow="-120" yWindow="-120" windowWidth="29040" windowHeight="15840" activeTab="1" xr2:uid="{80AF6B26-786E-477C-8F5A-B1F6B590D1DC}"/>
  </bookViews>
  <sheets>
    <sheet name="Data" sheetId="2" r:id="rId1"/>
    <sheet name="Dashboard" sheetId="1" r:id="rId2"/>
  </sheets>
  <definedNames>
    <definedName name="NativeTimeline_Year">#N/A</definedName>
    <definedName name="Slicer_CountryName">#N/A</definedName>
  </definedNames>
  <calcPr calcId="191029"/>
  <pivotCaches>
    <pivotCache cacheId="2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3778BA-C061-40D3-A423-4C10EEAF9822}" keepAlive="1" name="Query - qry_TConTF_nordic_allfactors" description="Connection to the 'qry_TConTF_nordic_allfactors' query in the workbook." type="5" refreshedVersion="6" background="1">
    <dbPr connection="Provider=Microsoft.Mashup.OleDb.1;Data Source=$Workbook$;Location=qry_TConTF_nordic_allfactors;Extended Properties=&quot;&quot;" command="SELECT * FROM [qry_TConTF_nordic_allfactors]"/>
  </connection>
</connections>
</file>

<file path=xl/sharedStrings.xml><?xml version="1.0" encoding="utf-8"?>
<sst xmlns="http://schemas.openxmlformats.org/spreadsheetml/2006/main" count="185" uniqueCount="46">
  <si>
    <t>CountryName</t>
  </si>
  <si>
    <t>Year</t>
  </si>
  <si>
    <t>CPI</t>
  </si>
  <si>
    <t>Unemployment</t>
  </si>
  <si>
    <t>SurfaceArea</t>
  </si>
  <si>
    <t>Labor_Force</t>
  </si>
  <si>
    <t>Population</t>
  </si>
  <si>
    <t>Inflation</t>
  </si>
  <si>
    <t>GDP</t>
  </si>
  <si>
    <t>GDPPerCapita</t>
  </si>
  <si>
    <t>Denmark</t>
  </si>
  <si>
    <t>Finland</t>
  </si>
  <si>
    <t>Norway</t>
  </si>
  <si>
    <t>Sweden</t>
  </si>
  <si>
    <t>Column Labels</t>
  </si>
  <si>
    <t>Grand Total</t>
  </si>
  <si>
    <t>2008</t>
  </si>
  <si>
    <t>2009</t>
  </si>
  <si>
    <t>2010</t>
  </si>
  <si>
    <t>2011</t>
  </si>
  <si>
    <t>2012</t>
  </si>
  <si>
    <t>2013</t>
  </si>
  <si>
    <t>2014</t>
  </si>
  <si>
    <t>2015</t>
  </si>
  <si>
    <t>2016</t>
  </si>
  <si>
    <t>2017</t>
  </si>
  <si>
    <t>Row Labels</t>
  </si>
  <si>
    <t>GDP per capita</t>
  </si>
  <si>
    <t>Years</t>
  </si>
  <si>
    <t>Values</t>
  </si>
  <si>
    <t>Country</t>
  </si>
  <si>
    <t xml:space="preserve">CPI </t>
  </si>
  <si>
    <t xml:space="preserve">Inflation </t>
  </si>
  <si>
    <t xml:space="preserve">Unemployment </t>
  </si>
  <si>
    <t xml:space="preserve"> </t>
  </si>
  <si>
    <t>LF/POP</t>
  </si>
  <si>
    <t>Labour Force in Population</t>
  </si>
  <si>
    <t>DensityofPopulation</t>
  </si>
  <si>
    <t xml:space="preserve">Population </t>
  </si>
  <si>
    <t>Surface Area[m2]</t>
  </si>
  <si>
    <t>Density of population</t>
  </si>
  <si>
    <t>(All)</t>
  </si>
  <si>
    <t>Surface Area</t>
  </si>
  <si>
    <t>Labor Force</t>
  </si>
  <si>
    <t xml:space="preserve">GDP </t>
  </si>
  <si>
    <t>GDPPC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</si>
</sst>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22" fontId="0" fillId="0" borderId="0" xfId="0" applyNumberFormat="1"/>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3" fontId="0" fillId="0" borderId="0" xfId="0" applyNumberFormat="1"/>
  </cellXfs>
  <cellStyles count="1">
    <cellStyle name="Normal" xfId="0" builtinId="0"/>
  </cellStyles>
  <dxfs count="5">
    <dxf>
      <numFmt numFmtId="0" formatCode="General"/>
    </dxf>
    <dxf>
      <numFmt numFmtId="14" formatCode="0.00%"/>
    </dxf>
    <dxf>
      <numFmt numFmtId="2" formatCode="0.00"/>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[NordicCountries.xlsx]Dashboard!GPD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Gross</a:t>
            </a:r>
            <a:r>
              <a:rPr lang="pl-PL" baseline="0"/>
              <a:t> Domestic Product per Capita in US Dollars in Nordic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bg2">
                <a:lumMod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lumMod val="20000"/>
                <a:lumOff val="80000"/>
              </a:schemeClr>
            </a:solidFill>
            <a:round/>
          </a:ln>
          <a:effectLst/>
        </c:spPr>
        <c:marker>
          <c:symbol val="none"/>
        </c:marker>
        <c:dLbl>
          <c:idx val="0"/>
          <c:spPr>
            <a:noFill/>
            <a:ln>
              <a:noFill/>
            </a:ln>
            <a:effectLst/>
          </c:spPr>
          <c:txPr>
            <a:bodyPr rot="-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lumMod val="50000"/>
              </a:schemeClr>
            </a:solidFill>
            <a:round/>
          </a:ln>
          <a:effectLst/>
        </c:spPr>
        <c:marker>
          <c:symbol val="none"/>
        </c:marker>
        <c:dLbl>
          <c:idx val="0"/>
          <c:layout>
            <c:manualLayout>
              <c:x val="-4.4828913906719725E-2"/>
              <c:y val="3.93386372801069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lumMod val="50000"/>
              </a:schemeClr>
            </a:solidFill>
            <a:round/>
          </a:ln>
          <a:effectLst/>
        </c:spPr>
        <c:marker>
          <c:symbol val="none"/>
        </c:marker>
        <c:dLbl>
          <c:idx val="0"/>
          <c:layout>
            <c:manualLayout>
              <c:x val="-3.7918345154940393E-2"/>
              <c:y val="-5.1218382211794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bg2">
                <a:lumMod val="25000"/>
              </a:schemeClr>
            </a:solidFill>
            <a:round/>
          </a:ln>
          <a:effectLst/>
        </c:spPr>
        <c:marker>
          <c:symbol val="none"/>
        </c:marker>
        <c:dLbl>
          <c:idx val="0"/>
          <c:layout>
            <c:manualLayout>
              <c:x val="-5.1739482658499064E-2"/>
              <c:y val="2.50401605182278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5">
                <a:lumMod val="20000"/>
                <a:lumOff val="80000"/>
              </a:schemeClr>
            </a:solidFill>
            <a:round/>
          </a:ln>
          <a:effectLst/>
        </c:spPr>
        <c:marker>
          <c:symbol val="none"/>
        </c:marker>
        <c:dLbl>
          <c:idx val="0"/>
          <c:layout>
            <c:manualLayout>
              <c:x val="-3.6699146702559443E-2"/>
              <c:y val="-5.2335990185465503E-2"/>
            </c:manualLayout>
          </c:layout>
          <c:spPr>
            <a:noFill/>
            <a:ln>
              <a:noFill/>
            </a:ln>
            <a:effectLst/>
          </c:spPr>
          <c:txPr>
            <a:bodyPr rot="-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bg2">
                <a:lumMod val="25000"/>
              </a:schemeClr>
            </a:solidFill>
            <a:round/>
          </a:ln>
          <a:effectLst/>
        </c:spPr>
        <c:marker>
          <c:symbol val="none"/>
        </c:marker>
        <c:dLbl>
          <c:idx val="0"/>
          <c:layout>
            <c:manualLayout>
              <c:x val="-6.970696141312524E-2"/>
              <c:y val="1.31247632166618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bg2">
                <a:lumMod val="25000"/>
              </a:schemeClr>
            </a:solidFill>
            <a:round/>
          </a:ln>
          <a:effectLst/>
        </c:spPr>
        <c:marker>
          <c:symbol val="none"/>
        </c:marker>
        <c:dLbl>
          <c:idx val="0"/>
          <c:layout>
            <c:manualLayout>
              <c:x val="-4.344680015636386E-2"/>
              <c:y val="2.9806319438854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bg2">
                <a:lumMod val="25000"/>
              </a:schemeClr>
            </a:solidFill>
            <a:round/>
          </a:ln>
          <a:effectLst/>
        </c:spPr>
        <c:marker>
          <c:symbol val="none"/>
        </c:marker>
        <c:dLbl>
          <c:idx val="0"/>
          <c:layout>
            <c:manualLayout>
              <c:x val="-4.4828913906719725E-2"/>
              <c:y val="1.7890922137288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bg2">
                <a:lumMod val="25000"/>
              </a:schemeClr>
            </a:solidFill>
            <a:round/>
          </a:ln>
          <a:effectLst/>
        </c:spPr>
        <c:marker>
          <c:symbol val="none"/>
        </c:marker>
        <c:dLbl>
          <c:idx val="0"/>
          <c:layout>
            <c:manualLayout>
              <c:x val="-3.1007776403161057E-2"/>
              <c:y val="3.21893988991674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Dashboard!$B$1:$B$2</c:f>
              <c:strCache>
                <c:ptCount val="1"/>
                <c:pt idx="0">
                  <c:v>Denmark</c:v>
                </c:pt>
              </c:strCache>
            </c:strRef>
          </c:tx>
          <c:spPr>
            <a:ln w="28575" cap="rnd">
              <a:solidFill>
                <a:schemeClr val="accent5">
                  <a:lumMod val="20000"/>
                  <a:lumOff val="80000"/>
                </a:schemeClr>
              </a:solidFill>
              <a:round/>
            </a:ln>
            <a:effectLst/>
          </c:spPr>
          <c:marker>
            <c:symbol val="none"/>
          </c:marker>
          <c:dLbls>
            <c:dLbl>
              <c:idx val="8"/>
              <c:layout>
                <c:manualLayout>
                  <c:x val="-3.6699146702559443E-2"/>
                  <c:y val="-5.23359901854655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2CA-46D1-925F-CE2159FCB0F5}"/>
                </c:ext>
              </c:extLst>
            </c:dLbl>
            <c:spPr>
              <a:noFill/>
              <a:ln>
                <a:noFill/>
              </a:ln>
              <a:effectLst/>
            </c:spPr>
            <c:txPr>
              <a:bodyPr rot="-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Dashboard!$A$3:$A$13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Dashboard!$B$3:$B$13</c:f>
              <c:numCache>
                <c:formatCode>0.00</c:formatCode>
                <c:ptCount val="10"/>
                <c:pt idx="0">
                  <c:v>58144.413335809659</c:v>
                </c:pt>
                <c:pt idx="1">
                  <c:v>63978.811894366474</c:v>
                </c:pt>
                <c:pt idx="2">
                  <c:v>57905.506863720941</c:v>
                </c:pt>
                <c:pt idx="3">
                  <c:v>57802.924070723973</c:v>
                </c:pt>
                <c:pt idx="4">
                  <c:v>61521.734799374135</c:v>
                </c:pt>
                <c:pt idx="5">
                  <c:v>58264.089389176217</c:v>
                </c:pt>
                <c:pt idx="6">
                  <c:v>60881.705969129311</c:v>
                </c:pt>
                <c:pt idx="7">
                  <c:v>62108.681106511802</c:v>
                </c:pt>
                <c:pt idx="8">
                  <c:v>52600.897146021918</c:v>
                </c:pt>
                <c:pt idx="9">
                  <c:v>53192.507943718316</c:v>
                </c:pt>
              </c:numCache>
            </c:numRef>
          </c:val>
          <c:smooth val="0"/>
          <c:extLst>
            <c:ext xmlns:c16="http://schemas.microsoft.com/office/drawing/2014/chart" uri="{C3380CC4-5D6E-409C-BE32-E72D297353CC}">
              <c16:uniqueId val="{00000000-E2CA-46D1-925F-CE2159FCB0F5}"/>
            </c:ext>
          </c:extLst>
        </c:ser>
        <c:ser>
          <c:idx val="1"/>
          <c:order val="1"/>
          <c:tx>
            <c:strRef>
              <c:f>Dashboard!$C$1:$C$2</c:f>
              <c:strCache>
                <c:ptCount val="1"/>
                <c:pt idx="0">
                  <c:v>Finland</c:v>
                </c:pt>
              </c:strCache>
            </c:strRef>
          </c:tx>
          <c:spPr>
            <a:ln w="28575" cap="rnd">
              <a:solidFill>
                <a:schemeClr val="accent5">
                  <a:lumMod val="50000"/>
                </a:schemeClr>
              </a:solidFill>
              <a:round/>
            </a:ln>
            <a:effectLst/>
          </c:spPr>
          <c:marker>
            <c:symbol val="none"/>
          </c:marker>
          <c:dLbls>
            <c:dLbl>
              <c:idx val="1"/>
              <c:layout>
                <c:manualLayout>
                  <c:x val="-4.4828913906719725E-2"/>
                  <c:y val="3.933863728010697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3.7918345154940393E-2"/>
                  <c:y val="-5.1218382211794214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Dashboard!$A$3:$A$13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Dashboard!$C$3:$C$13</c:f>
              <c:numCache>
                <c:formatCode>0.00</c:formatCode>
                <c:ptCount val="10"/>
                <c:pt idx="0">
                  <c:v>48064.264585553428</c:v>
                </c:pt>
                <c:pt idx="1">
                  <c:v>53146.534734091154</c:v>
                </c:pt>
                <c:pt idx="2">
                  <c:v>46892.135274291337</c:v>
                </c:pt>
                <c:pt idx="3">
                  <c:v>45988.735492283427</c:v>
                </c:pt>
                <c:pt idx="4">
                  <c:v>50549.631088311151</c:v>
                </c:pt>
                <c:pt idx="5">
                  <c:v>47197.607579353047</c:v>
                </c:pt>
                <c:pt idx="6">
                  <c:v>49433.217695557199</c:v>
                </c:pt>
                <c:pt idx="7">
                  <c:v>49750.47840582981</c:v>
                </c:pt>
                <c:pt idx="8">
                  <c:v>42302.459585131881</c:v>
                </c:pt>
                <c:pt idx="9">
                  <c:v>43306.940714675096</c:v>
                </c:pt>
              </c:numCache>
            </c:numRef>
          </c:val>
          <c:smooth val="0"/>
          <c:extLst>
            <c:ext xmlns:c16="http://schemas.microsoft.com/office/drawing/2014/chart" uri="{C3380CC4-5D6E-409C-BE32-E72D297353CC}">
              <c16:uniqueId val="{00000018-E2CA-46D1-925F-CE2159FCB0F5}"/>
            </c:ext>
          </c:extLst>
        </c:ser>
        <c:ser>
          <c:idx val="2"/>
          <c:order val="2"/>
          <c:tx>
            <c:strRef>
              <c:f>Dashboard!$D$1:$D$2</c:f>
              <c:strCache>
                <c:ptCount val="1"/>
                <c:pt idx="0">
                  <c:v>Norway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Dashboard!$A$3:$A$13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Dashboard!$D$3:$D$13</c:f>
              <c:numCache>
                <c:formatCode>0.00</c:formatCode>
                <c:ptCount val="10"/>
                <c:pt idx="0">
                  <c:v>84115.937186228504</c:v>
                </c:pt>
                <c:pt idx="1">
                  <c:v>95792.230212299066</c:v>
                </c:pt>
                <c:pt idx="2">
                  <c:v>79075.993133499767</c:v>
                </c:pt>
                <c:pt idx="3">
                  <c:v>86639.07298017398</c:v>
                </c:pt>
                <c:pt idx="4">
                  <c:v>99397.091349644601</c:v>
                </c:pt>
                <c:pt idx="5">
                  <c:v>100446.26072188861</c:v>
                </c:pt>
                <c:pt idx="6">
                  <c:v>101903.54020600471</c:v>
                </c:pt>
                <c:pt idx="7">
                  <c:v>96207.233381576269</c:v>
                </c:pt>
                <c:pt idx="8">
                  <c:v>73867.940760690137</c:v>
                </c:pt>
                <c:pt idx="9">
                  <c:v>70249.824381749495</c:v>
                </c:pt>
              </c:numCache>
            </c:numRef>
          </c:val>
          <c:smooth val="0"/>
          <c:extLst>
            <c:ext xmlns:c16="http://schemas.microsoft.com/office/drawing/2014/chart" uri="{C3380CC4-5D6E-409C-BE32-E72D297353CC}">
              <c16:uniqueId val="{00000019-E2CA-46D1-925F-CE2159FCB0F5}"/>
            </c:ext>
          </c:extLst>
        </c:ser>
        <c:ser>
          <c:idx val="3"/>
          <c:order val="3"/>
          <c:tx>
            <c:strRef>
              <c:f>Dashboard!$E$1:$E$2</c:f>
              <c:strCache>
                <c:ptCount val="1"/>
                <c:pt idx="0">
                  <c:v>Sweden</c:v>
                </c:pt>
              </c:strCache>
            </c:strRef>
          </c:tx>
          <c:spPr>
            <a:ln w="28575" cap="rnd">
              <a:solidFill>
                <a:schemeClr val="bg2">
                  <a:lumMod val="25000"/>
                </a:schemeClr>
              </a:solidFill>
              <a:round/>
            </a:ln>
            <a:effectLst/>
          </c:spPr>
          <c:marker>
            <c:symbol val="none"/>
          </c:marker>
          <c:dLbls>
            <c:dLbl>
              <c:idx val="2"/>
              <c:layout>
                <c:manualLayout>
                  <c:x val="-5.1739482658499064E-2"/>
                  <c:y val="2.504016051822783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1007776403161057E-2"/>
                  <c:y val="3.2189398899167401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4.4828913906719725E-2"/>
                  <c:y val="1.7890922137288181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4.344680015636386E-2"/>
                  <c:y val="2.980631943885412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8"/>
              <c:layout>
                <c:manualLayout>
                  <c:x val="-6.970696141312524E-2"/>
                  <c:y val="1.3124763216661891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Dashboard!$A$3:$A$13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Dashboard!$E$3:$E$13</c:f>
              <c:numCache>
                <c:formatCode>0.00</c:formatCode>
                <c:ptCount val="10"/>
                <c:pt idx="0">
                  <c:v>52910.578620645152</c:v>
                </c:pt>
                <c:pt idx="1">
                  <c:v>55273.949727469284</c:v>
                </c:pt>
                <c:pt idx="2">
                  <c:v>45814.807042231783</c:v>
                </c:pt>
                <c:pt idx="3">
                  <c:v>51684.483095567964</c:v>
                </c:pt>
                <c:pt idx="4">
                  <c:v>59154.064468018274</c:v>
                </c:pt>
                <c:pt idx="5">
                  <c:v>56651.99756774227</c:v>
                </c:pt>
                <c:pt idx="6">
                  <c:v>59688.060623030375</c:v>
                </c:pt>
                <c:pt idx="7">
                  <c:v>58557.692354181454</c:v>
                </c:pt>
                <c:pt idx="8">
                  <c:v>50177.753118349683</c:v>
                </c:pt>
                <c:pt idx="9">
                  <c:v>51099.826615195125</c:v>
                </c:pt>
              </c:numCache>
            </c:numRef>
          </c:val>
          <c:smooth val="0"/>
          <c:extLst>
            <c:ext xmlns:c16="http://schemas.microsoft.com/office/drawing/2014/chart" uri="{C3380CC4-5D6E-409C-BE32-E72D297353CC}">
              <c16:uniqueId val="{0000001A-E2CA-46D1-925F-CE2159FCB0F5}"/>
            </c:ext>
          </c:extLst>
        </c:ser>
        <c:dLbls>
          <c:dLblPos val="t"/>
          <c:showLegendKey val="0"/>
          <c:showVal val="1"/>
          <c:showCatName val="0"/>
          <c:showSerName val="0"/>
          <c:showPercent val="0"/>
          <c:showBubbleSize val="0"/>
        </c:dLbls>
        <c:smooth val="0"/>
        <c:axId val="566451456"/>
        <c:axId val="566468184"/>
      </c:lineChart>
      <c:catAx>
        <c:axId val="56645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68184"/>
        <c:crosses val="autoZero"/>
        <c:auto val="1"/>
        <c:lblAlgn val="ctr"/>
        <c:lblOffset val="100"/>
        <c:noMultiLvlLbl val="0"/>
      </c:catAx>
      <c:valAx>
        <c:axId val="566468184"/>
        <c:scaling>
          <c:orientation val="minMax"/>
          <c:max val="105000"/>
          <c:min val="40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5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[NordicCountries.xlsx]Dashboard!PivotTable3</c:name>
    <c:fmtId val="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200" b="0" i="0" u="none" strike="noStrike" baseline="0"/>
              <a:t>Inflation in nordic countries.</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lumMod val="75000"/>
            </a:schemeClr>
          </a:solidFill>
          <a:ln>
            <a:noFill/>
          </a:ln>
          <a:effectLst/>
        </c:spPr>
        <c:dLbl>
          <c:idx val="0"/>
          <c:layout>
            <c:manualLayout>
              <c:x val="1.541807943418805E-3"/>
              <c:y val="-7.6190476190476072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lumMod val="50000"/>
            </a:schemeClr>
          </a:solidFill>
          <a:ln>
            <a:noFill/>
          </a:ln>
          <a:effectLst/>
        </c:spPr>
        <c:dLbl>
          <c:idx val="0"/>
          <c:layout>
            <c:manualLayout>
              <c:x val="1.541807943418805E-3"/>
              <c:y val="-4.761904761904750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Dashboard!$N$16:$N$17</c:f>
              <c:strCache>
                <c:ptCount val="1"/>
                <c:pt idx="0">
                  <c:v>Denmark</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Dashboard!$M$18:$M$27</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Dashboard!$N$18:$N$27</c:f>
              <c:numCache>
                <c:formatCode>0.00</c:formatCode>
                <c:ptCount val="10"/>
                <c:pt idx="0">
                  <c:v>3.4162678718566895</c:v>
                </c:pt>
                <c:pt idx="1">
                  <c:v>1.3047099113464355</c:v>
                </c:pt>
                <c:pt idx="2">
                  <c:v>2.3109242916107178</c:v>
                </c:pt>
                <c:pt idx="3">
                  <c:v>2.7586822509765625</c:v>
                </c:pt>
                <c:pt idx="4">
                  <c:v>2.3979148864746094</c:v>
                </c:pt>
                <c:pt idx="5">
                  <c:v>0.78907179832458496</c:v>
                </c:pt>
                <c:pt idx="6">
                  <c:v>0.56402051448822021</c:v>
                </c:pt>
                <c:pt idx="7">
                  <c:v>0.45203414559364319</c:v>
                </c:pt>
                <c:pt idx="8">
                  <c:v>0.25</c:v>
                </c:pt>
                <c:pt idx="9">
                  <c:v>1.1471321582794189</c:v>
                </c:pt>
              </c:numCache>
            </c:numRef>
          </c:val>
          <c:extLst>
            <c:ext xmlns:c16="http://schemas.microsoft.com/office/drawing/2014/chart" uri="{C3380CC4-5D6E-409C-BE32-E72D297353CC}">
              <c16:uniqueId val="{00000000-7BF9-45A7-878B-C363E6782538}"/>
            </c:ext>
          </c:extLst>
        </c:ser>
        <c:ser>
          <c:idx val="1"/>
          <c:order val="1"/>
          <c:tx>
            <c:strRef>
              <c:f>Dashboard!$O$16:$O$17</c:f>
              <c:strCache>
                <c:ptCount val="1"/>
                <c:pt idx="0">
                  <c:v>Finland</c:v>
                </c:pt>
              </c:strCache>
            </c:strRef>
          </c:tx>
          <c:spPr>
            <a:solidFill>
              <a:schemeClr val="bg1">
                <a:lumMod val="75000"/>
              </a:schemeClr>
            </a:solidFill>
            <a:ln>
              <a:noFill/>
            </a:ln>
            <a:effectLst/>
          </c:spPr>
          <c:invertIfNegative val="0"/>
          <c:dLbls>
            <c:dLbl>
              <c:idx val="7"/>
              <c:layout>
                <c:manualLayout>
                  <c:x val="1.541807943418805E-3"/>
                  <c:y val="-7.6190476190476072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Dashboard!$M$18:$M$27</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Dashboard!$O$18:$O$27</c:f>
              <c:numCache>
                <c:formatCode>0.00</c:formatCode>
                <c:ptCount val="10"/>
                <c:pt idx="0">
                  <c:v>4.0659537315368652</c:v>
                </c:pt>
                <c:pt idx="1">
                  <c:v>-9.1736040985779255E-7</c:v>
                </c:pt>
                <c:pt idx="2">
                  <c:v>1.1841351985931396</c:v>
                </c:pt>
                <c:pt idx="3">
                  <c:v>3.4168076515197754</c:v>
                </c:pt>
                <c:pt idx="4">
                  <c:v>2.8083362579345703</c:v>
                </c:pt>
                <c:pt idx="5">
                  <c:v>1.4782861471176147</c:v>
                </c:pt>
                <c:pt idx="6">
                  <c:v>1.0411962270736694</c:v>
                </c:pt>
                <c:pt idx="7">
                  <c:v>-0.20792883634567261</c:v>
                </c:pt>
                <c:pt idx="8">
                  <c:v>0.35668450593948364</c:v>
                </c:pt>
                <c:pt idx="9">
                  <c:v>0.75401502847671509</c:v>
                </c:pt>
              </c:numCache>
            </c:numRef>
          </c:val>
          <c:extLst>
            <c:ext xmlns:c16="http://schemas.microsoft.com/office/drawing/2014/chart" uri="{C3380CC4-5D6E-409C-BE32-E72D297353CC}">
              <c16:uniqueId val="{00000012-7BF9-45A7-878B-C363E6782538}"/>
            </c:ext>
          </c:extLst>
        </c:ser>
        <c:ser>
          <c:idx val="2"/>
          <c:order val="2"/>
          <c:tx>
            <c:strRef>
              <c:f>Dashboard!$P$16:$P$17</c:f>
              <c:strCache>
                <c:ptCount val="1"/>
                <c:pt idx="0">
                  <c:v>Norway</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Dashboard!$M$18:$M$27</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Dashboard!$P$18:$P$27</c:f>
              <c:numCache>
                <c:formatCode>0.00</c:formatCode>
                <c:ptCount val="10"/>
                <c:pt idx="0">
                  <c:v>3.7539308071136475</c:v>
                </c:pt>
                <c:pt idx="1">
                  <c:v>2.1973857879638672</c:v>
                </c:pt>
                <c:pt idx="2">
                  <c:v>2.4189064502716064</c:v>
                </c:pt>
                <c:pt idx="3">
                  <c:v>1.2849515676498413</c:v>
                </c:pt>
                <c:pt idx="4">
                  <c:v>0.69686412811279297</c:v>
                </c:pt>
                <c:pt idx="5">
                  <c:v>2.1204862594604492</c:v>
                </c:pt>
                <c:pt idx="6">
                  <c:v>2.0417029857635498</c:v>
                </c:pt>
                <c:pt idx="7">
                  <c:v>2.1711366176605225</c:v>
                </c:pt>
                <c:pt idx="8">
                  <c:v>3.5499999523162842</c:v>
                </c:pt>
                <c:pt idx="9">
                  <c:v>1.8751006126403809</c:v>
                </c:pt>
              </c:numCache>
            </c:numRef>
          </c:val>
          <c:extLst>
            <c:ext xmlns:c16="http://schemas.microsoft.com/office/drawing/2014/chart" uri="{C3380CC4-5D6E-409C-BE32-E72D297353CC}">
              <c16:uniqueId val="{00000013-7BF9-45A7-878B-C363E6782538}"/>
            </c:ext>
          </c:extLst>
        </c:ser>
        <c:ser>
          <c:idx val="3"/>
          <c:order val="3"/>
          <c:tx>
            <c:strRef>
              <c:f>Dashboard!$Q$16:$Q$17</c:f>
              <c:strCache>
                <c:ptCount val="1"/>
                <c:pt idx="0">
                  <c:v>Sweden</c:v>
                </c:pt>
              </c:strCache>
            </c:strRef>
          </c:tx>
          <c:spPr>
            <a:solidFill>
              <a:schemeClr val="bg2">
                <a:lumMod val="50000"/>
              </a:schemeClr>
            </a:solidFill>
            <a:ln>
              <a:noFill/>
            </a:ln>
            <a:effectLst/>
          </c:spPr>
          <c:invertIfNegative val="0"/>
          <c:dLbls>
            <c:dLbl>
              <c:idx val="6"/>
              <c:layout>
                <c:manualLayout>
                  <c:x val="1.541807943418805E-3"/>
                  <c:y val="-4.7619047619047505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Dashboard!$M$18:$M$27</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Dashboard!$Q$18:$Q$27</c:f>
              <c:numCache>
                <c:formatCode>0.00</c:formatCode>
                <c:ptCount val="10"/>
                <c:pt idx="0">
                  <c:v>3.4370491504669189</c:v>
                </c:pt>
                <c:pt idx="1">
                  <c:v>-0.49446055293083191</c:v>
                </c:pt>
                <c:pt idx="2">
                  <c:v>1.1579880714416504</c:v>
                </c:pt>
                <c:pt idx="3">
                  <c:v>2.9611506462097168</c:v>
                </c:pt>
                <c:pt idx="4">
                  <c:v>0.88837748765945435</c:v>
                </c:pt>
                <c:pt idx="5">
                  <c:v>-4.429297149181366E-2</c:v>
                </c:pt>
                <c:pt idx="6">
                  <c:v>-0.17963849008083344</c:v>
                </c:pt>
                <c:pt idx="7">
                  <c:v>-4.6784743666648865E-2</c:v>
                </c:pt>
                <c:pt idx="8">
                  <c:v>0.98426926136016846</c:v>
                </c:pt>
                <c:pt idx="9">
                  <c:v>1.7944990396499634</c:v>
                </c:pt>
              </c:numCache>
            </c:numRef>
          </c:val>
          <c:extLst>
            <c:ext xmlns:c16="http://schemas.microsoft.com/office/drawing/2014/chart" uri="{C3380CC4-5D6E-409C-BE32-E72D297353CC}">
              <c16:uniqueId val="{00000014-7BF9-45A7-878B-C363E6782538}"/>
            </c:ext>
          </c:extLst>
        </c:ser>
        <c:dLbls>
          <c:dLblPos val="outEnd"/>
          <c:showLegendKey val="0"/>
          <c:showVal val="1"/>
          <c:showCatName val="0"/>
          <c:showSerName val="0"/>
          <c:showPercent val="0"/>
          <c:showBubbleSize val="0"/>
        </c:dLbls>
        <c:gapWidth val="219"/>
        <c:overlap val="-27"/>
        <c:axId val="647878456"/>
        <c:axId val="647875176"/>
      </c:barChart>
      <c:catAx>
        <c:axId val="647878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47875176"/>
        <c:crosses val="autoZero"/>
        <c:auto val="1"/>
        <c:lblAlgn val="ctr"/>
        <c:lblOffset val="100"/>
        <c:noMultiLvlLbl val="0"/>
      </c:catAx>
      <c:valAx>
        <c:axId val="647875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47878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[NordicCountries.xlsx]Dashboard!PivotTable4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Labor force part in Population in Nordic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bg2">
                <a:lumMod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lumMod val="20000"/>
                <a:lumOff val="80000"/>
              </a:schemeClr>
            </a:solidFill>
            <a:round/>
          </a:ln>
          <a:effectLst/>
        </c:spPr>
        <c:marker>
          <c:symbol val="none"/>
        </c:marker>
        <c:dLbl>
          <c:idx val="0"/>
          <c:layout>
            <c:manualLayout>
              <c:x val="1.0863151084205274E-2"/>
              <c:y val="-7.30577427821522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bg2">
                <a:lumMod val="25000"/>
              </a:schemeClr>
            </a:solidFill>
            <a:round/>
          </a:ln>
          <a:effectLst/>
        </c:spPr>
        <c:marker>
          <c:symbol val="none"/>
        </c:marker>
        <c:dLbl>
          <c:idx val="0"/>
          <c:layout>
            <c:manualLayout>
              <c:x val="-2.4321230204523384E-2"/>
              <c:y val="-3.20321017565112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lumMod val="20000"/>
                <a:lumOff val="80000"/>
              </a:schemeClr>
            </a:solidFill>
            <a:round/>
          </a:ln>
          <a:effectLst/>
        </c:spPr>
        <c:marker>
          <c:symbol val="none"/>
        </c:marker>
        <c:dLbl>
          <c:idx val="0"/>
          <c:layout>
            <c:manualLayout>
              <c:x val="-3.9206929980523969E-2"/>
              <c:y val="8.59166161922067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lumMod val="20000"/>
                <a:lumOff val="80000"/>
              </a:schemeClr>
            </a:solidFill>
            <a:round/>
          </a:ln>
          <a:effectLst/>
        </c:spPr>
        <c:marker>
          <c:symbol val="none"/>
        </c:marker>
        <c:dLbl>
          <c:idx val="0"/>
          <c:layout>
            <c:manualLayout>
              <c:x val="-2.7027721072887104E-2"/>
              <c:y val="-2.43397940642035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layout>
            <c:manualLayout>
              <c:x val="-2.9734211941250845E-2"/>
              <c:y val="3.46345649101554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bg2">
                <a:lumMod val="25000"/>
              </a:schemeClr>
            </a:solidFill>
            <a:round/>
          </a:ln>
          <a:effectLst/>
        </c:spPr>
        <c:marker>
          <c:symbol val="none"/>
        </c:marker>
        <c:dLbl>
          <c:idx val="0"/>
          <c:layout>
            <c:manualLayout>
              <c:x val="-2.973421194125082E-2"/>
              <c:y val="2.9506359781950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bg2">
                <a:lumMod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bg2">
                <a:lumMod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bg2">
                <a:lumMod val="25000"/>
              </a:schemeClr>
            </a:solidFill>
            <a:round/>
          </a:ln>
          <a:effectLst/>
        </c:spPr>
        <c:marker>
          <c:symbol val="none"/>
        </c:marker>
        <c:dLbl>
          <c:idx val="0"/>
          <c:layout>
            <c:manualLayout>
              <c:x val="2.743678479114095E-3"/>
              <c:y val="1.66858469614375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bg2">
                <a:lumMod val="25000"/>
              </a:schemeClr>
            </a:solidFill>
            <a:round/>
          </a:ln>
          <a:effectLst/>
        </c:spPr>
        <c:marker>
          <c:symbol val="none"/>
        </c:marker>
        <c:dLbl>
          <c:idx val="0"/>
          <c:layout>
            <c:manualLayout>
              <c:x val="-1.4848512165250235E-2"/>
              <c:y val="-2.4339794064203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layout>
            <c:manualLayout>
              <c:x val="-1.3160578234316185E-3"/>
              <c:y val="1.41217443973349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Dashboard!$B$30:$B$31</c:f>
              <c:strCache>
                <c:ptCount val="1"/>
                <c:pt idx="0">
                  <c:v>Denmark</c:v>
                </c:pt>
              </c:strCache>
            </c:strRef>
          </c:tx>
          <c:spPr>
            <a:ln w="28575" cap="rnd">
              <a:solidFill>
                <a:schemeClr val="accent1"/>
              </a:solidFill>
              <a:round/>
            </a:ln>
            <a:effectLst/>
          </c:spPr>
          <c:marker>
            <c:symbol val="none"/>
          </c:marker>
          <c:dLbls>
            <c:dLbl>
              <c:idx val="1"/>
              <c:layout>
                <c:manualLayout>
                  <c:x val="-2.9734211941250845E-2"/>
                  <c:y val="3.46345649101554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E06-4BFC-BAF2-86B55E8BE918}"/>
                </c:ext>
              </c:extLst>
            </c:dLbl>
            <c:dLbl>
              <c:idx val="4"/>
              <c:delete val="1"/>
              <c:extLst>
                <c:ext xmlns:c15="http://schemas.microsoft.com/office/drawing/2012/chart" uri="{CE6537A1-D6FC-4f65-9D91-7224C49458BB}"/>
                <c:ext xmlns:c16="http://schemas.microsoft.com/office/drawing/2014/chart" uri="{C3380CC4-5D6E-409C-BE32-E72D297353CC}">
                  <c16:uniqueId val="{00000010-1E06-4BFC-BAF2-86B55E8BE918}"/>
                </c:ext>
              </c:extLst>
            </c:dLbl>
            <c:dLbl>
              <c:idx val="8"/>
              <c:layout>
                <c:manualLayout>
                  <c:x val="-1.3160578234316185E-3"/>
                  <c:y val="1.41217443973349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E06-4BFC-BAF2-86B55E8BE91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Dashboard!$A$32:$A$41</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Dashboard!$B$32:$B$41</c:f>
              <c:numCache>
                <c:formatCode>0.00%</c:formatCode>
                <c:ptCount val="10"/>
                <c:pt idx="0">
                  <c:v>0.53349712329991461</c:v>
                </c:pt>
                <c:pt idx="1">
                  <c:v>0.53644360634752797</c:v>
                </c:pt>
                <c:pt idx="2">
                  <c:v>0.53221840541357535</c:v>
                </c:pt>
                <c:pt idx="3">
                  <c:v>0.5259547852536508</c:v>
                </c:pt>
                <c:pt idx="4">
                  <c:v>0.52368475269566417</c:v>
                </c:pt>
                <c:pt idx="5">
                  <c:v>0.51859416997391949</c:v>
                </c:pt>
                <c:pt idx="6">
                  <c:v>0.51290419466729276</c:v>
                </c:pt>
                <c:pt idx="7">
                  <c:v>0.51148283543735418</c:v>
                </c:pt>
                <c:pt idx="8">
                  <c:v>0.51176254929722542</c:v>
                </c:pt>
                <c:pt idx="9">
                  <c:v>0.52420157851415428</c:v>
                </c:pt>
              </c:numCache>
            </c:numRef>
          </c:val>
          <c:smooth val="0"/>
          <c:extLst>
            <c:ext xmlns:c16="http://schemas.microsoft.com/office/drawing/2014/chart" uri="{C3380CC4-5D6E-409C-BE32-E72D297353CC}">
              <c16:uniqueId val="{00000000-1E06-4BFC-BAF2-86B55E8BE918}"/>
            </c:ext>
          </c:extLst>
        </c:ser>
        <c:ser>
          <c:idx val="1"/>
          <c:order val="1"/>
          <c:tx>
            <c:strRef>
              <c:f>Dashboard!$C$30:$C$31</c:f>
              <c:strCache>
                <c:ptCount val="1"/>
                <c:pt idx="0">
                  <c:v>Finland</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Dashboard!$A$32:$A$41</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Dashboard!$C$32:$C$41</c:f>
              <c:numCache>
                <c:formatCode>0.00%</c:formatCode>
                <c:ptCount val="10"/>
                <c:pt idx="0">
                  <c:v>0.50633709232075363</c:v>
                </c:pt>
                <c:pt idx="1">
                  <c:v>0.50917993710655307</c:v>
                </c:pt>
                <c:pt idx="2">
                  <c:v>0.50142019393841764</c:v>
                </c:pt>
                <c:pt idx="3">
                  <c:v>0.49722675469983696</c:v>
                </c:pt>
                <c:pt idx="4">
                  <c:v>0.49724776878191629</c:v>
                </c:pt>
                <c:pt idx="5">
                  <c:v>0.49629709437739339</c:v>
                </c:pt>
                <c:pt idx="6">
                  <c:v>0.49167080471488483</c:v>
                </c:pt>
                <c:pt idx="7">
                  <c:v>0.49067739556542339</c:v>
                </c:pt>
                <c:pt idx="8">
                  <c:v>0.49042937213835158</c:v>
                </c:pt>
                <c:pt idx="9">
                  <c:v>0.48757943448219049</c:v>
                </c:pt>
              </c:numCache>
            </c:numRef>
          </c:val>
          <c:smooth val="0"/>
          <c:extLst>
            <c:ext xmlns:c16="http://schemas.microsoft.com/office/drawing/2014/chart" uri="{C3380CC4-5D6E-409C-BE32-E72D297353CC}">
              <c16:uniqueId val="{0000001D-1E06-4BFC-BAF2-86B55E8BE918}"/>
            </c:ext>
          </c:extLst>
        </c:ser>
        <c:ser>
          <c:idx val="2"/>
          <c:order val="2"/>
          <c:tx>
            <c:strRef>
              <c:f>Dashboard!$D$30:$D$31</c:f>
              <c:strCache>
                <c:ptCount val="1"/>
                <c:pt idx="0">
                  <c:v>Norway</c:v>
                </c:pt>
              </c:strCache>
            </c:strRef>
          </c:tx>
          <c:spPr>
            <a:ln w="28575" cap="rnd">
              <a:solidFill>
                <a:schemeClr val="accent1">
                  <a:lumMod val="20000"/>
                  <a:lumOff val="80000"/>
                </a:schemeClr>
              </a:solidFill>
              <a:round/>
            </a:ln>
            <a:effectLst/>
          </c:spPr>
          <c:marker>
            <c:symbol val="none"/>
          </c:marker>
          <c:dLbls>
            <c:dLbl>
              <c:idx val="1"/>
              <c:layout>
                <c:manualLayout>
                  <c:x val="-2.7027721072887104E-2"/>
                  <c:y val="-2.433979406420351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delete val="1"/>
              <c:extLst>
                <c:ext xmlns:c15="http://schemas.microsoft.com/office/drawing/2012/chart" uri="{CE6537A1-D6FC-4f65-9D91-7224C49458BB}"/>
              </c:extLst>
            </c:dLbl>
            <c:dLbl>
              <c:idx val="3"/>
              <c:layout>
                <c:manualLayout>
                  <c:x val="1.0863151084205274E-2"/>
                  <c:y val="-7.305774278215222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9206929980523969E-2"/>
                  <c:y val="8.5916616192206738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Dashboard!$A$32:$A$41</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Dashboard!$D$32:$D$41</c:f>
              <c:numCache>
                <c:formatCode>0.00%</c:formatCode>
                <c:ptCount val="10"/>
                <c:pt idx="0">
                  <c:v>0.52910021618166303</c:v>
                </c:pt>
                <c:pt idx="1">
                  <c:v>0.53817922160006593</c:v>
                </c:pt>
                <c:pt idx="2">
                  <c:v>0.53161076581857514</c:v>
                </c:pt>
                <c:pt idx="3">
                  <c:v>0.52652527069981392</c:v>
                </c:pt>
                <c:pt idx="4">
                  <c:v>0.52343325483160252</c:v>
                </c:pt>
                <c:pt idx="5">
                  <c:v>0.52594533098224017</c:v>
                </c:pt>
                <c:pt idx="6">
                  <c:v>0.52540648349149888</c:v>
                </c:pt>
                <c:pt idx="7">
                  <c:v>0.52479587163519825</c:v>
                </c:pt>
                <c:pt idx="8">
                  <c:v>0.52783913861044351</c:v>
                </c:pt>
                <c:pt idx="9">
                  <c:v>0.52418782773843509</c:v>
                </c:pt>
              </c:numCache>
            </c:numRef>
          </c:val>
          <c:smooth val="0"/>
          <c:extLst>
            <c:ext xmlns:c16="http://schemas.microsoft.com/office/drawing/2014/chart" uri="{C3380CC4-5D6E-409C-BE32-E72D297353CC}">
              <c16:uniqueId val="{0000001E-1E06-4BFC-BAF2-86B55E8BE918}"/>
            </c:ext>
          </c:extLst>
        </c:ser>
        <c:ser>
          <c:idx val="3"/>
          <c:order val="3"/>
          <c:tx>
            <c:strRef>
              <c:f>Dashboard!$E$30:$E$31</c:f>
              <c:strCache>
                <c:ptCount val="1"/>
                <c:pt idx="0">
                  <c:v>Sweden</c:v>
                </c:pt>
              </c:strCache>
            </c:strRef>
          </c:tx>
          <c:spPr>
            <a:ln w="28575" cap="rnd">
              <a:solidFill>
                <a:schemeClr val="bg2">
                  <a:lumMod val="25000"/>
                </a:schemeClr>
              </a:solidFill>
              <a:round/>
            </a:ln>
            <a:effectLst/>
          </c:spPr>
          <c:marker>
            <c:symbol val="none"/>
          </c:marker>
          <c:dLbls>
            <c:dLbl>
              <c:idx val="3"/>
              <c:layout>
                <c:manualLayout>
                  <c:x val="-2.973421194125082E-2"/>
                  <c:y val="2.950635978195028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2.4321230204523384E-2"/>
                  <c:y val="-3.203210175651120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2.743678479114095E-3"/>
                  <c:y val="1.668584696143751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delete val="1"/>
              <c:extLst>
                <c:ext xmlns:c15="http://schemas.microsoft.com/office/drawing/2012/chart" uri="{CE6537A1-D6FC-4f65-9D91-7224C49458BB}"/>
              </c:extLst>
            </c:dLbl>
            <c:dLbl>
              <c:idx val="7"/>
              <c:delete val="1"/>
              <c:extLst>
                <c:ext xmlns:c15="http://schemas.microsoft.com/office/drawing/2012/chart" uri="{CE6537A1-D6FC-4f65-9D91-7224C49458BB}"/>
              </c:extLst>
            </c:dLbl>
            <c:dLbl>
              <c:idx val="9"/>
              <c:layout>
                <c:manualLayout>
                  <c:x val="-1.4848512165250235E-2"/>
                  <c:y val="-2.4339794064203561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Dashboard!$A$32:$A$41</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Dashboard!$E$32:$E$41</c:f>
              <c:numCache>
                <c:formatCode>0.00%</c:formatCode>
                <c:ptCount val="10"/>
                <c:pt idx="0">
                  <c:v>0.52331236034564055</c:v>
                </c:pt>
                <c:pt idx="1">
                  <c:v>0.52610615781122039</c:v>
                </c:pt>
                <c:pt idx="2">
                  <c:v>0.52335946435353931</c:v>
                </c:pt>
                <c:pt idx="3">
                  <c:v>0.52292132688722326</c:v>
                </c:pt>
                <c:pt idx="4">
                  <c:v>0.52504607971070372</c:v>
                </c:pt>
                <c:pt idx="5">
                  <c:v>0.52435231984070629</c:v>
                </c:pt>
                <c:pt idx="6">
                  <c:v>0.52575599905529125</c:v>
                </c:pt>
                <c:pt idx="7">
                  <c:v>0.5246158201303659</c:v>
                </c:pt>
                <c:pt idx="8">
                  <c:v>0.52222448966223711</c:v>
                </c:pt>
                <c:pt idx="9">
                  <c:v>0.5209978521503924</c:v>
                </c:pt>
              </c:numCache>
            </c:numRef>
          </c:val>
          <c:smooth val="0"/>
          <c:extLst>
            <c:ext xmlns:c16="http://schemas.microsoft.com/office/drawing/2014/chart" uri="{C3380CC4-5D6E-409C-BE32-E72D297353CC}">
              <c16:uniqueId val="{0000001F-1E06-4BFC-BAF2-86B55E8BE918}"/>
            </c:ext>
          </c:extLst>
        </c:ser>
        <c:dLbls>
          <c:dLblPos val="t"/>
          <c:showLegendKey val="0"/>
          <c:showVal val="1"/>
          <c:showCatName val="0"/>
          <c:showSerName val="0"/>
          <c:showPercent val="0"/>
          <c:showBubbleSize val="0"/>
        </c:dLbls>
        <c:smooth val="0"/>
        <c:axId val="88215624"/>
        <c:axId val="88210704"/>
      </c:lineChart>
      <c:catAx>
        <c:axId val="88215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10704"/>
        <c:crosses val="autoZero"/>
        <c:auto val="1"/>
        <c:lblAlgn val="ctr"/>
        <c:lblOffset val="100"/>
        <c:noMultiLvlLbl val="0"/>
      </c:catAx>
      <c:valAx>
        <c:axId val="88210704"/>
        <c:scaling>
          <c:orientation val="minMax"/>
          <c:max val="0.54"/>
          <c:min val="0.48000000000000004"/>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1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27</xdr:row>
      <xdr:rowOff>185739</xdr:rowOff>
    </xdr:to>
    <xdr:graphicFrame macro="">
      <xdr:nvGraphicFramePr>
        <xdr:cNvPr id="2" name="GDPC">
          <a:extLst>
            <a:ext uri="{FF2B5EF4-FFF2-40B4-BE49-F238E27FC236}">
              <a16:creationId xmlns:a16="http://schemas.microsoft.com/office/drawing/2014/main" id="{604CBCBD-1981-4C5E-8CC2-333F18F43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0</xdr:colOff>
      <xdr:row>55</xdr:row>
      <xdr:rowOff>0</xdr:rowOff>
    </xdr:from>
    <xdr:to>
      <xdr:col>22</xdr:col>
      <xdr:colOff>0</xdr:colOff>
      <xdr:row>64</xdr:row>
      <xdr:rowOff>0</xdr:rowOff>
    </xdr:to>
    <mc:AlternateContent xmlns:mc="http://schemas.openxmlformats.org/markup-compatibility/2006">
      <mc:Choice xmlns:a14="http://schemas.microsoft.com/office/drawing/2010/main" Requires="a14">
        <xdr:graphicFrame macro="">
          <xdr:nvGraphicFramePr>
            <xdr:cNvPr id="3" name="CountryName">
              <a:extLst>
                <a:ext uri="{FF2B5EF4-FFF2-40B4-BE49-F238E27FC236}">
                  <a16:creationId xmlns:a16="http://schemas.microsoft.com/office/drawing/2014/main" id="{786A0B67-5F7E-4B83-ACB7-F3440B1B6ACC}"/>
                </a:ext>
              </a:extLst>
            </xdr:cNvPr>
            <xdr:cNvGraphicFramePr/>
          </xdr:nvGraphicFramePr>
          <xdr:xfrm>
            <a:off x="0" y="0"/>
            <a:ext cx="0" cy="0"/>
          </xdr:xfrm>
          <a:graphic>
            <a:graphicData uri="http://schemas.microsoft.com/office/drawing/2010/slicer">
              <sle:slicer xmlns:sle="http://schemas.microsoft.com/office/drawing/2010/slicer" name="CountryName"/>
            </a:graphicData>
          </a:graphic>
        </xdr:graphicFrame>
      </mc:Choice>
      <mc:Fallback>
        <xdr:sp macro="" textlink="">
          <xdr:nvSpPr>
            <xdr:cNvPr id="0" name=""/>
            <xdr:cNvSpPr>
              <a:spLocks noTextEdit="1"/>
            </xdr:cNvSpPr>
          </xdr:nvSpPr>
          <xdr:spPr>
            <a:xfrm>
              <a:off x="20487409" y="10477500"/>
              <a:ext cx="3273136"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14</xdr:row>
      <xdr:rowOff>0</xdr:rowOff>
    </xdr:from>
    <xdr:to>
      <xdr:col>23</xdr:col>
      <xdr:colOff>0</xdr:colOff>
      <xdr:row>35</xdr:row>
      <xdr:rowOff>0</xdr:rowOff>
    </xdr:to>
    <xdr:graphicFrame macro="">
      <xdr:nvGraphicFramePr>
        <xdr:cNvPr id="4" name="Chart 3">
          <a:extLst>
            <a:ext uri="{FF2B5EF4-FFF2-40B4-BE49-F238E27FC236}">
              <a16:creationId xmlns:a16="http://schemas.microsoft.com/office/drawing/2014/main" id="{8F8AB2DE-7813-438A-B641-993E74AD6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0</xdr:rowOff>
    </xdr:from>
    <xdr:to>
      <xdr:col>10</xdr:col>
      <xdr:colOff>802821</xdr:colOff>
      <xdr:row>54</xdr:row>
      <xdr:rowOff>0</xdr:rowOff>
    </xdr:to>
    <xdr:graphicFrame macro="">
      <xdr:nvGraphicFramePr>
        <xdr:cNvPr id="5" name="Chart 4">
          <a:extLst>
            <a:ext uri="{FF2B5EF4-FFF2-40B4-BE49-F238E27FC236}">
              <a16:creationId xmlns:a16="http://schemas.microsoft.com/office/drawing/2014/main" id="{17826912-6C6B-428A-861A-3E4579BB8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xdr:colOff>
      <xdr:row>55</xdr:row>
      <xdr:rowOff>0</xdr:rowOff>
    </xdr:from>
    <xdr:to>
      <xdr:col>19</xdr:col>
      <xdr:colOff>1</xdr:colOff>
      <xdr:row>64</xdr:row>
      <xdr:rowOff>0</xdr:rowOff>
    </xdr:to>
    <mc:AlternateContent xmlns:mc="http://schemas.openxmlformats.org/markup-compatibility/2006">
      <mc:Choice xmlns:tsle="http://schemas.microsoft.com/office/drawing/2012/timeslicer" Requires="tsle">
        <xdr:graphicFrame macro="">
          <xdr:nvGraphicFramePr>
            <xdr:cNvPr id="6" name="Year">
              <a:extLst>
                <a:ext uri="{FF2B5EF4-FFF2-40B4-BE49-F238E27FC236}">
                  <a16:creationId xmlns:a16="http://schemas.microsoft.com/office/drawing/2014/main" id="{98CB652F-E357-492A-BAA6-FF5FB1D09414}"/>
                </a:ext>
              </a:extLst>
            </xdr:cNvPr>
            <xdr:cNvGraphicFramePr/>
          </xdr:nvGraphicFramePr>
          <xdr:xfrm>
            <a:off x="0" y="0"/>
            <a:ext cx="0" cy="0"/>
          </xdr:xfrm>
          <a:graphic>
            <a:graphicData uri="http://schemas.microsoft.com/office/drawing/2012/timeslicer">
              <tsle:timeslicer xmlns:tsle="http://schemas.microsoft.com/office/drawing/2012/timeslicer" name="Year"/>
            </a:graphicData>
          </a:graphic>
        </xdr:graphicFrame>
      </mc:Choice>
      <mc:Fallback>
        <xdr:sp macro="" textlink="">
          <xdr:nvSpPr>
            <xdr:cNvPr id="0" name=""/>
            <xdr:cNvSpPr>
              <a:spLocks noTextEdit="1"/>
            </xdr:cNvSpPr>
          </xdr:nvSpPr>
          <xdr:spPr>
            <a:xfrm>
              <a:off x="13941137" y="10477500"/>
              <a:ext cx="6546273"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k Żuk" refreshedDate="43570.698793171294" createdVersion="6" refreshedVersion="6" minRefreshableVersion="3" recordCount="40" xr:uid="{6D4F75A4-6ED4-4BDE-B88E-78E6EEE6B3AB}">
  <cacheSource type="worksheet">
    <worksheetSource name="qry_TConTF_nordic_allfactors"/>
  </cacheSource>
  <cacheFields count="14">
    <cacheField name="CountryName" numFmtId="0">
      <sharedItems count="4">
        <s v="Denmark"/>
        <s v="Finland"/>
        <s v="Norway"/>
        <s v="Sweden"/>
      </sharedItems>
    </cacheField>
    <cacheField name="Year" numFmtId="22">
      <sharedItems containsSemiMixedTypes="0" containsNonDate="0" containsDate="1" containsString="0" minDate="2008-12-31T00:00:00" maxDate="2018-01-01T00:00:00" count="10">
        <d v="2008-12-31T00:00:00"/>
        <d v="2009-12-31T00:00:00"/>
        <d v="2010-12-31T00:00:00"/>
        <d v="2011-12-31T00:00:00"/>
        <d v="2012-12-31T00:00:00"/>
        <d v="2013-12-31T00:00:00"/>
        <d v="2014-12-31T00:00:00"/>
        <d v="2015-12-31T00:00:00"/>
        <d v="2016-12-31T00:00:00"/>
        <d v="2017-12-31T00:00:00"/>
      </sharedItems>
      <fieldGroup par="13" base="1">
        <rangePr groupBy="months" startDate="2008-12-31T00:00:00" endDate="2018-01-01T00:00:00"/>
        <groupItems count="14">
          <s v="&lt;31.12.2008"/>
          <s v="sty"/>
          <s v="lut"/>
          <s v="mar"/>
          <s v="kwi"/>
          <s v="maj"/>
          <s v="cze"/>
          <s v="lip"/>
          <s v="sie"/>
          <s v="wrz"/>
          <s v="paź"/>
          <s v="lis"/>
          <s v="gru"/>
          <s v="&gt;01.01.2018"/>
        </groupItems>
      </fieldGroup>
    </cacheField>
    <cacheField name="CPI" numFmtId="0">
      <sharedItems containsSemiMixedTypes="0" containsString="0" containsNumber="1" minValue="95.538864135742188" maxValue="114.55072021484375"/>
    </cacheField>
    <cacheField name="Unemployment" numFmtId="0">
      <sharedItems containsString="0" containsBlank="1" containsNumber="1" minValue="2.5499000549316406" maxValue="9.3759002685546875"/>
    </cacheField>
    <cacheField name="SurfaceArea" numFmtId="0">
      <sharedItems containsSemiMixedTypes="0" containsString="0" containsNumber="1" minValue="42920" maxValue="625217.125"/>
    </cacheField>
    <cacheField name="Labor_Force" numFmtId="0">
      <sharedItems containsSemiMixedTypes="0" containsString="0" containsNumber="1" containsInteger="1" minValue="2522862" maxValue="5245273"/>
    </cacheField>
    <cacheField name="Population" numFmtId="0">
      <sharedItems containsSemiMixedTypes="0" containsString="0" containsNumber="1" containsInteger="1" minValue="4768212" maxValue="10067744"/>
    </cacheField>
    <cacheField name="Inflation" numFmtId="0">
      <sharedItems containsSemiMixedTypes="0" containsString="0" containsNumber="1" minValue="-0.49446055293083191" maxValue="4.0659537315368652"/>
    </cacheField>
    <cacheField name="GDP" numFmtId="2">
      <sharedItems containsSemiMixedTypes="0" containsString="0" containsNumber="1" minValue="232464833065.55399" maxValue="578742001487.57104"/>
    </cacheField>
    <cacheField name="GDPPerCapita" numFmtId="0">
      <sharedItems containsSemiMixedTypes="0" containsString="0" containsNumber="1" minValue="42302.459585131881" maxValue="101903.54020600471"/>
    </cacheField>
    <cacheField name="LF/POP" numFmtId="10">
      <sharedItems containsSemiMixedTypes="0" containsString="0" containsNumber="1" minValue="0.48757943448219049" maxValue="0.53817922160006593"/>
    </cacheField>
    <cacheField name="DensityofPopulation" numFmtId="0">
      <sharedItems containsSemiMixedTypes="0" containsString="0" containsNumber="1" minValue="8.216716712614037" maxValue="134.42691053122087"/>
    </cacheField>
    <cacheField name="Quarters" numFmtId="0" databaseField="0">
      <fieldGroup base="1">
        <rangePr groupBy="quarters" startDate="2008-12-31T00:00:00" endDate="2018-01-01T00:00:00"/>
        <groupItems count="6">
          <s v="&lt;31.12.2008"/>
          <s v="Qtr1"/>
          <s v="Qtr2"/>
          <s v="Qtr3"/>
          <s v="Qtr4"/>
          <s v="&gt;01.01.2018"/>
        </groupItems>
      </fieldGroup>
    </cacheField>
    <cacheField name="Years" numFmtId="0" databaseField="0">
      <fieldGroup base="1">
        <rangePr groupBy="years" startDate="2008-12-31T00:00:00" endDate="2018-01-01T00:00:00"/>
        <groupItems count="13">
          <s v="&lt;31.12.2008"/>
          <s v="2008"/>
          <s v="2009"/>
          <s v="2010"/>
          <s v="2011"/>
          <s v="2012"/>
          <s v="2013"/>
          <s v="2014"/>
          <s v="2015"/>
          <s v="2016"/>
          <s v="2017"/>
          <s v="2018"/>
          <s v="&gt;01.01.2018"/>
        </groupItems>
      </fieldGroup>
    </cacheField>
  </cacheFields>
  <extLst>
    <ext xmlns:x14="http://schemas.microsoft.com/office/spreadsheetml/2009/9/main" uri="{725AE2AE-9491-48be-B2B4-4EB974FC3084}">
      <x14:pivotCacheDefinition pivotCacheId="1788547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n v="96.482460021972656"/>
    <m/>
    <n v="43090"/>
    <n v="2930831"/>
    <n v="5493621"/>
    <n v="3.4162678718566895"/>
    <n v="319423370134.284"/>
    <n v="58144.413335809659"/>
    <n v="0.53349712329991461"/>
    <n v="127.49178463680668"/>
  </r>
  <r>
    <x v="0"/>
    <x v="1"/>
    <n v="97.74127197265625"/>
    <n v="6.0072999000549316"/>
    <n v="43090"/>
    <n v="2962829"/>
    <n v="5523095"/>
    <n v="1.3047099113464355"/>
    <n v="353361056079.716"/>
    <n v="63978.811894366474"/>
    <n v="0.53644360634752797"/>
    <n v="128.17579484799256"/>
  </r>
  <r>
    <x v="0"/>
    <x v="2"/>
    <n v="100"/>
    <n v="7.4636001586914063"/>
    <n v="43090"/>
    <n v="2952579"/>
    <n v="5547683"/>
    <n v="2.3109242916107178"/>
    <n v="321241396034.24799"/>
    <n v="57905.506863720941"/>
    <n v="0.53221840541357535"/>
    <n v="128.74641448131817"/>
  </r>
  <r>
    <x v="0"/>
    <x v="3"/>
    <n v="102.75868225097656"/>
    <n v="7.572700023651123"/>
    <n v="43090"/>
    <n v="2929869"/>
    <n v="5570572"/>
    <n v="2.7586822509765625"/>
    <n v="321995350346.50098"/>
    <n v="57802.924070723973"/>
    <n v="0.5259547852536508"/>
    <n v="129.27760501276398"/>
  </r>
  <r>
    <x v="0"/>
    <x v="4"/>
    <n v="105.22274780273438"/>
    <n v="7.5258002281188965"/>
    <n v="43090"/>
    <n v="2928221"/>
    <n v="5591572"/>
    <n v="2.3979148864746094"/>
    <n v="344003209695.60602"/>
    <n v="61521.734799374135"/>
    <n v="0.52368475269566417"/>
    <n v="129.76495706660478"/>
  </r>
  <r>
    <x v="0"/>
    <x v="5"/>
    <n v="106.05303192138672"/>
    <n v="6.9966998100280762"/>
    <n v="42920"/>
    <n v="2911871"/>
    <n v="5614932"/>
    <n v="0.78907179832458496"/>
    <n v="327148899962.146"/>
    <n v="58264.089389176217"/>
    <n v="0.51859416997391949"/>
    <n v="130.82320596458527"/>
  </r>
  <r>
    <x v="0"/>
    <x v="6"/>
    <n v="106.65119171142578"/>
    <n v="6.5892000198364258"/>
    <n v="42920"/>
    <n v="2894562"/>
    <n v="5643475"/>
    <n v="0.56402051448822021"/>
    <n v="343584385594.13202"/>
    <n v="60881.705969129311"/>
    <n v="0.51290419466729276"/>
    <n v="131.48823392357875"/>
  </r>
  <r>
    <x v="0"/>
    <x v="7"/>
    <n v="107.13329315185547"/>
    <n v="6.1683001518249512"/>
    <n v="42920"/>
    <n v="2907004"/>
    <n v="5683483"/>
    <n v="0.45203414559364319"/>
    <n v="352993633221.28101"/>
    <n v="62108.681106511802"/>
    <n v="0.51148283543735418"/>
    <n v="132.42038676607643"/>
  </r>
  <r>
    <x v="0"/>
    <x v="8"/>
    <n v="107.401123046875"/>
    <n v="6.1806998252868652"/>
    <n v="42920"/>
    <n v="2931381"/>
    <n v="5728010"/>
    <n v="0.25"/>
    <n v="301298464861.38501"/>
    <n v="52600.897146021918"/>
    <n v="0.51176254929722542"/>
    <n v="133.45782851817336"/>
  </r>
  <r>
    <x v="0"/>
    <x v="9"/>
    <n v="108.63315582275391"/>
    <n v="5.7427000999450684"/>
    <n v="42920"/>
    <n v="3024435"/>
    <n v="5769603"/>
    <n v="1.1471321582794189"/>
    <n v="306899653409.60101"/>
    <n v="53192.507943718316"/>
    <n v="0.52420157851415428"/>
    <n v="134.42691053122087"/>
  </r>
  <r>
    <x v="1"/>
    <x v="0"/>
    <n v="98.829719543457031"/>
    <n v="6.3685998916625977"/>
    <n v="338420"/>
    <n v="2690371"/>
    <n v="5313399"/>
    <n v="4.0659537315368652"/>
    <n v="255384615384.61499"/>
    <n v="48064.264585553428"/>
    <n v="0.50633709232075363"/>
    <n v="15.700605756160984"/>
  </r>
  <r>
    <x v="1"/>
    <x v="1"/>
    <n v="98.829719543457031"/>
    <n v="8.2495002746582031"/>
    <n v="338420"/>
    <n v="2718446"/>
    <n v="5338871"/>
    <n v="-9.1736040985779255E-7"/>
    <n v="283742493042.33197"/>
    <n v="53146.534734091154"/>
    <n v="0.50917993710655307"/>
    <n v="15.775873175344246"/>
  </r>
  <r>
    <x v="1"/>
    <x v="2"/>
    <n v="100"/>
    <n v="8.3943996429443359"/>
    <n v="338420"/>
    <n v="2689293"/>
    <n v="5363352"/>
    <n v="1.1841351985931396"/>
    <n v="251499027507.64099"/>
    <n v="46892.135274291337"/>
    <n v="0.50142019393841764"/>
    <n v="15.848212280598073"/>
  </r>
  <r>
    <x v="1"/>
    <x v="3"/>
    <n v="103.41680908203125"/>
    <n v="7.7810001373291016"/>
    <n v="338420"/>
    <n v="2679193"/>
    <n v="5388272"/>
    <n v="3.4168076515197754"/>
    <n v="247799815768.47699"/>
    <n v="45988.735492283427"/>
    <n v="0.49722675469983696"/>
    <n v="15.921848590508835"/>
  </r>
  <r>
    <x v="1"/>
    <x v="4"/>
    <n v="106.32109832763672"/>
    <n v="7.6890997886657715"/>
    <n v="338420"/>
    <n v="2692085"/>
    <n v="5413971"/>
    <n v="2.8083362579345703"/>
    <n v="273674236772.815"/>
    <n v="50549.631088311151"/>
    <n v="0.49724776878191629"/>
    <n v="15.997786773831335"/>
  </r>
  <r>
    <x v="1"/>
    <x v="5"/>
    <n v="107.89282989501953"/>
    <n v="8.1934003829956055"/>
    <n v="338420"/>
    <n v="2699346"/>
    <n v="5438972"/>
    <n v="1.4782861471176147"/>
    <n v="256706466091.08899"/>
    <n v="47197.607579353047"/>
    <n v="0.49629709437739339"/>
    <n v="16.071662431298385"/>
  </r>
  <r>
    <x v="1"/>
    <x v="6"/>
    <n v="109.01620483398438"/>
    <n v="8.6630001068115234"/>
    <n v="338420"/>
    <n v="2685266"/>
    <n v="5461512"/>
    <n v="1.0411962270736694"/>
    <n v="269980111642.89801"/>
    <n v="49433.217695557199"/>
    <n v="0.49167080471488483"/>
    <n v="16.138266059925538"/>
  </r>
  <r>
    <x v="1"/>
    <x v="7"/>
    <n v="108.78952789306641"/>
    <n v="9.3759002685546875"/>
    <n v="338420"/>
    <n v="2688682"/>
    <n v="5479531"/>
    <n v="-0.20792883634567261"/>
    <n v="272609288689.57501"/>
    <n v="49750.47840582981"/>
    <n v="0.49067739556542339"/>
    <n v="16.191510549021924"/>
  </r>
  <r>
    <x v="1"/>
    <x v="8"/>
    <n v="109.17756652832031"/>
    <n v="8.8184003829956055"/>
    <n v="338446"/>
    <n v="2695058"/>
    <n v="5495303"/>
    <n v="0.35668450593948364"/>
    <n v="232464833065.55399"/>
    <n v="42302.459585131881"/>
    <n v="0.49042937213835158"/>
    <n v="16.236867919845412"/>
  </r>
  <r>
    <x v="1"/>
    <x v="9"/>
    <n v="110.00077819824219"/>
    <n v="8.6401996612548828"/>
    <n v="338450"/>
    <n v="2687198"/>
    <n v="5511303"/>
    <n v="0.75401502847671509"/>
    <n v="238677672281.61099"/>
    <n v="43306.940714675096"/>
    <n v="0.48757943448219049"/>
    <n v="16.283950361944157"/>
  </r>
  <r>
    <x v="2"/>
    <x v="0"/>
    <n v="95.538864135742188"/>
    <n v="2.5499000549316406"/>
    <n v="385178"/>
    <n v="2522862"/>
    <n v="4768212"/>
    <n v="3.7539308071136475"/>
    <n v="401082621082.62097"/>
    <n v="84115.937186228504"/>
    <n v="0.52910021618166303"/>
    <n v="12.379242843568429"/>
  </r>
  <r>
    <x v="2"/>
    <x v="1"/>
    <n v="97.638221740722656"/>
    <n v="3.1029000282287598"/>
    <n v="385178"/>
    <n v="2598720"/>
    <n v="4828726"/>
    <n v="2.1973857879638672"/>
    <n v="462554432624.11401"/>
    <n v="95792.230212299066"/>
    <n v="0.53817922160006593"/>
    <n v="12.536349428056639"/>
  </r>
  <r>
    <x v="2"/>
    <x v="2"/>
    <n v="100"/>
    <n v="3.521399974822998"/>
    <n v="385178"/>
    <n v="2599179"/>
    <n v="4889252"/>
    <n v="2.4189064502716064"/>
    <n v="386622457579.95001"/>
    <n v="79075.993133499767"/>
    <n v="0.53161076581857514"/>
    <n v="12.693487166972153"/>
  </r>
  <r>
    <x v="2"/>
    <x v="3"/>
    <n v="101.28495025634766"/>
    <n v="3.214900016784668"/>
    <n v="385178"/>
    <n v="2607926"/>
    <n v="4953088"/>
    <n v="1.2849515676498413"/>
    <n v="429130952709.224"/>
    <n v="86639.07298017398"/>
    <n v="0.52652527069981392"/>
    <n v="12.85921833541895"/>
  </r>
  <r>
    <x v="2"/>
    <x v="4"/>
    <n v="101.99076843261719"/>
    <n v="3.1228001117706299"/>
    <n v="385178"/>
    <n v="2626888"/>
    <n v="5018573"/>
    <n v="0.69686412811279297"/>
    <n v="498831558925.85999"/>
    <n v="99397.091349644601"/>
    <n v="0.52343325483160252"/>
    <n v="13.029230641417735"/>
  </r>
  <r>
    <x v="2"/>
    <x v="5"/>
    <n v="104.15347290039063"/>
    <n v="3.4230999946594238"/>
    <n v="385178"/>
    <n v="2671604"/>
    <n v="5079623"/>
    <n v="2.1204862594604492"/>
    <n v="510229136226.90198"/>
    <n v="100446.26072188861"/>
    <n v="0.52594533098224017"/>
    <n v="13.187728790325512"/>
  </r>
  <r>
    <x v="2"/>
    <x v="6"/>
    <n v="106.27997589111328"/>
    <n v="3.483799934387207"/>
    <n v="625217.125"/>
    <n v="2699135"/>
    <n v="5137232"/>
    <n v="2.0417029857635498"/>
    <n v="523502127659.57397"/>
    <n v="101903.54020600471"/>
    <n v="0.52540648349149888"/>
    <n v="8.216716712614037"/>
  </r>
  <r>
    <x v="2"/>
    <x v="7"/>
    <n v="108.58745574951172"/>
    <n v="4.2958998680114746"/>
    <n v="625217.125"/>
    <n v="2723816"/>
    <n v="5190239"/>
    <n v="2.1711366176605225"/>
    <n v="499338534779.159"/>
    <n v="96207.233381576269"/>
    <n v="0.52479587163519825"/>
    <n v="8.3014984594351926"/>
  </r>
  <r>
    <x v="2"/>
    <x v="8"/>
    <n v="112.44231414794922"/>
    <n v="4.6788997650146484"/>
    <n v="625217.125"/>
    <n v="2762984"/>
    <n v="5234519"/>
    <n v="3.5499999523162842"/>
    <n v="386663139402.70697"/>
    <n v="73867.940760690137"/>
    <n v="0.52783913861044351"/>
    <n v="8.3723218553874386"/>
  </r>
  <r>
    <x v="2"/>
    <x v="9"/>
    <n v="114.55072021484375"/>
    <n v="4.1620998382568359"/>
    <n v="625217.125"/>
    <n v="2768877"/>
    <n v="5282223"/>
    <n v="1.8751006126403809"/>
    <n v="371075238095.23798"/>
    <n v="70249.824381749495"/>
    <n v="0.52418782773843509"/>
    <n v="8.4486217488044648"/>
  </r>
  <r>
    <x v="3"/>
    <x v="0"/>
    <n v="99.34649658203125"/>
    <n v="6.234799861907959"/>
    <n v="450300"/>
    <n v="4824750"/>
    <n v="9219637"/>
    <n v="3.4370491504669189"/>
    <n v="487816328342.30902"/>
    <n v="52910.578620645152"/>
    <n v="0.52331236034564055"/>
    <n v="20.474432600488562"/>
  </r>
  <r>
    <x v="3"/>
    <x v="1"/>
    <n v="98.855270385742188"/>
    <n v="8.3508996963500977"/>
    <n v="450300"/>
    <n v="4892006"/>
    <n v="9298515"/>
    <n v="-0.49446055293083191"/>
    <n v="513965650650.11902"/>
    <n v="55273.949727469284"/>
    <n v="0.52610615781122039"/>
    <n v="20.649600266489006"/>
  </r>
  <r>
    <x v="3"/>
    <x v="2"/>
    <n v="100"/>
    <n v="8.6097002029418945"/>
    <n v="450300"/>
    <n v="4908131"/>
    <n v="9378126"/>
    <n v="1.1579880714416504"/>
    <n v="429657033107.737"/>
    <n v="45814.807042231783"/>
    <n v="0.52335946435353931"/>
    <n v="20.826395736175883"/>
  </r>
  <r>
    <x v="3"/>
    <x v="3"/>
    <n v="102.96115112304688"/>
    <n v="7.8041000366210938"/>
    <n v="450300"/>
    <n v="4941195"/>
    <n v="9449213"/>
    <n v="2.9611506462097168"/>
    <n v="488377689564.92102"/>
    <n v="51684.483095567964"/>
    <n v="0.52292132688722326"/>
    <n v="20.984261603375529"/>
  </r>
  <r>
    <x v="3"/>
    <x v="4"/>
    <n v="103.87583160400391"/>
    <n v="7.9756999015808105"/>
    <n v="450300"/>
    <n v="4998110"/>
    <n v="9519374"/>
    <n v="0.88837748765945435"/>
    <n v="563109663291.177"/>
    <n v="59154.064468018274"/>
    <n v="0.52504607971070372"/>
    <n v="21.140071063735288"/>
  </r>
  <r>
    <x v="3"/>
    <x v="5"/>
    <n v="103.82982635498047"/>
    <n v="8.0521001815795898"/>
    <n v="447420"/>
    <n v="5033981"/>
    <n v="9600379"/>
    <n v="-4.429297149181366E-2"/>
    <n v="543880647757.40399"/>
    <n v="56651.99756774227"/>
    <n v="0.52435231984070629"/>
    <n v="21.457196817308123"/>
  </r>
  <r>
    <x v="3"/>
    <x v="6"/>
    <n v="103.64330291748047"/>
    <n v="7.9534997940063477"/>
    <n v="447420"/>
    <n v="5097788"/>
    <n v="9696110"/>
    <n v="-0.17963849008083344"/>
    <n v="578742001487.57104"/>
    <n v="59688.060623030375"/>
    <n v="0.52575599905529125"/>
    <n v="21.671159089893166"/>
  </r>
  <r>
    <x v="3"/>
    <x v="7"/>
    <n v="103.59481811523438"/>
    <n v="7.4316000938415527"/>
    <n v="447420"/>
    <n v="5140808"/>
    <n v="9799186"/>
    <n v="-4.6784743666648865E-2"/>
    <n v="573817719109.40198"/>
    <n v="58557.692354181454"/>
    <n v="0.5246158201303659"/>
    <n v="21.901537705064591"/>
  </r>
  <r>
    <x v="3"/>
    <x v="8"/>
    <n v="104.61447143554688"/>
    <n v="6.9899997711181641"/>
    <n v="447430"/>
    <n v="5182078"/>
    <n v="9923085"/>
    <n v="0.98426926136016846"/>
    <n v="497918109302.39899"/>
    <n v="50177.753118349683"/>
    <n v="0.52222448966223711"/>
    <n v="22.177960798337171"/>
  </r>
  <r>
    <x v="3"/>
    <x v="9"/>
    <n v="106.49177551269531"/>
    <n v="6.7182998657226563"/>
    <n v="447430"/>
    <n v="5245273"/>
    <n v="10067744"/>
    <n v="1.7944990396499634"/>
    <n v="514459972806.17102"/>
    <n v="51099.826615195125"/>
    <n v="0.5209978521503924"/>
    <n v="22.501271707306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35AC6C-63AB-43A2-BBB1-9D610F578F48}" name="PivotTable6" cacheId="22" dataOnRows="1"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1">
  <location ref="L39:V48" firstHeaderRow="1" firstDataRow="2" firstDataCol="1" rowPageCount="1" colPageCount="1"/>
  <pivotFields count="14">
    <pivotField name="Country" axis="axisPage" compact="0" outline="0" multipleItemSelectionAllowed="1" showAll="0">
      <items count="5">
        <item x="0"/>
        <item x="1"/>
        <item x="2"/>
        <item x="3"/>
        <item t="default"/>
      </items>
    </pivotField>
    <pivotField compact="0" numFmtId="22"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numFmtId="2" outline="0" showAll="0"/>
    <pivotField dataField="1" compact="0" outline="0" showAll="0"/>
    <pivotField compact="0" numFmtId="10" outline="0" showAll="0"/>
    <pivotField compact="0" outline="0" showAll="0"/>
    <pivotField compact="0" outline="0" showAll="0">
      <items count="7">
        <item sd="0" x="0"/>
        <item sd="0" x="1"/>
        <item sd="0" x="2"/>
        <item sd="0" x="3"/>
        <item sd="0" x="4"/>
        <item sd="0" x="5"/>
        <item t="default"/>
      </items>
    </pivotField>
    <pivotField name=" " axis="axisCol" compact="0" outline="0" showAll="0">
      <items count="14">
        <item sd="0" x="0"/>
        <item sd="0" x="1"/>
        <item sd="0" x="2"/>
        <item sd="0" x="3"/>
        <item sd="0" x="4"/>
        <item sd="0" x="5"/>
        <item sd="0" x="6"/>
        <item sd="0" x="7"/>
        <item sd="0" x="8"/>
        <item sd="0" x="9"/>
        <item sd="0" x="10"/>
        <item sd="0" x="11"/>
        <item sd="0" x="12"/>
        <item t="default"/>
      </items>
    </pivotField>
  </pivotFields>
  <rowFields count="1">
    <field x="-2"/>
  </rowFields>
  <rowItems count="8">
    <i>
      <x/>
    </i>
    <i i="1">
      <x v="1"/>
    </i>
    <i i="2">
      <x v="2"/>
    </i>
    <i i="3">
      <x v="3"/>
    </i>
    <i i="4">
      <x v="4"/>
    </i>
    <i i="5">
      <x v="5"/>
    </i>
    <i i="6">
      <x v="6"/>
    </i>
    <i i="7">
      <x v="7"/>
    </i>
  </rowItems>
  <colFields count="1">
    <field x="13"/>
  </colFields>
  <colItems count="10">
    <i>
      <x v="1"/>
    </i>
    <i>
      <x v="2"/>
    </i>
    <i>
      <x v="3"/>
    </i>
    <i>
      <x v="4"/>
    </i>
    <i>
      <x v="5"/>
    </i>
    <i>
      <x v="6"/>
    </i>
    <i>
      <x v="7"/>
    </i>
    <i>
      <x v="8"/>
    </i>
    <i>
      <x v="9"/>
    </i>
    <i>
      <x v="10"/>
    </i>
  </colItems>
  <pageFields count="1">
    <pageField fld="0" hier="-1"/>
  </pageFields>
  <dataFields count="8">
    <dataField name="CPI " fld="2" subtotal="average" baseField="0" baseItem="2" numFmtId="2"/>
    <dataField name="Inflation " fld="7" subtotal="average" baseField="0" baseItem="2" numFmtId="2"/>
    <dataField name="Unemployment " fld="3" subtotal="min" baseField="0" baseItem="2" numFmtId="2"/>
    <dataField name="Surface Area" fld="4" baseField="13" baseItem="3"/>
    <dataField name="Labor Force" fld="5" baseField="13" baseItem="3"/>
    <dataField name="Population " fld="6" baseField="13" baseItem="3"/>
    <dataField name="GDP " fld="8" baseField="13" baseItem="2" numFmtId="3"/>
    <dataField name="GDPPC" fld="9" baseField="13" baseItem="3"/>
  </dataField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7C29F1-D434-40AE-8AC4-18216ABAC920}" name="PivotTable5" cacheId="22"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1">
  <location ref="A56:M68" firstHeaderRow="1" firstDataRow="3" firstDataCol="1"/>
  <pivotFields count="14">
    <pivotField name="Country" axis="axisCol" compact="0" outline="0" showAll="0">
      <items count="5">
        <item x="0"/>
        <item x="1"/>
        <item x="2"/>
        <item x="3"/>
        <item t="default"/>
      </items>
    </pivotField>
    <pivotField compact="0" numFmtId="22" outline="0" showAll="0">
      <items count="15">
        <item x="0"/>
        <item x="1"/>
        <item x="2"/>
        <item x="3"/>
        <item x="4"/>
        <item x="5"/>
        <item x="6"/>
        <item x="7"/>
        <item x="8"/>
        <item x="9"/>
        <item x="10"/>
        <item x="11"/>
        <item x="12"/>
        <item x="13"/>
        <item t="default"/>
      </items>
    </pivotField>
    <pivotField compact="0" outline="0" showAll="0"/>
    <pivotField compact="0" outline="0" showAll="0"/>
    <pivotField dataField="1" compact="0" outline="0" showAll="0"/>
    <pivotField compact="0" outline="0" showAll="0"/>
    <pivotField dataField="1" compact="0" outline="0" showAll="0"/>
    <pivotField compact="0" outline="0" showAll="0"/>
    <pivotField compact="0" numFmtId="2" outline="0" showAll="0"/>
    <pivotField compact="0" outline="0" showAll="0"/>
    <pivotField compact="0" numFmtId="10" outline="0" showAll="0"/>
    <pivotField dataField="1" compact="0" outline="0" showAll="0"/>
    <pivotField compact="0" outline="0" showAll="0">
      <items count="7">
        <item sd="0" x="0"/>
        <item sd="0" x="1"/>
        <item sd="0" x="2"/>
        <item sd="0" x="3"/>
        <item sd="0" x="4"/>
        <item sd="0" x="5"/>
        <item t="default"/>
      </items>
    </pivotField>
    <pivotField name=" " axis="axisRow" compact="0" outline="0" showAll="0">
      <items count="14">
        <item sd="0" x="0"/>
        <item sd="0" x="1"/>
        <item sd="0" x="2"/>
        <item sd="0" x="3"/>
        <item sd="0" x="4"/>
        <item sd="0" x="5"/>
        <item sd="0" x="6"/>
        <item sd="0" x="7"/>
        <item sd="0" x="8"/>
        <item sd="0" x="9"/>
        <item sd="0" x="10"/>
        <item sd="0" x="11"/>
        <item sd="0" x="12"/>
        <item t="default"/>
      </items>
    </pivotField>
  </pivotFields>
  <rowFields count="1">
    <field x="13"/>
  </rowFields>
  <rowItems count="10">
    <i>
      <x v="1"/>
    </i>
    <i>
      <x v="2"/>
    </i>
    <i>
      <x v="3"/>
    </i>
    <i>
      <x v="4"/>
    </i>
    <i>
      <x v="5"/>
    </i>
    <i>
      <x v="6"/>
    </i>
    <i>
      <x v="7"/>
    </i>
    <i>
      <x v="8"/>
    </i>
    <i>
      <x v="9"/>
    </i>
    <i>
      <x v="10"/>
    </i>
  </rowItems>
  <colFields count="2">
    <field x="0"/>
    <field x="-2"/>
  </colFields>
  <colItems count="12">
    <i>
      <x/>
      <x/>
    </i>
    <i r="1" i="1">
      <x v="1"/>
    </i>
    <i r="1" i="2">
      <x v="2"/>
    </i>
    <i>
      <x v="1"/>
      <x/>
    </i>
    <i r="1" i="1">
      <x v="1"/>
    </i>
    <i r="1" i="2">
      <x v="2"/>
    </i>
    <i>
      <x v="2"/>
      <x/>
    </i>
    <i r="1" i="1">
      <x v="1"/>
    </i>
    <i r="1" i="2">
      <x v="2"/>
    </i>
    <i>
      <x v="3"/>
      <x/>
    </i>
    <i r="1" i="1">
      <x v="1"/>
    </i>
    <i r="1" i="2">
      <x v="2"/>
    </i>
  </colItems>
  <dataFields count="3">
    <dataField name="Population " fld="6" baseField="13" baseItem="1"/>
    <dataField name="Surface Area[m2]" fld="4" baseField="13" baseItem="5" numFmtId="1"/>
    <dataField name="Density of population" fld="11" baseField="13" baseItem="1" numFmtId="2"/>
  </dataField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529394-8A43-4EBF-A3F0-28281960563F}" name="PivotTable4" cacheId="22" dataOnRows="1"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2">
  <location ref="A30:E41" firstHeaderRow="1" firstDataRow="2" firstDataCol="1"/>
  <pivotFields count="14">
    <pivotField name="Country" axis="axisCol" compact="0" outline="0" showAll="0">
      <items count="5">
        <item x="0"/>
        <item x="1"/>
        <item x="2"/>
        <item x="3"/>
        <item t="default"/>
      </items>
    </pivotField>
    <pivotField compact="0" numFmtId="22"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2" outline="0" showAll="0"/>
    <pivotField compact="0" outline="0" showAll="0"/>
    <pivotField dataField="1" compact="0" numFmtId="10" outline="0" showAll="0"/>
    <pivotField compact="0" outline="0" showAll="0"/>
    <pivotField compact="0" outline="0" showAll="0">
      <items count="7">
        <item sd="0" x="0"/>
        <item sd="0" x="1"/>
        <item sd="0" x="2"/>
        <item sd="0" x="3"/>
        <item sd="0" x="4"/>
        <item sd="0" x="5"/>
        <item t="default"/>
      </items>
    </pivotField>
    <pivotField name="Years" axis="axisRow" compact="0" outline="0" showAll="0">
      <items count="14">
        <item sd="0" x="0"/>
        <item sd="0" x="1"/>
        <item sd="0" x="2"/>
        <item sd="0" x="3"/>
        <item sd="0" x="4"/>
        <item sd="0" x="5"/>
        <item sd="0" x="6"/>
        <item sd="0" x="7"/>
        <item sd="0" x="8"/>
        <item sd="0" x="9"/>
        <item sd="0" x="10"/>
        <item sd="0" x="11"/>
        <item sd="0" x="12"/>
        <item t="default"/>
      </items>
    </pivotField>
  </pivotFields>
  <rowFields count="1">
    <field x="13"/>
  </rowFields>
  <rowItems count="10">
    <i>
      <x v="1"/>
    </i>
    <i>
      <x v="2"/>
    </i>
    <i>
      <x v="3"/>
    </i>
    <i>
      <x v="4"/>
    </i>
    <i>
      <x v="5"/>
    </i>
    <i>
      <x v="6"/>
    </i>
    <i>
      <x v="7"/>
    </i>
    <i>
      <x v="8"/>
    </i>
    <i>
      <x v="9"/>
    </i>
    <i>
      <x v="10"/>
    </i>
  </rowItems>
  <colFields count="1">
    <field x="0"/>
  </colFields>
  <colItems count="4">
    <i>
      <x/>
    </i>
    <i>
      <x v="1"/>
    </i>
    <i>
      <x v="2"/>
    </i>
    <i>
      <x v="3"/>
    </i>
  </colItems>
  <dataFields count="1">
    <dataField name="Labour Force in Population" fld="10" subtotal="min" baseField="0" baseItem="0" numFmtId="10"/>
  </dataFields>
  <chartFormats count="28">
    <chartFormat chart="1" format="0" series="1">
      <pivotArea type="data" outline="0" fieldPosition="0">
        <references count="2">
          <reference field="4294967294" count="1" selected="0">
            <x v="0"/>
          </reference>
          <reference field="13" count="1" selected="0">
            <x v="1"/>
          </reference>
        </references>
      </pivotArea>
    </chartFormat>
    <chartFormat chart="1" format="1" series="1">
      <pivotArea type="data" outline="0" fieldPosition="0">
        <references count="2">
          <reference field="4294967294" count="1" selected="0">
            <x v="0"/>
          </reference>
          <reference field="13" count="1" selected="0">
            <x v="2"/>
          </reference>
        </references>
      </pivotArea>
    </chartFormat>
    <chartFormat chart="1" format="2" series="1">
      <pivotArea type="data" outline="0" fieldPosition="0">
        <references count="2">
          <reference field="4294967294" count="1" selected="0">
            <x v="0"/>
          </reference>
          <reference field="13" count="1" selected="0">
            <x v="3"/>
          </reference>
        </references>
      </pivotArea>
    </chartFormat>
    <chartFormat chart="1" format="3" series="1">
      <pivotArea type="data" outline="0" fieldPosition="0">
        <references count="2">
          <reference field="4294967294" count="1" selected="0">
            <x v="0"/>
          </reference>
          <reference field="13" count="1" selected="0">
            <x v="4"/>
          </reference>
        </references>
      </pivotArea>
    </chartFormat>
    <chartFormat chart="1" format="4" series="1">
      <pivotArea type="data" outline="0" fieldPosition="0">
        <references count="2">
          <reference field="4294967294" count="1" selected="0">
            <x v="0"/>
          </reference>
          <reference field="13" count="1" selected="0">
            <x v="5"/>
          </reference>
        </references>
      </pivotArea>
    </chartFormat>
    <chartFormat chart="1" format="5" series="1">
      <pivotArea type="data" outline="0" fieldPosition="0">
        <references count="2">
          <reference field="4294967294" count="1" selected="0">
            <x v="0"/>
          </reference>
          <reference field="13" count="1" selected="0">
            <x v="6"/>
          </reference>
        </references>
      </pivotArea>
    </chartFormat>
    <chartFormat chart="1" format="6" series="1">
      <pivotArea type="data" outline="0" fieldPosition="0">
        <references count="2">
          <reference field="4294967294" count="1" selected="0">
            <x v="0"/>
          </reference>
          <reference field="13" count="1" selected="0">
            <x v="7"/>
          </reference>
        </references>
      </pivotArea>
    </chartFormat>
    <chartFormat chart="1" format="7" series="1">
      <pivotArea type="data" outline="0" fieldPosition="0">
        <references count="2">
          <reference field="4294967294" count="1" selected="0">
            <x v="0"/>
          </reference>
          <reference field="13" count="1" selected="0">
            <x v="8"/>
          </reference>
        </references>
      </pivotArea>
    </chartFormat>
    <chartFormat chart="1" format="8" series="1">
      <pivotArea type="data" outline="0" fieldPosition="0">
        <references count="2">
          <reference field="4294967294" count="1" selected="0">
            <x v="0"/>
          </reference>
          <reference field="13" count="1" selected="0">
            <x v="9"/>
          </reference>
        </references>
      </pivotArea>
    </chartFormat>
    <chartFormat chart="1" format="9" series="1">
      <pivotArea type="data" outline="0" fieldPosition="0">
        <references count="2">
          <reference field="4294967294" count="1" selected="0">
            <x v="0"/>
          </reference>
          <reference field="13" count="1" selected="0">
            <x v="10"/>
          </reference>
        </references>
      </pivotArea>
    </chartFormat>
    <chartFormat chart="1" format="10" series="1">
      <pivotArea type="data" outline="0" fieldPosition="0">
        <references count="1">
          <reference field="4294967294" count="1" selected="0">
            <x v="0"/>
          </reference>
        </references>
      </pivotArea>
    </chartFormat>
    <chartFormat chart="1" format="11" series="1">
      <pivotArea type="data" outline="0" fieldPosition="0">
        <references count="2">
          <reference field="4294967294" count="1" selected="0">
            <x v="0"/>
          </reference>
          <reference field="0" count="1" selected="0">
            <x v="1"/>
          </reference>
        </references>
      </pivotArea>
    </chartFormat>
    <chartFormat chart="1" format="12" series="1">
      <pivotArea type="data" outline="0" fieldPosition="0">
        <references count="2">
          <reference field="4294967294" count="1" selected="0">
            <x v="0"/>
          </reference>
          <reference field="0" count="1" selected="0">
            <x v="2"/>
          </reference>
        </references>
      </pivotArea>
    </chartFormat>
    <chartFormat chart="1" format="13" series="1">
      <pivotArea type="data" outline="0" fieldPosition="0">
        <references count="2">
          <reference field="4294967294" count="1" selected="0">
            <x v="0"/>
          </reference>
          <reference field="0" count="1" selected="0">
            <x v="3"/>
          </reference>
        </references>
      </pivotArea>
    </chartFormat>
    <chartFormat chart="1" format="14" series="1">
      <pivotArea type="data" outline="0" fieldPosition="0">
        <references count="2">
          <reference field="4294967294" count="1" selected="0">
            <x v="0"/>
          </reference>
          <reference field="0" count="1" selected="0">
            <x v="0"/>
          </reference>
        </references>
      </pivotArea>
    </chartFormat>
    <chartFormat chart="1" format="15">
      <pivotArea type="data" outline="0" fieldPosition="0">
        <references count="3">
          <reference field="4294967294" count="1" selected="0">
            <x v="0"/>
          </reference>
          <reference field="0" count="1" selected="0">
            <x v="2"/>
          </reference>
          <reference field="13" count="1" selected="0">
            <x v="4"/>
          </reference>
        </references>
      </pivotArea>
    </chartFormat>
    <chartFormat chart="1" format="16">
      <pivotArea type="data" outline="0" fieldPosition="0">
        <references count="3">
          <reference field="4294967294" count="1" selected="0">
            <x v="0"/>
          </reference>
          <reference field="0" count="1" selected="0">
            <x v="3"/>
          </reference>
          <reference field="13" count="1" selected="0">
            <x v="5"/>
          </reference>
        </references>
      </pivotArea>
    </chartFormat>
    <chartFormat chart="1" format="17">
      <pivotArea type="data" outline="0" fieldPosition="0">
        <references count="3">
          <reference field="4294967294" count="1" selected="0">
            <x v="0"/>
          </reference>
          <reference field="0" count="1" selected="0">
            <x v="2"/>
          </reference>
          <reference field="13" count="1" selected="0">
            <x v="5"/>
          </reference>
        </references>
      </pivotArea>
    </chartFormat>
    <chartFormat chart="1" format="18">
      <pivotArea type="data" outline="0" fieldPosition="0">
        <references count="3">
          <reference field="4294967294" count="1" selected="0">
            <x v="0"/>
          </reference>
          <reference field="0" count="1" selected="0">
            <x v="0"/>
          </reference>
          <reference field="13" count="1" selected="0">
            <x v="5"/>
          </reference>
        </references>
      </pivotArea>
    </chartFormat>
    <chartFormat chart="1" format="19">
      <pivotArea type="data" outline="0" fieldPosition="0">
        <references count="3">
          <reference field="4294967294" count="1" selected="0">
            <x v="0"/>
          </reference>
          <reference field="0" count="1" selected="0">
            <x v="2"/>
          </reference>
          <reference field="13" count="1" selected="0">
            <x v="3"/>
          </reference>
        </references>
      </pivotArea>
    </chartFormat>
    <chartFormat chart="1" format="20">
      <pivotArea type="data" outline="0" fieldPosition="0">
        <references count="3">
          <reference field="4294967294" count="1" selected="0">
            <x v="0"/>
          </reference>
          <reference field="0" count="1" selected="0">
            <x v="2"/>
          </reference>
          <reference field="13" count="1" selected="0">
            <x v="2"/>
          </reference>
        </references>
      </pivotArea>
    </chartFormat>
    <chartFormat chart="1" format="21">
      <pivotArea type="data" outline="0" fieldPosition="0">
        <references count="3">
          <reference field="4294967294" count="1" selected="0">
            <x v="0"/>
          </reference>
          <reference field="0" count="1" selected="0">
            <x v="0"/>
          </reference>
          <reference field="13" count="1" selected="0">
            <x v="2"/>
          </reference>
        </references>
      </pivotArea>
    </chartFormat>
    <chartFormat chart="1" format="22">
      <pivotArea type="data" outline="0" fieldPosition="0">
        <references count="3">
          <reference field="4294967294" count="1" selected="0">
            <x v="0"/>
          </reference>
          <reference field="0" count="1" selected="0">
            <x v="3"/>
          </reference>
          <reference field="13" count="1" selected="0">
            <x v="4"/>
          </reference>
        </references>
      </pivotArea>
    </chartFormat>
    <chartFormat chart="1" format="23">
      <pivotArea type="data" outline="0" fieldPosition="0">
        <references count="3">
          <reference field="4294967294" count="1" selected="0">
            <x v="0"/>
          </reference>
          <reference field="0" count="1" selected="0">
            <x v="3"/>
          </reference>
          <reference field="13" count="1" selected="0">
            <x v="7"/>
          </reference>
        </references>
      </pivotArea>
    </chartFormat>
    <chartFormat chart="1" format="24">
      <pivotArea type="data" outline="0" fieldPosition="0">
        <references count="3">
          <reference field="4294967294" count="1" selected="0">
            <x v="0"/>
          </reference>
          <reference field="0" count="1" selected="0">
            <x v="3"/>
          </reference>
          <reference field="13" count="1" selected="0">
            <x v="8"/>
          </reference>
        </references>
      </pivotArea>
    </chartFormat>
    <chartFormat chart="1" format="25">
      <pivotArea type="data" outline="0" fieldPosition="0">
        <references count="3">
          <reference field="4294967294" count="1" selected="0">
            <x v="0"/>
          </reference>
          <reference field="0" count="1" selected="0">
            <x v="3"/>
          </reference>
          <reference field="13" count="1" selected="0">
            <x v="6"/>
          </reference>
        </references>
      </pivotArea>
    </chartFormat>
    <chartFormat chart="1" format="26">
      <pivotArea type="data" outline="0" fieldPosition="0">
        <references count="3">
          <reference field="4294967294" count="1" selected="0">
            <x v="0"/>
          </reference>
          <reference field="0" count="1" selected="0">
            <x v="3"/>
          </reference>
          <reference field="13" count="1" selected="0">
            <x v="10"/>
          </reference>
        </references>
      </pivotArea>
    </chartFormat>
    <chartFormat chart="1" format="27">
      <pivotArea type="data" outline="0" fieldPosition="0">
        <references count="3">
          <reference field="4294967294" count="1" selected="0">
            <x v="0"/>
          </reference>
          <reference field="0" count="1" selected="0">
            <x v="0"/>
          </reference>
          <reference field="13" count="1" selected="0">
            <x v="9"/>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6EC1FE-9130-4EAD-BE4D-936F75C7CA09}" name="PivotTable3" cacheId="22" dataOnRows="1"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2">
  <location ref="M16:Q27" firstHeaderRow="1" firstDataRow="2" firstDataCol="1"/>
  <pivotFields count="14">
    <pivotField name="Country" axis="axisCol" compact="0" outline="0" showAll="0">
      <items count="5">
        <item x="0"/>
        <item x="1"/>
        <item x="2"/>
        <item x="3"/>
        <item t="default"/>
      </items>
    </pivotField>
    <pivotField compact="0" numFmtId="22"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numFmtId="2" outline="0" showAll="0"/>
    <pivotField compact="0" outline="0" showAll="0"/>
    <pivotField compact="0" numFmtId="10" outline="0" showAll="0"/>
    <pivotField compact="0" outline="0" showAll="0"/>
    <pivotField compact="0" outline="0" showAll="0">
      <items count="7">
        <item sd="0" x="0"/>
        <item sd="0" x="1"/>
        <item sd="0" x="2"/>
        <item sd="0" x="3"/>
        <item sd="0" x="4"/>
        <item sd="0" x="5"/>
        <item t="default"/>
      </items>
    </pivotField>
    <pivotField name=" " axis="axisRow" compact="0" outline="0" showAll="0">
      <items count="14">
        <item sd="0" x="0"/>
        <item sd="0" x="1"/>
        <item sd="0" x="2"/>
        <item sd="0" x="3"/>
        <item sd="0" x="4"/>
        <item sd="0" x="5"/>
        <item sd="0" x="6"/>
        <item sd="0" x="7"/>
        <item sd="0" x="8"/>
        <item sd="0" x="9"/>
        <item sd="0" x="10"/>
        <item sd="0" x="11"/>
        <item sd="0" x="12"/>
        <item t="default"/>
      </items>
    </pivotField>
  </pivotFields>
  <rowFields count="1">
    <field x="13"/>
  </rowFields>
  <rowItems count="10">
    <i>
      <x v="1"/>
    </i>
    <i>
      <x v="2"/>
    </i>
    <i>
      <x v="3"/>
    </i>
    <i>
      <x v="4"/>
    </i>
    <i>
      <x v="5"/>
    </i>
    <i>
      <x v="6"/>
    </i>
    <i>
      <x v="7"/>
    </i>
    <i>
      <x v="8"/>
    </i>
    <i>
      <x v="9"/>
    </i>
    <i>
      <x v="10"/>
    </i>
  </rowItems>
  <colFields count="1">
    <field x="0"/>
  </colFields>
  <colItems count="4">
    <i>
      <x/>
    </i>
    <i>
      <x v="1"/>
    </i>
    <i>
      <x v="2"/>
    </i>
    <i>
      <x v="3"/>
    </i>
  </colItems>
  <dataFields count="1">
    <dataField name="Inflation " fld="7" subtotal="average" baseField="0" baseItem="2" numFmtId="2"/>
  </dataFields>
  <chartFormats count="17">
    <chartFormat chart="1" format="0" series="1">
      <pivotArea type="data" outline="0" fieldPosition="0">
        <references count="2">
          <reference field="4294967294" count="1" selected="0">
            <x v="0"/>
          </reference>
          <reference field="13" count="1" selected="0">
            <x v="1"/>
          </reference>
        </references>
      </pivotArea>
    </chartFormat>
    <chartFormat chart="1" format="1" series="1">
      <pivotArea type="data" outline="0" fieldPosition="0">
        <references count="2">
          <reference field="4294967294" count="1" selected="0">
            <x v="0"/>
          </reference>
          <reference field="13" count="1" selected="0">
            <x v="2"/>
          </reference>
        </references>
      </pivotArea>
    </chartFormat>
    <chartFormat chart="1" format="2" series="1">
      <pivotArea type="data" outline="0" fieldPosition="0">
        <references count="2">
          <reference field="4294967294" count="1" selected="0">
            <x v="0"/>
          </reference>
          <reference field="13" count="1" selected="0">
            <x v="3"/>
          </reference>
        </references>
      </pivotArea>
    </chartFormat>
    <chartFormat chart="1" format="3" series="1">
      <pivotArea type="data" outline="0" fieldPosition="0">
        <references count="2">
          <reference field="4294967294" count="1" selected="0">
            <x v="0"/>
          </reference>
          <reference field="13" count="1" selected="0">
            <x v="4"/>
          </reference>
        </references>
      </pivotArea>
    </chartFormat>
    <chartFormat chart="1" format="4" series="1">
      <pivotArea type="data" outline="0" fieldPosition="0">
        <references count="2">
          <reference field="4294967294" count="1" selected="0">
            <x v="0"/>
          </reference>
          <reference field="13" count="1" selected="0">
            <x v="5"/>
          </reference>
        </references>
      </pivotArea>
    </chartFormat>
    <chartFormat chart="1" format="5" series="1">
      <pivotArea type="data" outline="0" fieldPosition="0">
        <references count="2">
          <reference field="4294967294" count="1" selected="0">
            <x v="0"/>
          </reference>
          <reference field="13" count="1" selected="0">
            <x v="6"/>
          </reference>
        </references>
      </pivotArea>
    </chartFormat>
    <chartFormat chart="1" format="6" series="1">
      <pivotArea type="data" outline="0" fieldPosition="0">
        <references count="2">
          <reference field="4294967294" count="1" selected="0">
            <x v="0"/>
          </reference>
          <reference field="13" count="1" selected="0">
            <x v="7"/>
          </reference>
        </references>
      </pivotArea>
    </chartFormat>
    <chartFormat chart="1" format="7" series="1">
      <pivotArea type="data" outline="0" fieldPosition="0">
        <references count="2">
          <reference field="4294967294" count="1" selected="0">
            <x v="0"/>
          </reference>
          <reference field="13" count="1" selected="0">
            <x v="8"/>
          </reference>
        </references>
      </pivotArea>
    </chartFormat>
    <chartFormat chart="1" format="8" series="1">
      <pivotArea type="data" outline="0" fieldPosition="0">
        <references count="2">
          <reference field="4294967294" count="1" selected="0">
            <x v="0"/>
          </reference>
          <reference field="13" count="1" selected="0">
            <x v="9"/>
          </reference>
        </references>
      </pivotArea>
    </chartFormat>
    <chartFormat chart="1" format="9" series="1">
      <pivotArea type="data" outline="0" fieldPosition="0">
        <references count="2">
          <reference field="4294967294" count="1" selected="0">
            <x v="0"/>
          </reference>
          <reference field="13" count="1" selected="0">
            <x v="10"/>
          </reference>
        </references>
      </pivotArea>
    </chartFormat>
    <chartFormat chart="1" format="10" series="1">
      <pivotArea type="data" outline="0" fieldPosition="0">
        <references count="1">
          <reference field="4294967294" count="1" selected="0">
            <x v="0"/>
          </reference>
        </references>
      </pivotArea>
    </chartFormat>
    <chartFormat chart="1" format="11" series="1">
      <pivotArea type="data" outline="0" fieldPosition="0">
        <references count="2">
          <reference field="4294967294" count="1" selected="0">
            <x v="0"/>
          </reference>
          <reference field="0" count="1" selected="0">
            <x v="1"/>
          </reference>
        </references>
      </pivotArea>
    </chartFormat>
    <chartFormat chart="1" format="12" series="1">
      <pivotArea type="data" outline="0" fieldPosition="0">
        <references count="2">
          <reference field="4294967294" count="1" selected="0">
            <x v="0"/>
          </reference>
          <reference field="0" count="1" selected="0">
            <x v="2"/>
          </reference>
        </references>
      </pivotArea>
    </chartFormat>
    <chartFormat chart="1" format="13" series="1">
      <pivotArea type="data" outline="0" fieldPosition="0">
        <references count="2">
          <reference field="4294967294" count="1" selected="0">
            <x v="0"/>
          </reference>
          <reference field="0" count="1" selected="0">
            <x v="3"/>
          </reference>
        </references>
      </pivotArea>
    </chartFormat>
    <chartFormat chart="1" format="14" series="1">
      <pivotArea type="data" outline="0" fieldPosition="0">
        <references count="2">
          <reference field="4294967294" count="1" selected="0">
            <x v="0"/>
          </reference>
          <reference field="0" count="1" selected="0">
            <x v="0"/>
          </reference>
        </references>
      </pivotArea>
    </chartFormat>
    <chartFormat chart="1" format="15">
      <pivotArea type="data" outline="0" fieldPosition="0">
        <references count="3">
          <reference field="4294967294" count="1" selected="0">
            <x v="0"/>
          </reference>
          <reference field="0" count="1" selected="0">
            <x v="1"/>
          </reference>
          <reference field="13" count="1" selected="0">
            <x v="8"/>
          </reference>
        </references>
      </pivotArea>
    </chartFormat>
    <chartFormat chart="1" format="16">
      <pivotArea type="data" outline="0" fieldPosition="0">
        <references count="3">
          <reference field="4294967294" count="1" selected="0">
            <x v="0"/>
          </reference>
          <reference field="0" count="1" selected="0">
            <x v="3"/>
          </reference>
          <reference field="13" count="1" selected="0">
            <x v="7"/>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16F15B-92F6-4365-8EB9-2C3C97864CB2}" name="PivotTable2" cacheId="22" dataOnRows="1" applyNumberFormats="0" applyBorderFormats="0" applyFontFormats="0" applyPatternFormats="0" applyAlignmentFormats="0" applyWidthHeightFormats="1" dataCaption="Values" updatedVersion="6" minRefreshableVersion="5" rowGrandTotals="0" colGrandTotals="0" itemPrintTitles="1" createdVersion="6" indent="0" compact="0" compactData="0" multipleFieldFilters="0" chartFormat="1">
  <location ref="L1:W14" firstHeaderRow="1" firstDataRow="2" firstDataCol="2"/>
  <pivotFields count="14">
    <pivotField name="Country" axis="axisRow" compact="0" outline="0" showAll="0">
      <items count="5">
        <item x="0"/>
        <item x="1"/>
        <item x="2"/>
        <item x="3"/>
        <item t="default"/>
      </items>
    </pivotField>
    <pivotField compact="0" numFmtId="22"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compact="0" outline="0" showAll="0"/>
    <pivotField compact="0" outline="0" showAll="0"/>
    <pivotField dataField="1" compact="0" outline="0" showAll="0"/>
    <pivotField compact="0" numFmtId="2" outline="0" showAll="0"/>
    <pivotField compact="0" outline="0" showAll="0"/>
    <pivotField compact="0" numFmtId="10" outline="0" showAll="0"/>
    <pivotField compact="0" outline="0" showAll="0"/>
    <pivotField compact="0" outline="0" showAll="0">
      <items count="7">
        <item sd="0" x="0"/>
        <item sd="0" x="1"/>
        <item sd="0" x="2"/>
        <item sd="0" x="3"/>
        <item sd="0" x="4"/>
        <item sd="0" x="5"/>
        <item t="default"/>
      </items>
    </pivotField>
    <pivotField name=" " axis="axisCol" compact="0" outline="0" showAll="0">
      <items count="14">
        <item sd="0" x="0"/>
        <item sd="0" x="1"/>
        <item sd="0" x="2"/>
        <item sd="0" x="3"/>
        <item sd="0" x="4"/>
        <item sd="0" x="5"/>
        <item sd="0" x="6"/>
        <item sd="0" x="7"/>
        <item sd="0" x="8"/>
        <item sd="0" x="9"/>
        <item sd="0" x="10"/>
        <item sd="0" x="11"/>
        <item sd="0" x="12"/>
        <item t="default"/>
      </items>
    </pivotField>
  </pivotFields>
  <rowFields count="2">
    <field x="0"/>
    <field x="-2"/>
  </rowFields>
  <rowItems count="12">
    <i>
      <x/>
      <x/>
    </i>
    <i r="1" i="1">
      <x v="1"/>
    </i>
    <i r="1" i="2">
      <x v="2"/>
    </i>
    <i>
      <x v="1"/>
      <x/>
    </i>
    <i r="1" i="1">
      <x v="1"/>
    </i>
    <i r="1" i="2">
      <x v="2"/>
    </i>
    <i>
      <x v="2"/>
      <x/>
    </i>
    <i r="1" i="1">
      <x v="1"/>
    </i>
    <i r="1" i="2">
      <x v="2"/>
    </i>
    <i>
      <x v="3"/>
      <x/>
    </i>
    <i r="1" i="1">
      <x v="1"/>
    </i>
    <i r="1" i="2">
      <x v="2"/>
    </i>
  </rowItems>
  <colFields count="1">
    <field x="13"/>
  </colFields>
  <colItems count="10">
    <i>
      <x v="1"/>
    </i>
    <i>
      <x v="2"/>
    </i>
    <i>
      <x v="3"/>
    </i>
    <i>
      <x v="4"/>
    </i>
    <i>
      <x v="5"/>
    </i>
    <i>
      <x v="6"/>
    </i>
    <i>
      <x v="7"/>
    </i>
    <i>
      <x v="8"/>
    </i>
    <i>
      <x v="9"/>
    </i>
    <i>
      <x v="10"/>
    </i>
  </colItems>
  <dataFields count="3">
    <dataField name="CPI " fld="2" subtotal="average" baseField="0" baseItem="2" numFmtId="2"/>
    <dataField name="Inflation " fld="7" subtotal="average" baseField="0" baseItem="2" numFmtId="2"/>
    <dataField name="Unemployment " fld="3" subtotal="min" baseField="0" baseItem="2" numFmtId="2"/>
  </dataField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9A9EB3-06FD-433C-A5A7-27E5425DFFAF}" name="GPD" cacheId="22"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1">
  <location ref="A1:F13" firstHeaderRow="1" firstDataRow="2" firstDataCol="1"/>
  <pivotFields count="14">
    <pivotField axis="axisCol" showAll="0">
      <items count="5">
        <item x="0"/>
        <item x="1"/>
        <item x="2"/>
        <item x="3"/>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numFmtId="2" showAll="0"/>
    <pivotField dataField="1" showAll="0"/>
    <pivotField numFmtId="10" showAll="0"/>
    <pivotField showAll="0"/>
    <pivotField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1">
    <field x="13"/>
  </rowFields>
  <rowItems count="11">
    <i>
      <x v="1"/>
    </i>
    <i>
      <x v="2"/>
    </i>
    <i>
      <x v="3"/>
    </i>
    <i>
      <x v="4"/>
    </i>
    <i>
      <x v="5"/>
    </i>
    <i>
      <x v="6"/>
    </i>
    <i>
      <x v="7"/>
    </i>
    <i>
      <x v="8"/>
    </i>
    <i>
      <x v="9"/>
    </i>
    <i>
      <x v="10"/>
    </i>
    <i t="grand">
      <x/>
    </i>
  </rowItems>
  <colFields count="1">
    <field x="0"/>
  </colFields>
  <colItems count="5">
    <i>
      <x/>
    </i>
    <i>
      <x v="1"/>
    </i>
    <i>
      <x v="2"/>
    </i>
    <i>
      <x v="3"/>
    </i>
    <i t="grand">
      <x/>
    </i>
  </colItems>
  <dataFields count="1">
    <dataField name="GDP per capita" fld="9" subtotal="average" baseField="12" baseItem="10" numFmtId="2"/>
  </dataFields>
  <chartFormats count="23">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3"/>
          </reference>
        </references>
      </pivotArea>
    </chartFormat>
    <chartFormat chart="0" format="3" series="1">
      <pivotArea type="data" outline="0" fieldPosition="0">
        <references count="2">
          <reference field="4294967294" count="1" selected="0">
            <x v="0"/>
          </reference>
          <reference field="13" count="1" selected="0">
            <x v="4"/>
          </reference>
        </references>
      </pivotArea>
    </chartFormat>
    <chartFormat chart="0" format="4" series="1">
      <pivotArea type="data" outline="0" fieldPosition="0">
        <references count="2">
          <reference field="4294967294" count="1" selected="0">
            <x v="0"/>
          </reference>
          <reference field="13" count="1" selected="0">
            <x v="5"/>
          </reference>
        </references>
      </pivotArea>
    </chartFormat>
    <chartFormat chart="0" format="5" series="1">
      <pivotArea type="data" outline="0" fieldPosition="0">
        <references count="2">
          <reference field="4294967294" count="1" selected="0">
            <x v="0"/>
          </reference>
          <reference field="13" count="1" selected="0">
            <x v="6"/>
          </reference>
        </references>
      </pivotArea>
    </chartFormat>
    <chartFormat chart="0" format="6" series="1">
      <pivotArea type="data" outline="0" fieldPosition="0">
        <references count="2">
          <reference field="4294967294" count="1" selected="0">
            <x v="0"/>
          </reference>
          <reference field="13" count="1" selected="0">
            <x v="7"/>
          </reference>
        </references>
      </pivotArea>
    </chartFormat>
    <chartFormat chart="0" format="7" series="1">
      <pivotArea type="data" outline="0" fieldPosition="0">
        <references count="2">
          <reference field="4294967294" count="1" selected="0">
            <x v="0"/>
          </reference>
          <reference field="13" count="1" selected="0">
            <x v="8"/>
          </reference>
        </references>
      </pivotArea>
    </chartFormat>
    <chartFormat chart="0" format="8" series="1">
      <pivotArea type="data" outline="0" fieldPosition="0">
        <references count="2">
          <reference field="4294967294" count="1" selected="0">
            <x v="0"/>
          </reference>
          <reference field="13" count="1" selected="0">
            <x v="9"/>
          </reference>
        </references>
      </pivotArea>
    </chartFormat>
    <chartFormat chart="0" format="9" series="1">
      <pivotArea type="data" outline="0" fieldPosition="0">
        <references count="2">
          <reference field="4294967294" count="1" selected="0">
            <x v="0"/>
          </reference>
          <reference field="13" count="1" selected="0">
            <x v="10"/>
          </reference>
        </references>
      </pivotArea>
    </chartFormat>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0" count="1" selected="0">
            <x v="1"/>
          </reference>
        </references>
      </pivotArea>
    </chartFormat>
    <chartFormat chart="0" format="12" series="1">
      <pivotArea type="data" outline="0" fieldPosition="0">
        <references count="2">
          <reference field="4294967294" count="1" selected="0">
            <x v="0"/>
          </reference>
          <reference field="0" count="1" selected="0">
            <x v="2"/>
          </reference>
        </references>
      </pivotArea>
    </chartFormat>
    <chartFormat chart="0" format="13" series="1">
      <pivotArea type="data" outline="0" fieldPosition="0">
        <references count="2">
          <reference field="4294967294" count="1" selected="0">
            <x v="0"/>
          </reference>
          <reference field="0" count="1" selected="0">
            <x v="3"/>
          </reference>
        </references>
      </pivotArea>
    </chartFormat>
    <chartFormat chart="0" format="14" series="1">
      <pivotArea type="data" outline="0" fieldPosition="0">
        <references count="2">
          <reference field="4294967294" count="1" selected="0">
            <x v="0"/>
          </reference>
          <reference field="0" count="1" selected="0">
            <x v="0"/>
          </reference>
        </references>
      </pivotArea>
    </chartFormat>
    <chartFormat chart="0" format="15">
      <pivotArea type="data" outline="0" fieldPosition="0">
        <references count="3">
          <reference field="4294967294" count="1" selected="0">
            <x v="0"/>
          </reference>
          <reference field="0" count="1" selected="0">
            <x v="1"/>
          </reference>
          <reference field="13" count="1" selected="0">
            <x v="2"/>
          </reference>
        </references>
      </pivotArea>
    </chartFormat>
    <chartFormat chart="0" format="16">
      <pivotArea type="data" outline="0" fieldPosition="0">
        <references count="3">
          <reference field="4294967294" count="1" selected="0">
            <x v="0"/>
          </reference>
          <reference field="0" count="1" selected="0">
            <x v="1"/>
          </reference>
          <reference field="13" count="1" selected="0">
            <x v="3"/>
          </reference>
        </references>
      </pivotArea>
    </chartFormat>
    <chartFormat chart="0" format="17">
      <pivotArea type="data" outline="0" fieldPosition="0">
        <references count="3">
          <reference field="4294967294" count="1" selected="0">
            <x v="0"/>
          </reference>
          <reference field="0" count="1" selected="0">
            <x v="3"/>
          </reference>
          <reference field="13" count="1" selected="0">
            <x v="3"/>
          </reference>
        </references>
      </pivotArea>
    </chartFormat>
    <chartFormat chart="0" format="18">
      <pivotArea type="data" outline="0" fieldPosition="0">
        <references count="3">
          <reference field="4294967294" count="1" selected="0">
            <x v="0"/>
          </reference>
          <reference field="0" count="1" selected="0">
            <x v="0"/>
          </reference>
          <reference field="13" count="1" selected="0">
            <x v="9"/>
          </reference>
        </references>
      </pivotArea>
    </chartFormat>
    <chartFormat chart="0" format="19">
      <pivotArea type="data" outline="0" fieldPosition="0">
        <references count="3">
          <reference field="4294967294" count="1" selected="0">
            <x v="0"/>
          </reference>
          <reference field="0" count="1" selected="0">
            <x v="3"/>
          </reference>
          <reference field="13" count="1" selected="0">
            <x v="9"/>
          </reference>
        </references>
      </pivotArea>
    </chartFormat>
    <chartFormat chart="0" format="20">
      <pivotArea type="data" outline="0" fieldPosition="0">
        <references count="3">
          <reference field="4294967294" count="1" selected="0">
            <x v="0"/>
          </reference>
          <reference field="0" count="1" selected="0">
            <x v="3"/>
          </reference>
          <reference field="13" count="1" selected="0">
            <x v="7"/>
          </reference>
        </references>
      </pivotArea>
    </chartFormat>
    <chartFormat chart="0" format="21">
      <pivotArea type="data" outline="0" fieldPosition="0">
        <references count="3">
          <reference field="4294967294" count="1" selected="0">
            <x v="0"/>
          </reference>
          <reference field="0" count="1" selected="0">
            <x v="3"/>
          </reference>
          <reference field="13" count="1" selected="0">
            <x v="6"/>
          </reference>
        </references>
      </pivotArea>
    </chartFormat>
    <chartFormat chart="0" format="22">
      <pivotArea type="data" outline="0" fieldPosition="0">
        <references count="3">
          <reference field="4294967294" count="1" selected="0">
            <x v="0"/>
          </reference>
          <reference field="0" count="1" selected="0">
            <x v="3"/>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Name" xr10:uid="{21EF0F9A-A5A4-434C-83FB-74E6F26DC2DE}" sourceName="CountryName">
  <pivotTables>
    <pivotTable tabId="1" name="GPD"/>
    <pivotTable tabId="1" name="PivotTable2"/>
    <pivotTable tabId="1" name="PivotTable3"/>
    <pivotTable tabId="1" name="PivotTable4"/>
    <pivotTable tabId="1" name="PivotTable5"/>
    <pivotTable tabId="1" name="PivotTable6"/>
  </pivotTables>
  <data>
    <tabular pivotCacheId="1788547270">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Name" xr10:uid="{710A5802-2CA9-482D-B2FF-C5C43AB8D66B}" cache="Slicer_CountryName" caption="Country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A1568-515D-4878-A57B-17ED9C52BCCF}" name="qry_TConTF_nordic_allfactors" displayName="qry_TConTF_nordic_allfactors" ref="A1:L41" totalsRowShown="0">
  <autoFilter ref="A1:L41" xr:uid="{AA6EAB55-7E6D-42DC-AAE9-31E3ED9195EE}"/>
  <tableColumns count="12">
    <tableColumn id="1" xr3:uid="{8BAF654C-670C-46E6-B3CC-D912785204E0}" name="CountryName" dataDxfId="4"/>
    <tableColumn id="2" xr3:uid="{444AFEF2-C99C-421D-A499-7B7675FA1497}" name="Year" dataDxfId="3"/>
    <tableColumn id="3" xr3:uid="{3F5228F6-5EFC-422E-AA08-DF4D24677DC5}" name="CPI"/>
    <tableColumn id="4" xr3:uid="{CEB1595C-B2AD-4A31-AB31-269684B049CB}" name="Unemployment"/>
    <tableColumn id="5" xr3:uid="{E57DAE1D-68ED-4EF3-927F-C82CF877B0EF}" name="SurfaceArea"/>
    <tableColumn id="6" xr3:uid="{F3A950EC-D569-47D3-9A64-CC96A4F03433}" name="Labor_Force"/>
    <tableColumn id="7" xr3:uid="{5B58F02F-5882-4F62-86AE-B2D6C2E3DA13}" name="Population"/>
    <tableColumn id="8" xr3:uid="{7D33E118-C050-4652-B274-0B161AA51D24}" name="Inflation"/>
    <tableColumn id="9" xr3:uid="{903AB2EF-CDA4-4BEF-A68E-901299E67A23}" name="GDP" dataDxfId="2"/>
    <tableColumn id="10" xr3:uid="{69610CF1-5DA2-4EA8-B7D2-343C2997B87C}" name="GDPPerCapita"/>
    <tableColumn id="11" xr3:uid="{A6D39DAA-4BF2-4B98-A04F-A319D55B1510}" name="LF/POP" dataDxfId="1">
      <calculatedColumnFormula>qry_TConTF_nordic_allfactors[[#This Row],[Labor_Force]]/qry_TConTF_nordic_allfactors[[#This Row],[Population]]</calculatedColumnFormula>
    </tableColumn>
    <tableColumn id="12" xr3:uid="{6A6A66A6-D664-42AA-9D21-4DD2FE466E78}" name="DensityofPopulation" dataDxfId="0">
      <calculatedColumnFormula>qry_TConTF_nordic_allfactors[[#This Row],[Population]]/qry_TConTF_nordic_allfactors[[#This Row],[SurfaceArea]]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 xr10:uid="{446F781A-B573-4936-A480-812FF9110A0F}" sourceName="Year">
  <pivotTables>
    <pivotTable tabId="1" name="PivotTable2"/>
  </pivotTables>
  <state minimalRefreshVersion="6" lastRefreshVersion="6" pivotCacheId="1788547270" filterType="unknown">
    <bounds startDate="2008-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 xr10:uid="{3DF80D90-CAF1-4102-BF26-42B6643054BD}" cache="NativeTimeline_Year" caption="Year" level="0" selectionLevel="2" scrollPosition="2008-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B2F22-3220-4614-8F06-8D910223171F}">
  <dimension ref="A1:L41"/>
  <sheetViews>
    <sheetView workbookViewId="0">
      <selection activeCell="F13" sqref="F13"/>
    </sheetView>
  </sheetViews>
  <sheetFormatPr defaultRowHeight="15" x14ac:dyDescent="0.25"/>
  <cols>
    <col min="1" max="1" width="15.7109375" bestFit="1" customWidth="1"/>
    <col min="2" max="2" width="15.28515625" bestFit="1" customWidth="1"/>
    <col min="3" max="3" width="12" bestFit="1" customWidth="1"/>
    <col min="4" max="4" width="17.42578125" bestFit="1" customWidth="1"/>
    <col min="5" max="6" width="14" bestFit="1" customWidth="1"/>
    <col min="7" max="7" width="13" bestFit="1" customWidth="1"/>
    <col min="8" max="8" width="12.7109375" bestFit="1" customWidth="1"/>
    <col min="9" max="9" width="15.7109375" style="3" bestFit="1" customWidth="1"/>
    <col min="10" max="10" width="15.85546875" bestFit="1" customWidth="1"/>
    <col min="11" max="11" width="12" style="6" bestFit="1" customWidth="1"/>
    <col min="12" max="12" width="21.85546875" bestFit="1" customWidth="1"/>
  </cols>
  <sheetData>
    <row r="1" spans="1:12" x14ac:dyDescent="0.25">
      <c r="A1" t="s">
        <v>0</v>
      </c>
      <c r="B1" t="s">
        <v>1</v>
      </c>
      <c r="C1" t="s">
        <v>2</v>
      </c>
      <c r="D1" t="s">
        <v>3</v>
      </c>
      <c r="E1" t="s">
        <v>4</v>
      </c>
      <c r="F1" t="s">
        <v>5</v>
      </c>
      <c r="G1" t="s">
        <v>6</v>
      </c>
      <c r="H1" t="s">
        <v>7</v>
      </c>
      <c r="I1" s="3" t="s">
        <v>8</v>
      </c>
      <c r="J1" t="s">
        <v>9</v>
      </c>
      <c r="K1" s="6" t="s">
        <v>35</v>
      </c>
      <c r="L1" t="s">
        <v>37</v>
      </c>
    </row>
    <row r="2" spans="1:12" x14ac:dyDescent="0.25">
      <c r="A2" s="1" t="s">
        <v>10</v>
      </c>
      <c r="B2" s="2">
        <v>39813</v>
      </c>
      <c r="C2">
        <v>96.482460021972656</v>
      </c>
      <c r="E2">
        <v>43090</v>
      </c>
      <c r="F2">
        <v>2930831</v>
      </c>
      <c r="G2">
        <v>5493621</v>
      </c>
      <c r="H2">
        <v>3.4162678718566895</v>
      </c>
      <c r="I2" s="3">
        <v>319423370134.284</v>
      </c>
      <c r="J2">
        <v>58144.413335809659</v>
      </c>
      <c r="K2" s="6">
        <f>qry_TConTF_nordic_allfactors[[#This Row],[Labor_Force]]/qry_TConTF_nordic_allfactors[[#This Row],[Population]]</f>
        <v>0.53349712329991461</v>
      </c>
      <c r="L2">
        <f>qry_TConTF_nordic_allfactors[[#This Row],[Population]]/qry_TConTF_nordic_allfactors[[#This Row],[SurfaceArea]]</f>
        <v>127.49178463680668</v>
      </c>
    </row>
    <row r="3" spans="1:12" x14ac:dyDescent="0.25">
      <c r="A3" s="1" t="s">
        <v>10</v>
      </c>
      <c r="B3" s="2">
        <v>40178</v>
      </c>
      <c r="C3">
        <v>97.74127197265625</v>
      </c>
      <c r="D3">
        <v>6.0072999000549316</v>
      </c>
      <c r="E3">
        <v>43090</v>
      </c>
      <c r="F3">
        <v>2962829</v>
      </c>
      <c r="G3">
        <v>5523095</v>
      </c>
      <c r="H3">
        <v>1.3047099113464355</v>
      </c>
      <c r="I3" s="3">
        <v>353361056079.716</v>
      </c>
      <c r="J3">
        <v>63978.811894366474</v>
      </c>
      <c r="K3" s="6">
        <f>qry_TConTF_nordic_allfactors[[#This Row],[Labor_Force]]/qry_TConTF_nordic_allfactors[[#This Row],[Population]]</f>
        <v>0.53644360634752797</v>
      </c>
      <c r="L3">
        <f>qry_TConTF_nordic_allfactors[[#This Row],[Population]]/qry_TConTF_nordic_allfactors[[#This Row],[SurfaceArea]]</f>
        <v>128.17579484799256</v>
      </c>
    </row>
    <row r="4" spans="1:12" x14ac:dyDescent="0.25">
      <c r="A4" s="1" t="s">
        <v>10</v>
      </c>
      <c r="B4" s="2">
        <v>40543</v>
      </c>
      <c r="C4">
        <v>100</v>
      </c>
      <c r="D4">
        <v>7.4636001586914063</v>
      </c>
      <c r="E4">
        <v>43090</v>
      </c>
      <c r="F4">
        <v>2952579</v>
      </c>
      <c r="G4">
        <v>5547683</v>
      </c>
      <c r="H4">
        <v>2.3109242916107178</v>
      </c>
      <c r="I4" s="3">
        <v>321241396034.24799</v>
      </c>
      <c r="J4">
        <v>57905.506863720941</v>
      </c>
      <c r="K4" s="6">
        <f>qry_TConTF_nordic_allfactors[[#This Row],[Labor_Force]]/qry_TConTF_nordic_allfactors[[#This Row],[Population]]</f>
        <v>0.53221840541357535</v>
      </c>
      <c r="L4">
        <f>qry_TConTF_nordic_allfactors[[#This Row],[Population]]/qry_TConTF_nordic_allfactors[[#This Row],[SurfaceArea]]</f>
        <v>128.74641448131817</v>
      </c>
    </row>
    <row r="5" spans="1:12" x14ac:dyDescent="0.25">
      <c r="A5" s="1" t="s">
        <v>10</v>
      </c>
      <c r="B5" s="2">
        <v>40908</v>
      </c>
      <c r="C5">
        <v>102.75868225097656</v>
      </c>
      <c r="D5">
        <v>7.572700023651123</v>
      </c>
      <c r="E5">
        <v>43090</v>
      </c>
      <c r="F5">
        <v>2929869</v>
      </c>
      <c r="G5">
        <v>5570572</v>
      </c>
      <c r="H5">
        <v>2.7586822509765625</v>
      </c>
      <c r="I5" s="3">
        <v>321995350346.50098</v>
      </c>
      <c r="J5">
        <v>57802.924070723973</v>
      </c>
      <c r="K5" s="6">
        <f>qry_TConTF_nordic_allfactors[[#This Row],[Labor_Force]]/qry_TConTF_nordic_allfactors[[#This Row],[Population]]</f>
        <v>0.5259547852536508</v>
      </c>
      <c r="L5">
        <f>qry_TConTF_nordic_allfactors[[#This Row],[Population]]/qry_TConTF_nordic_allfactors[[#This Row],[SurfaceArea]]</f>
        <v>129.27760501276398</v>
      </c>
    </row>
    <row r="6" spans="1:12" x14ac:dyDescent="0.25">
      <c r="A6" s="1" t="s">
        <v>10</v>
      </c>
      <c r="B6" s="2">
        <v>41274</v>
      </c>
      <c r="C6">
        <v>105.22274780273438</v>
      </c>
      <c r="D6">
        <v>7.5258002281188965</v>
      </c>
      <c r="E6">
        <v>43090</v>
      </c>
      <c r="F6">
        <v>2928221</v>
      </c>
      <c r="G6">
        <v>5591572</v>
      </c>
      <c r="H6">
        <v>2.3979148864746094</v>
      </c>
      <c r="I6" s="3">
        <v>344003209695.60602</v>
      </c>
      <c r="J6">
        <v>61521.734799374135</v>
      </c>
      <c r="K6" s="6">
        <f>qry_TConTF_nordic_allfactors[[#This Row],[Labor_Force]]/qry_TConTF_nordic_allfactors[[#This Row],[Population]]</f>
        <v>0.52368475269566417</v>
      </c>
      <c r="L6">
        <f>qry_TConTF_nordic_allfactors[[#This Row],[Population]]/qry_TConTF_nordic_allfactors[[#This Row],[SurfaceArea]]</f>
        <v>129.76495706660478</v>
      </c>
    </row>
    <row r="7" spans="1:12" x14ac:dyDescent="0.25">
      <c r="A7" s="1" t="s">
        <v>10</v>
      </c>
      <c r="B7" s="2">
        <v>41639</v>
      </c>
      <c r="C7">
        <v>106.05303192138672</v>
      </c>
      <c r="D7">
        <v>6.9966998100280762</v>
      </c>
      <c r="E7">
        <v>42920</v>
      </c>
      <c r="F7">
        <v>2911871</v>
      </c>
      <c r="G7">
        <v>5614932</v>
      </c>
      <c r="H7">
        <v>0.78907179832458496</v>
      </c>
      <c r="I7" s="3">
        <v>327148899962.146</v>
      </c>
      <c r="J7">
        <v>58264.089389176217</v>
      </c>
      <c r="K7" s="6">
        <f>qry_TConTF_nordic_allfactors[[#This Row],[Labor_Force]]/qry_TConTF_nordic_allfactors[[#This Row],[Population]]</f>
        <v>0.51859416997391949</v>
      </c>
      <c r="L7">
        <f>qry_TConTF_nordic_allfactors[[#This Row],[Population]]/qry_TConTF_nordic_allfactors[[#This Row],[SurfaceArea]]</f>
        <v>130.82320596458527</v>
      </c>
    </row>
    <row r="8" spans="1:12" x14ac:dyDescent="0.25">
      <c r="A8" s="1" t="s">
        <v>10</v>
      </c>
      <c r="B8" s="2">
        <v>42004</v>
      </c>
      <c r="C8">
        <v>106.65119171142578</v>
      </c>
      <c r="D8">
        <v>6.5892000198364258</v>
      </c>
      <c r="E8">
        <v>42920</v>
      </c>
      <c r="F8">
        <v>2894562</v>
      </c>
      <c r="G8">
        <v>5643475</v>
      </c>
      <c r="H8">
        <v>0.56402051448822021</v>
      </c>
      <c r="I8" s="3">
        <v>343584385594.13202</v>
      </c>
      <c r="J8">
        <v>60881.705969129311</v>
      </c>
      <c r="K8" s="6">
        <f>qry_TConTF_nordic_allfactors[[#This Row],[Labor_Force]]/qry_TConTF_nordic_allfactors[[#This Row],[Population]]</f>
        <v>0.51290419466729276</v>
      </c>
      <c r="L8">
        <f>qry_TConTF_nordic_allfactors[[#This Row],[Population]]/qry_TConTF_nordic_allfactors[[#This Row],[SurfaceArea]]</f>
        <v>131.48823392357875</v>
      </c>
    </row>
    <row r="9" spans="1:12" x14ac:dyDescent="0.25">
      <c r="A9" s="1" t="s">
        <v>10</v>
      </c>
      <c r="B9" s="2">
        <v>42369</v>
      </c>
      <c r="C9">
        <v>107.13329315185547</v>
      </c>
      <c r="D9">
        <v>6.1683001518249512</v>
      </c>
      <c r="E9">
        <v>42920</v>
      </c>
      <c r="F9">
        <v>2907004</v>
      </c>
      <c r="G9">
        <v>5683483</v>
      </c>
      <c r="H9">
        <v>0.45203414559364319</v>
      </c>
      <c r="I9" s="3">
        <v>352993633221.28101</v>
      </c>
      <c r="J9">
        <v>62108.681106511802</v>
      </c>
      <c r="K9" s="6">
        <f>qry_TConTF_nordic_allfactors[[#This Row],[Labor_Force]]/qry_TConTF_nordic_allfactors[[#This Row],[Population]]</f>
        <v>0.51148283543735418</v>
      </c>
      <c r="L9">
        <f>qry_TConTF_nordic_allfactors[[#This Row],[Population]]/qry_TConTF_nordic_allfactors[[#This Row],[SurfaceArea]]</f>
        <v>132.42038676607643</v>
      </c>
    </row>
    <row r="10" spans="1:12" x14ac:dyDescent="0.25">
      <c r="A10" s="1" t="s">
        <v>10</v>
      </c>
      <c r="B10" s="2">
        <v>42735</v>
      </c>
      <c r="C10">
        <v>107.401123046875</v>
      </c>
      <c r="D10">
        <v>6.1806998252868652</v>
      </c>
      <c r="E10">
        <v>42920</v>
      </c>
      <c r="F10">
        <v>2931381</v>
      </c>
      <c r="G10">
        <v>5728010</v>
      </c>
      <c r="H10">
        <v>0.25</v>
      </c>
      <c r="I10" s="3">
        <v>301298464861.38501</v>
      </c>
      <c r="J10">
        <v>52600.897146021918</v>
      </c>
      <c r="K10" s="6">
        <f>qry_TConTF_nordic_allfactors[[#This Row],[Labor_Force]]/qry_TConTF_nordic_allfactors[[#This Row],[Population]]</f>
        <v>0.51176254929722542</v>
      </c>
      <c r="L10">
        <f>qry_TConTF_nordic_allfactors[[#This Row],[Population]]/qry_TConTF_nordic_allfactors[[#This Row],[SurfaceArea]]</f>
        <v>133.45782851817336</v>
      </c>
    </row>
    <row r="11" spans="1:12" x14ac:dyDescent="0.25">
      <c r="A11" s="1" t="s">
        <v>10</v>
      </c>
      <c r="B11" s="2">
        <v>43100</v>
      </c>
      <c r="C11">
        <v>108.63315582275391</v>
      </c>
      <c r="D11">
        <v>5.7427000999450684</v>
      </c>
      <c r="E11">
        <v>42920</v>
      </c>
      <c r="F11">
        <v>3024435</v>
      </c>
      <c r="G11">
        <v>5769603</v>
      </c>
      <c r="H11">
        <v>1.1471321582794189</v>
      </c>
      <c r="I11" s="3">
        <v>306899653409.60101</v>
      </c>
      <c r="J11">
        <v>53192.507943718316</v>
      </c>
      <c r="K11" s="6">
        <f>qry_TConTF_nordic_allfactors[[#This Row],[Labor_Force]]/qry_TConTF_nordic_allfactors[[#This Row],[Population]]</f>
        <v>0.52420157851415428</v>
      </c>
      <c r="L11">
        <f>qry_TConTF_nordic_allfactors[[#This Row],[Population]]/qry_TConTF_nordic_allfactors[[#This Row],[SurfaceArea]]</f>
        <v>134.42691053122087</v>
      </c>
    </row>
    <row r="12" spans="1:12" x14ac:dyDescent="0.25">
      <c r="A12" s="1" t="s">
        <v>11</v>
      </c>
      <c r="B12" s="2">
        <v>39813</v>
      </c>
      <c r="C12">
        <v>98.829719543457031</v>
      </c>
      <c r="D12">
        <v>6.3685998916625977</v>
      </c>
      <c r="E12">
        <v>338420</v>
      </c>
      <c r="F12">
        <v>2690371</v>
      </c>
      <c r="G12">
        <v>5313399</v>
      </c>
      <c r="H12">
        <v>4.0659537315368652</v>
      </c>
      <c r="I12" s="3">
        <v>255384615384.61499</v>
      </c>
      <c r="J12">
        <v>48064.264585553428</v>
      </c>
      <c r="K12" s="6">
        <f>qry_TConTF_nordic_allfactors[[#This Row],[Labor_Force]]/qry_TConTF_nordic_allfactors[[#This Row],[Population]]</f>
        <v>0.50633709232075363</v>
      </c>
      <c r="L12">
        <f>qry_TConTF_nordic_allfactors[[#This Row],[Population]]/qry_TConTF_nordic_allfactors[[#This Row],[SurfaceArea]]</f>
        <v>15.700605756160984</v>
      </c>
    </row>
    <row r="13" spans="1:12" x14ac:dyDescent="0.25">
      <c r="A13" s="1" t="s">
        <v>11</v>
      </c>
      <c r="B13" s="2">
        <v>40178</v>
      </c>
      <c r="C13">
        <v>98.829719543457031</v>
      </c>
      <c r="D13">
        <v>8.2495002746582031</v>
      </c>
      <c r="E13">
        <v>338420</v>
      </c>
      <c r="F13">
        <v>2718446</v>
      </c>
      <c r="G13">
        <v>5338871</v>
      </c>
      <c r="H13">
        <v>-9.1736040985779255E-7</v>
      </c>
      <c r="I13" s="3">
        <v>283742493042.33197</v>
      </c>
      <c r="J13">
        <v>53146.534734091154</v>
      </c>
      <c r="K13" s="6">
        <f>qry_TConTF_nordic_allfactors[[#This Row],[Labor_Force]]/qry_TConTF_nordic_allfactors[[#This Row],[Population]]</f>
        <v>0.50917993710655307</v>
      </c>
      <c r="L13">
        <f>qry_TConTF_nordic_allfactors[[#This Row],[Population]]/qry_TConTF_nordic_allfactors[[#This Row],[SurfaceArea]]</f>
        <v>15.775873175344246</v>
      </c>
    </row>
    <row r="14" spans="1:12" x14ac:dyDescent="0.25">
      <c r="A14" s="1" t="s">
        <v>11</v>
      </c>
      <c r="B14" s="2">
        <v>40543</v>
      </c>
      <c r="C14">
        <v>100</v>
      </c>
      <c r="D14">
        <v>8.3943996429443359</v>
      </c>
      <c r="E14">
        <v>338420</v>
      </c>
      <c r="F14">
        <v>2689293</v>
      </c>
      <c r="G14">
        <v>5363352</v>
      </c>
      <c r="H14">
        <v>1.1841351985931396</v>
      </c>
      <c r="I14" s="3">
        <v>251499027507.64099</v>
      </c>
      <c r="J14">
        <v>46892.135274291337</v>
      </c>
      <c r="K14" s="6">
        <f>qry_TConTF_nordic_allfactors[[#This Row],[Labor_Force]]/qry_TConTF_nordic_allfactors[[#This Row],[Population]]</f>
        <v>0.50142019393841764</v>
      </c>
      <c r="L14">
        <f>qry_TConTF_nordic_allfactors[[#This Row],[Population]]/qry_TConTF_nordic_allfactors[[#This Row],[SurfaceArea]]</f>
        <v>15.848212280598073</v>
      </c>
    </row>
    <row r="15" spans="1:12" x14ac:dyDescent="0.25">
      <c r="A15" s="1" t="s">
        <v>11</v>
      </c>
      <c r="B15" s="2">
        <v>40908</v>
      </c>
      <c r="C15">
        <v>103.41680908203125</v>
      </c>
      <c r="D15">
        <v>7.7810001373291016</v>
      </c>
      <c r="E15">
        <v>338420</v>
      </c>
      <c r="F15">
        <v>2679193</v>
      </c>
      <c r="G15">
        <v>5388272</v>
      </c>
      <c r="H15">
        <v>3.4168076515197754</v>
      </c>
      <c r="I15" s="3">
        <v>247799815768.47699</v>
      </c>
      <c r="J15">
        <v>45988.735492283427</v>
      </c>
      <c r="K15" s="6">
        <f>qry_TConTF_nordic_allfactors[[#This Row],[Labor_Force]]/qry_TConTF_nordic_allfactors[[#This Row],[Population]]</f>
        <v>0.49722675469983696</v>
      </c>
      <c r="L15">
        <f>qry_TConTF_nordic_allfactors[[#This Row],[Population]]/qry_TConTF_nordic_allfactors[[#This Row],[SurfaceArea]]</f>
        <v>15.921848590508835</v>
      </c>
    </row>
    <row r="16" spans="1:12" x14ac:dyDescent="0.25">
      <c r="A16" s="1" t="s">
        <v>11</v>
      </c>
      <c r="B16" s="2">
        <v>41274</v>
      </c>
      <c r="C16">
        <v>106.32109832763672</v>
      </c>
      <c r="D16">
        <v>7.6890997886657715</v>
      </c>
      <c r="E16">
        <v>338420</v>
      </c>
      <c r="F16">
        <v>2692085</v>
      </c>
      <c r="G16">
        <v>5413971</v>
      </c>
      <c r="H16">
        <v>2.8083362579345703</v>
      </c>
      <c r="I16" s="3">
        <v>273674236772.815</v>
      </c>
      <c r="J16">
        <v>50549.631088311151</v>
      </c>
      <c r="K16" s="6">
        <f>qry_TConTF_nordic_allfactors[[#This Row],[Labor_Force]]/qry_TConTF_nordic_allfactors[[#This Row],[Population]]</f>
        <v>0.49724776878191629</v>
      </c>
      <c r="L16">
        <f>qry_TConTF_nordic_allfactors[[#This Row],[Population]]/qry_TConTF_nordic_allfactors[[#This Row],[SurfaceArea]]</f>
        <v>15.997786773831335</v>
      </c>
    </row>
    <row r="17" spans="1:12" x14ac:dyDescent="0.25">
      <c r="A17" s="1" t="s">
        <v>11</v>
      </c>
      <c r="B17" s="2">
        <v>41639</v>
      </c>
      <c r="C17">
        <v>107.89282989501953</v>
      </c>
      <c r="D17">
        <v>8.1934003829956055</v>
      </c>
      <c r="E17">
        <v>338420</v>
      </c>
      <c r="F17">
        <v>2699346</v>
      </c>
      <c r="G17">
        <v>5438972</v>
      </c>
      <c r="H17">
        <v>1.4782861471176147</v>
      </c>
      <c r="I17" s="3">
        <v>256706466091.08899</v>
      </c>
      <c r="J17">
        <v>47197.607579353047</v>
      </c>
      <c r="K17" s="6">
        <f>qry_TConTF_nordic_allfactors[[#This Row],[Labor_Force]]/qry_TConTF_nordic_allfactors[[#This Row],[Population]]</f>
        <v>0.49629709437739339</v>
      </c>
      <c r="L17">
        <f>qry_TConTF_nordic_allfactors[[#This Row],[Population]]/qry_TConTF_nordic_allfactors[[#This Row],[SurfaceArea]]</f>
        <v>16.071662431298385</v>
      </c>
    </row>
    <row r="18" spans="1:12" x14ac:dyDescent="0.25">
      <c r="A18" s="1" t="s">
        <v>11</v>
      </c>
      <c r="B18" s="2">
        <v>42004</v>
      </c>
      <c r="C18">
        <v>109.01620483398438</v>
      </c>
      <c r="D18">
        <v>8.6630001068115234</v>
      </c>
      <c r="E18">
        <v>338420</v>
      </c>
      <c r="F18">
        <v>2685266</v>
      </c>
      <c r="G18">
        <v>5461512</v>
      </c>
      <c r="H18">
        <v>1.0411962270736694</v>
      </c>
      <c r="I18" s="3">
        <v>269980111642.89801</v>
      </c>
      <c r="J18">
        <v>49433.217695557199</v>
      </c>
      <c r="K18" s="6">
        <f>qry_TConTF_nordic_allfactors[[#This Row],[Labor_Force]]/qry_TConTF_nordic_allfactors[[#This Row],[Population]]</f>
        <v>0.49167080471488483</v>
      </c>
      <c r="L18">
        <f>qry_TConTF_nordic_allfactors[[#This Row],[Population]]/qry_TConTF_nordic_allfactors[[#This Row],[SurfaceArea]]</f>
        <v>16.138266059925538</v>
      </c>
    </row>
    <row r="19" spans="1:12" x14ac:dyDescent="0.25">
      <c r="A19" s="1" t="s">
        <v>11</v>
      </c>
      <c r="B19" s="2">
        <v>42369</v>
      </c>
      <c r="C19">
        <v>108.78952789306641</v>
      </c>
      <c r="D19">
        <v>9.3759002685546875</v>
      </c>
      <c r="E19">
        <v>338420</v>
      </c>
      <c r="F19">
        <v>2688682</v>
      </c>
      <c r="G19">
        <v>5479531</v>
      </c>
      <c r="H19">
        <v>-0.20792883634567261</v>
      </c>
      <c r="I19" s="3">
        <v>272609288689.57501</v>
      </c>
      <c r="J19">
        <v>49750.47840582981</v>
      </c>
      <c r="K19" s="6">
        <f>qry_TConTF_nordic_allfactors[[#This Row],[Labor_Force]]/qry_TConTF_nordic_allfactors[[#This Row],[Population]]</f>
        <v>0.49067739556542339</v>
      </c>
      <c r="L19">
        <f>qry_TConTF_nordic_allfactors[[#This Row],[Population]]/qry_TConTF_nordic_allfactors[[#This Row],[SurfaceArea]]</f>
        <v>16.191510549021924</v>
      </c>
    </row>
    <row r="20" spans="1:12" x14ac:dyDescent="0.25">
      <c r="A20" s="1" t="s">
        <v>11</v>
      </c>
      <c r="B20" s="2">
        <v>42735</v>
      </c>
      <c r="C20">
        <v>109.17756652832031</v>
      </c>
      <c r="D20">
        <v>8.8184003829956055</v>
      </c>
      <c r="E20">
        <v>338446</v>
      </c>
      <c r="F20">
        <v>2695058</v>
      </c>
      <c r="G20">
        <v>5495303</v>
      </c>
      <c r="H20">
        <v>0.35668450593948364</v>
      </c>
      <c r="I20" s="3">
        <v>232464833065.55399</v>
      </c>
      <c r="J20">
        <v>42302.459585131881</v>
      </c>
      <c r="K20" s="6">
        <f>qry_TConTF_nordic_allfactors[[#This Row],[Labor_Force]]/qry_TConTF_nordic_allfactors[[#This Row],[Population]]</f>
        <v>0.49042937213835158</v>
      </c>
      <c r="L20">
        <f>qry_TConTF_nordic_allfactors[[#This Row],[Population]]/qry_TConTF_nordic_allfactors[[#This Row],[SurfaceArea]]</f>
        <v>16.236867919845412</v>
      </c>
    </row>
    <row r="21" spans="1:12" x14ac:dyDescent="0.25">
      <c r="A21" s="1" t="s">
        <v>11</v>
      </c>
      <c r="B21" s="2">
        <v>43100</v>
      </c>
      <c r="C21">
        <v>110.00077819824219</v>
      </c>
      <c r="D21">
        <v>8.6401996612548828</v>
      </c>
      <c r="E21">
        <v>338450</v>
      </c>
      <c r="F21">
        <v>2687198</v>
      </c>
      <c r="G21">
        <v>5511303</v>
      </c>
      <c r="H21">
        <v>0.75401502847671509</v>
      </c>
      <c r="I21" s="3">
        <v>238677672281.61099</v>
      </c>
      <c r="J21">
        <v>43306.940714675096</v>
      </c>
      <c r="K21" s="6">
        <f>qry_TConTF_nordic_allfactors[[#This Row],[Labor_Force]]/qry_TConTF_nordic_allfactors[[#This Row],[Population]]</f>
        <v>0.48757943448219049</v>
      </c>
      <c r="L21">
        <f>qry_TConTF_nordic_allfactors[[#This Row],[Population]]/qry_TConTF_nordic_allfactors[[#This Row],[SurfaceArea]]</f>
        <v>16.283950361944157</v>
      </c>
    </row>
    <row r="22" spans="1:12" x14ac:dyDescent="0.25">
      <c r="A22" s="1" t="s">
        <v>12</v>
      </c>
      <c r="B22" s="2">
        <v>39813</v>
      </c>
      <c r="C22">
        <v>95.538864135742188</v>
      </c>
      <c r="D22">
        <v>2.5499000549316406</v>
      </c>
      <c r="E22">
        <v>385178</v>
      </c>
      <c r="F22">
        <v>2522862</v>
      </c>
      <c r="G22">
        <v>4768212</v>
      </c>
      <c r="H22">
        <v>3.7539308071136475</v>
      </c>
      <c r="I22" s="3">
        <v>401082621082.62097</v>
      </c>
      <c r="J22">
        <v>84115.937186228504</v>
      </c>
      <c r="K22" s="6">
        <f>qry_TConTF_nordic_allfactors[[#This Row],[Labor_Force]]/qry_TConTF_nordic_allfactors[[#This Row],[Population]]</f>
        <v>0.52910021618166303</v>
      </c>
      <c r="L22">
        <f>qry_TConTF_nordic_allfactors[[#This Row],[Population]]/qry_TConTF_nordic_allfactors[[#This Row],[SurfaceArea]]</f>
        <v>12.379242843568429</v>
      </c>
    </row>
    <row r="23" spans="1:12" x14ac:dyDescent="0.25">
      <c r="A23" s="1" t="s">
        <v>12</v>
      </c>
      <c r="B23" s="2">
        <v>40178</v>
      </c>
      <c r="C23">
        <v>97.638221740722656</v>
      </c>
      <c r="D23">
        <v>3.1029000282287598</v>
      </c>
      <c r="E23">
        <v>385178</v>
      </c>
      <c r="F23">
        <v>2598720</v>
      </c>
      <c r="G23">
        <v>4828726</v>
      </c>
      <c r="H23">
        <v>2.1973857879638672</v>
      </c>
      <c r="I23" s="3">
        <v>462554432624.11401</v>
      </c>
      <c r="J23">
        <v>95792.230212299066</v>
      </c>
      <c r="K23" s="6">
        <f>qry_TConTF_nordic_allfactors[[#This Row],[Labor_Force]]/qry_TConTF_nordic_allfactors[[#This Row],[Population]]</f>
        <v>0.53817922160006593</v>
      </c>
      <c r="L23">
        <f>qry_TConTF_nordic_allfactors[[#This Row],[Population]]/qry_TConTF_nordic_allfactors[[#This Row],[SurfaceArea]]</f>
        <v>12.536349428056639</v>
      </c>
    </row>
    <row r="24" spans="1:12" x14ac:dyDescent="0.25">
      <c r="A24" s="1" t="s">
        <v>12</v>
      </c>
      <c r="B24" s="2">
        <v>40543</v>
      </c>
      <c r="C24">
        <v>100</v>
      </c>
      <c r="D24">
        <v>3.521399974822998</v>
      </c>
      <c r="E24">
        <v>385178</v>
      </c>
      <c r="F24">
        <v>2599179</v>
      </c>
      <c r="G24">
        <v>4889252</v>
      </c>
      <c r="H24">
        <v>2.4189064502716064</v>
      </c>
      <c r="I24" s="3">
        <v>386622457579.95001</v>
      </c>
      <c r="J24">
        <v>79075.993133499767</v>
      </c>
      <c r="K24" s="6">
        <f>qry_TConTF_nordic_allfactors[[#This Row],[Labor_Force]]/qry_TConTF_nordic_allfactors[[#This Row],[Population]]</f>
        <v>0.53161076581857514</v>
      </c>
      <c r="L24">
        <f>qry_TConTF_nordic_allfactors[[#This Row],[Population]]/qry_TConTF_nordic_allfactors[[#This Row],[SurfaceArea]]</f>
        <v>12.693487166972153</v>
      </c>
    </row>
    <row r="25" spans="1:12" x14ac:dyDescent="0.25">
      <c r="A25" s="1" t="s">
        <v>12</v>
      </c>
      <c r="B25" s="2">
        <v>40908</v>
      </c>
      <c r="C25">
        <v>101.28495025634766</v>
      </c>
      <c r="D25">
        <v>3.214900016784668</v>
      </c>
      <c r="E25">
        <v>385178</v>
      </c>
      <c r="F25">
        <v>2607926</v>
      </c>
      <c r="G25">
        <v>4953088</v>
      </c>
      <c r="H25">
        <v>1.2849515676498413</v>
      </c>
      <c r="I25" s="3">
        <v>429130952709.224</v>
      </c>
      <c r="J25">
        <v>86639.07298017398</v>
      </c>
      <c r="K25" s="6">
        <f>qry_TConTF_nordic_allfactors[[#This Row],[Labor_Force]]/qry_TConTF_nordic_allfactors[[#This Row],[Population]]</f>
        <v>0.52652527069981392</v>
      </c>
      <c r="L25">
        <f>qry_TConTF_nordic_allfactors[[#This Row],[Population]]/qry_TConTF_nordic_allfactors[[#This Row],[SurfaceArea]]</f>
        <v>12.85921833541895</v>
      </c>
    </row>
    <row r="26" spans="1:12" x14ac:dyDescent="0.25">
      <c r="A26" s="1" t="s">
        <v>12</v>
      </c>
      <c r="B26" s="2">
        <v>41274</v>
      </c>
      <c r="C26">
        <v>101.99076843261719</v>
      </c>
      <c r="D26">
        <v>3.1228001117706299</v>
      </c>
      <c r="E26">
        <v>385178</v>
      </c>
      <c r="F26">
        <v>2626888</v>
      </c>
      <c r="G26">
        <v>5018573</v>
      </c>
      <c r="H26">
        <v>0.69686412811279297</v>
      </c>
      <c r="I26" s="3">
        <v>498831558925.85999</v>
      </c>
      <c r="J26">
        <v>99397.091349644601</v>
      </c>
      <c r="K26" s="6">
        <f>qry_TConTF_nordic_allfactors[[#This Row],[Labor_Force]]/qry_TConTF_nordic_allfactors[[#This Row],[Population]]</f>
        <v>0.52343325483160252</v>
      </c>
      <c r="L26">
        <f>qry_TConTF_nordic_allfactors[[#This Row],[Population]]/qry_TConTF_nordic_allfactors[[#This Row],[SurfaceArea]]</f>
        <v>13.029230641417735</v>
      </c>
    </row>
    <row r="27" spans="1:12" x14ac:dyDescent="0.25">
      <c r="A27" s="1" t="s">
        <v>12</v>
      </c>
      <c r="B27" s="2">
        <v>41639</v>
      </c>
      <c r="C27">
        <v>104.15347290039063</v>
      </c>
      <c r="D27">
        <v>3.4230999946594238</v>
      </c>
      <c r="E27">
        <v>385178</v>
      </c>
      <c r="F27">
        <v>2671604</v>
      </c>
      <c r="G27">
        <v>5079623</v>
      </c>
      <c r="H27">
        <v>2.1204862594604492</v>
      </c>
      <c r="I27" s="3">
        <v>510229136226.90198</v>
      </c>
      <c r="J27">
        <v>100446.26072188861</v>
      </c>
      <c r="K27" s="6">
        <f>qry_TConTF_nordic_allfactors[[#This Row],[Labor_Force]]/qry_TConTF_nordic_allfactors[[#This Row],[Population]]</f>
        <v>0.52594533098224017</v>
      </c>
      <c r="L27">
        <f>qry_TConTF_nordic_allfactors[[#This Row],[Population]]/qry_TConTF_nordic_allfactors[[#This Row],[SurfaceArea]]</f>
        <v>13.187728790325512</v>
      </c>
    </row>
    <row r="28" spans="1:12" x14ac:dyDescent="0.25">
      <c r="A28" s="1" t="s">
        <v>12</v>
      </c>
      <c r="B28" s="2">
        <v>42004</v>
      </c>
      <c r="C28">
        <v>106.27997589111328</v>
      </c>
      <c r="D28">
        <v>3.483799934387207</v>
      </c>
      <c r="E28">
        <v>625217.125</v>
      </c>
      <c r="F28">
        <v>2699135</v>
      </c>
      <c r="G28">
        <v>5137232</v>
      </c>
      <c r="H28">
        <v>2.0417029857635498</v>
      </c>
      <c r="I28" s="3">
        <v>523502127659.57397</v>
      </c>
      <c r="J28">
        <v>101903.54020600471</v>
      </c>
      <c r="K28" s="6">
        <f>qry_TConTF_nordic_allfactors[[#This Row],[Labor_Force]]/qry_TConTF_nordic_allfactors[[#This Row],[Population]]</f>
        <v>0.52540648349149888</v>
      </c>
      <c r="L28">
        <f>qry_TConTF_nordic_allfactors[[#This Row],[Population]]/qry_TConTF_nordic_allfactors[[#This Row],[SurfaceArea]]</f>
        <v>8.216716712614037</v>
      </c>
    </row>
    <row r="29" spans="1:12" x14ac:dyDescent="0.25">
      <c r="A29" s="1" t="s">
        <v>12</v>
      </c>
      <c r="B29" s="2">
        <v>42369</v>
      </c>
      <c r="C29">
        <v>108.58745574951172</v>
      </c>
      <c r="D29">
        <v>4.2958998680114746</v>
      </c>
      <c r="E29">
        <v>625217.125</v>
      </c>
      <c r="F29">
        <v>2723816</v>
      </c>
      <c r="G29">
        <v>5190239</v>
      </c>
      <c r="H29">
        <v>2.1711366176605225</v>
      </c>
      <c r="I29" s="3">
        <v>499338534779.159</v>
      </c>
      <c r="J29">
        <v>96207.233381576269</v>
      </c>
      <c r="K29" s="6">
        <f>qry_TConTF_nordic_allfactors[[#This Row],[Labor_Force]]/qry_TConTF_nordic_allfactors[[#This Row],[Population]]</f>
        <v>0.52479587163519825</v>
      </c>
      <c r="L29">
        <f>qry_TConTF_nordic_allfactors[[#This Row],[Population]]/qry_TConTF_nordic_allfactors[[#This Row],[SurfaceArea]]</f>
        <v>8.3014984594351926</v>
      </c>
    </row>
    <row r="30" spans="1:12" x14ac:dyDescent="0.25">
      <c r="A30" s="1" t="s">
        <v>12</v>
      </c>
      <c r="B30" s="2">
        <v>42735</v>
      </c>
      <c r="C30">
        <v>112.44231414794922</v>
      </c>
      <c r="D30">
        <v>4.6788997650146484</v>
      </c>
      <c r="E30">
        <v>625217.125</v>
      </c>
      <c r="F30">
        <v>2762984</v>
      </c>
      <c r="G30">
        <v>5234519</v>
      </c>
      <c r="H30">
        <v>3.5499999523162842</v>
      </c>
      <c r="I30" s="3">
        <v>386663139402.70697</v>
      </c>
      <c r="J30">
        <v>73867.940760690137</v>
      </c>
      <c r="K30" s="6">
        <f>qry_TConTF_nordic_allfactors[[#This Row],[Labor_Force]]/qry_TConTF_nordic_allfactors[[#This Row],[Population]]</f>
        <v>0.52783913861044351</v>
      </c>
      <c r="L30">
        <f>qry_TConTF_nordic_allfactors[[#This Row],[Population]]/qry_TConTF_nordic_allfactors[[#This Row],[SurfaceArea]]</f>
        <v>8.3723218553874386</v>
      </c>
    </row>
    <row r="31" spans="1:12" x14ac:dyDescent="0.25">
      <c r="A31" s="1" t="s">
        <v>12</v>
      </c>
      <c r="B31" s="2">
        <v>43100</v>
      </c>
      <c r="C31">
        <v>114.55072021484375</v>
      </c>
      <c r="D31">
        <v>4.1620998382568359</v>
      </c>
      <c r="E31">
        <v>625217.125</v>
      </c>
      <c r="F31">
        <v>2768877</v>
      </c>
      <c r="G31">
        <v>5282223</v>
      </c>
      <c r="H31">
        <v>1.8751006126403809</v>
      </c>
      <c r="I31" s="3">
        <v>371075238095.23798</v>
      </c>
      <c r="J31">
        <v>70249.824381749495</v>
      </c>
      <c r="K31" s="6">
        <f>qry_TConTF_nordic_allfactors[[#This Row],[Labor_Force]]/qry_TConTF_nordic_allfactors[[#This Row],[Population]]</f>
        <v>0.52418782773843509</v>
      </c>
      <c r="L31">
        <f>qry_TConTF_nordic_allfactors[[#This Row],[Population]]/qry_TConTF_nordic_allfactors[[#This Row],[SurfaceArea]]</f>
        <v>8.4486217488044648</v>
      </c>
    </row>
    <row r="32" spans="1:12" x14ac:dyDescent="0.25">
      <c r="A32" s="1" t="s">
        <v>13</v>
      </c>
      <c r="B32" s="2">
        <v>39813</v>
      </c>
      <c r="C32">
        <v>99.34649658203125</v>
      </c>
      <c r="D32">
        <v>6.234799861907959</v>
      </c>
      <c r="E32">
        <v>450300</v>
      </c>
      <c r="F32">
        <v>4824750</v>
      </c>
      <c r="G32">
        <v>9219637</v>
      </c>
      <c r="H32">
        <v>3.4370491504669189</v>
      </c>
      <c r="I32" s="3">
        <v>487816328342.30902</v>
      </c>
      <c r="J32">
        <v>52910.578620645152</v>
      </c>
      <c r="K32" s="6">
        <f>qry_TConTF_nordic_allfactors[[#This Row],[Labor_Force]]/qry_TConTF_nordic_allfactors[[#This Row],[Population]]</f>
        <v>0.52331236034564055</v>
      </c>
      <c r="L32">
        <f>qry_TConTF_nordic_allfactors[[#This Row],[Population]]/qry_TConTF_nordic_allfactors[[#This Row],[SurfaceArea]]</f>
        <v>20.474432600488562</v>
      </c>
    </row>
    <row r="33" spans="1:12" x14ac:dyDescent="0.25">
      <c r="A33" s="1" t="s">
        <v>13</v>
      </c>
      <c r="B33" s="2">
        <v>40178</v>
      </c>
      <c r="C33">
        <v>98.855270385742188</v>
      </c>
      <c r="D33">
        <v>8.3508996963500977</v>
      </c>
      <c r="E33">
        <v>450300</v>
      </c>
      <c r="F33">
        <v>4892006</v>
      </c>
      <c r="G33">
        <v>9298515</v>
      </c>
      <c r="H33">
        <v>-0.49446055293083191</v>
      </c>
      <c r="I33" s="3">
        <v>513965650650.11902</v>
      </c>
      <c r="J33">
        <v>55273.949727469284</v>
      </c>
      <c r="K33" s="6">
        <f>qry_TConTF_nordic_allfactors[[#This Row],[Labor_Force]]/qry_TConTF_nordic_allfactors[[#This Row],[Population]]</f>
        <v>0.52610615781122039</v>
      </c>
      <c r="L33">
        <f>qry_TConTF_nordic_allfactors[[#This Row],[Population]]/qry_TConTF_nordic_allfactors[[#This Row],[SurfaceArea]]</f>
        <v>20.649600266489006</v>
      </c>
    </row>
    <row r="34" spans="1:12" x14ac:dyDescent="0.25">
      <c r="A34" s="1" t="s">
        <v>13</v>
      </c>
      <c r="B34" s="2">
        <v>40543</v>
      </c>
      <c r="C34">
        <v>100</v>
      </c>
      <c r="D34">
        <v>8.6097002029418945</v>
      </c>
      <c r="E34">
        <v>450300</v>
      </c>
      <c r="F34">
        <v>4908131</v>
      </c>
      <c r="G34">
        <v>9378126</v>
      </c>
      <c r="H34">
        <v>1.1579880714416504</v>
      </c>
      <c r="I34" s="3">
        <v>429657033107.737</v>
      </c>
      <c r="J34">
        <v>45814.807042231783</v>
      </c>
      <c r="K34" s="6">
        <f>qry_TConTF_nordic_allfactors[[#This Row],[Labor_Force]]/qry_TConTF_nordic_allfactors[[#This Row],[Population]]</f>
        <v>0.52335946435353931</v>
      </c>
      <c r="L34">
        <f>qry_TConTF_nordic_allfactors[[#This Row],[Population]]/qry_TConTF_nordic_allfactors[[#This Row],[SurfaceArea]]</f>
        <v>20.826395736175883</v>
      </c>
    </row>
    <row r="35" spans="1:12" x14ac:dyDescent="0.25">
      <c r="A35" s="1" t="s">
        <v>13</v>
      </c>
      <c r="B35" s="2">
        <v>40908</v>
      </c>
      <c r="C35">
        <v>102.96115112304688</v>
      </c>
      <c r="D35">
        <v>7.8041000366210938</v>
      </c>
      <c r="E35">
        <v>450300</v>
      </c>
      <c r="F35">
        <v>4941195</v>
      </c>
      <c r="G35">
        <v>9449213</v>
      </c>
      <c r="H35">
        <v>2.9611506462097168</v>
      </c>
      <c r="I35" s="3">
        <v>488377689564.92102</v>
      </c>
      <c r="J35">
        <v>51684.483095567964</v>
      </c>
      <c r="K35" s="6">
        <f>qry_TConTF_nordic_allfactors[[#This Row],[Labor_Force]]/qry_TConTF_nordic_allfactors[[#This Row],[Population]]</f>
        <v>0.52292132688722326</v>
      </c>
      <c r="L35">
        <f>qry_TConTF_nordic_allfactors[[#This Row],[Population]]/qry_TConTF_nordic_allfactors[[#This Row],[SurfaceArea]]</f>
        <v>20.984261603375529</v>
      </c>
    </row>
    <row r="36" spans="1:12" x14ac:dyDescent="0.25">
      <c r="A36" s="1" t="s">
        <v>13</v>
      </c>
      <c r="B36" s="2">
        <v>41274</v>
      </c>
      <c r="C36">
        <v>103.87583160400391</v>
      </c>
      <c r="D36">
        <v>7.9756999015808105</v>
      </c>
      <c r="E36">
        <v>450300</v>
      </c>
      <c r="F36">
        <v>4998110</v>
      </c>
      <c r="G36">
        <v>9519374</v>
      </c>
      <c r="H36">
        <v>0.88837748765945435</v>
      </c>
      <c r="I36" s="3">
        <v>563109663291.177</v>
      </c>
      <c r="J36">
        <v>59154.064468018274</v>
      </c>
      <c r="K36" s="6">
        <f>qry_TConTF_nordic_allfactors[[#This Row],[Labor_Force]]/qry_TConTF_nordic_allfactors[[#This Row],[Population]]</f>
        <v>0.52504607971070372</v>
      </c>
      <c r="L36">
        <f>qry_TConTF_nordic_allfactors[[#This Row],[Population]]/qry_TConTF_nordic_allfactors[[#This Row],[SurfaceArea]]</f>
        <v>21.140071063735288</v>
      </c>
    </row>
    <row r="37" spans="1:12" x14ac:dyDescent="0.25">
      <c r="A37" s="1" t="s">
        <v>13</v>
      </c>
      <c r="B37" s="2">
        <v>41639</v>
      </c>
      <c r="C37">
        <v>103.82982635498047</v>
      </c>
      <c r="D37">
        <v>8.0521001815795898</v>
      </c>
      <c r="E37">
        <v>447420</v>
      </c>
      <c r="F37">
        <v>5033981</v>
      </c>
      <c r="G37">
        <v>9600379</v>
      </c>
      <c r="H37">
        <v>-4.429297149181366E-2</v>
      </c>
      <c r="I37" s="3">
        <v>543880647757.40399</v>
      </c>
      <c r="J37">
        <v>56651.99756774227</v>
      </c>
      <c r="K37" s="6">
        <f>qry_TConTF_nordic_allfactors[[#This Row],[Labor_Force]]/qry_TConTF_nordic_allfactors[[#This Row],[Population]]</f>
        <v>0.52435231984070629</v>
      </c>
      <c r="L37">
        <f>qry_TConTF_nordic_allfactors[[#This Row],[Population]]/qry_TConTF_nordic_allfactors[[#This Row],[SurfaceArea]]</f>
        <v>21.457196817308123</v>
      </c>
    </row>
    <row r="38" spans="1:12" x14ac:dyDescent="0.25">
      <c r="A38" s="1" t="s">
        <v>13</v>
      </c>
      <c r="B38" s="2">
        <v>42004</v>
      </c>
      <c r="C38">
        <v>103.64330291748047</v>
      </c>
      <c r="D38">
        <v>7.9534997940063477</v>
      </c>
      <c r="E38">
        <v>447420</v>
      </c>
      <c r="F38">
        <v>5097788</v>
      </c>
      <c r="G38">
        <v>9696110</v>
      </c>
      <c r="H38">
        <v>-0.17963849008083344</v>
      </c>
      <c r="I38" s="3">
        <v>578742001487.57104</v>
      </c>
      <c r="J38">
        <v>59688.060623030375</v>
      </c>
      <c r="K38" s="6">
        <f>qry_TConTF_nordic_allfactors[[#This Row],[Labor_Force]]/qry_TConTF_nordic_allfactors[[#This Row],[Population]]</f>
        <v>0.52575599905529125</v>
      </c>
      <c r="L38">
        <f>qry_TConTF_nordic_allfactors[[#This Row],[Population]]/qry_TConTF_nordic_allfactors[[#This Row],[SurfaceArea]]</f>
        <v>21.671159089893166</v>
      </c>
    </row>
    <row r="39" spans="1:12" x14ac:dyDescent="0.25">
      <c r="A39" s="1" t="s">
        <v>13</v>
      </c>
      <c r="B39" s="2">
        <v>42369</v>
      </c>
      <c r="C39">
        <v>103.59481811523438</v>
      </c>
      <c r="D39">
        <v>7.4316000938415527</v>
      </c>
      <c r="E39">
        <v>447420</v>
      </c>
      <c r="F39">
        <v>5140808</v>
      </c>
      <c r="G39">
        <v>9799186</v>
      </c>
      <c r="H39">
        <v>-4.6784743666648865E-2</v>
      </c>
      <c r="I39" s="3">
        <v>573817719109.40198</v>
      </c>
      <c r="J39">
        <v>58557.692354181454</v>
      </c>
      <c r="K39" s="6">
        <f>qry_TConTF_nordic_allfactors[[#This Row],[Labor_Force]]/qry_TConTF_nordic_allfactors[[#This Row],[Population]]</f>
        <v>0.5246158201303659</v>
      </c>
      <c r="L39">
        <f>qry_TConTF_nordic_allfactors[[#This Row],[Population]]/qry_TConTF_nordic_allfactors[[#This Row],[SurfaceArea]]</f>
        <v>21.901537705064591</v>
      </c>
    </row>
    <row r="40" spans="1:12" x14ac:dyDescent="0.25">
      <c r="A40" s="1" t="s">
        <v>13</v>
      </c>
      <c r="B40" s="2">
        <v>42735</v>
      </c>
      <c r="C40">
        <v>104.61447143554688</v>
      </c>
      <c r="D40">
        <v>6.9899997711181641</v>
      </c>
      <c r="E40">
        <v>447430</v>
      </c>
      <c r="F40">
        <v>5182078</v>
      </c>
      <c r="G40">
        <v>9923085</v>
      </c>
      <c r="H40">
        <v>0.98426926136016846</v>
      </c>
      <c r="I40" s="3">
        <v>497918109302.39899</v>
      </c>
      <c r="J40">
        <v>50177.753118349683</v>
      </c>
      <c r="K40" s="6">
        <f>qry_TConTF_nordic_allfactors[[#This Row],[Labor_Force]]/qry_TConTF_nordic_allfactors[[#This Row],[Population]]</f>
        <v>0.52222448966223711</v>
      </c>
      <c r="L40">
        <f>qry_TConTF_nordic_allfactors[[#This Row],[Population]]/qry_TConTF_nordic_allfactors[[#This Row],[SurfaceArea]]</f>
        <v>22.177960798337171</v>
      </c>
    </row>
    <row r="41" spans="1:12" x14ac:dyDescent="0.25">
      <c r="A41" s="1" t="s">
        <v>13</v>
      </c>
      <c r="B41" s="2">
        <v>43100</v>
      </c>
      <c r="C41">
        <v>106.49177551269531</v>
      </c>
      <c r="D41">
        <v>6.7182998657226563</v>
      </c>
      <c r="E41">
        <v>447430</v>
      </c>
      <c r="F41">
        <v>5245273</v>
      </c>
      <c r="G41">
        <v>10067744</v>
      </c>
      <c r="H41">
        <v>1.7944990396499634</v>
      </c>
      <c r="I41" s="3">
        <v>514459972806.17102</v>
      </c>
      <c r="J41">
        <v>51099.826615195125</v>
      </c>
      <c r="K41" s="6">
        <f>qry_TConTF_nordic_allfactors[[#This Row],[Labor_Force]]/qry_TConTF_nordic_allfactors[[#This Row],[Population]]</f>
        <v>0.5209978521503924</v>
      </c>
      <c r="L41">
        <f>qry_TConTF_nordic_allfactors[[#This Row],[Population]]/qry_TConTF_nordic_allfactors[[#This Row],[SurfaceArea]]</f>
        <v>22.50127170730617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74CE-0A22-42F2-983B-A890AF817A95}">
  <sheetPr>
    <pageSetUpPr fitToPage="1"/>
  </sheetPr>
  <dimension ref="A1:AC68"/>
  <sheetViews>
    <sheetView showGridLines="0" tabSelected="1" zoomScale="55" zoomScaleNormal="55" zoomScalePageLayoutView="85" workbookViewId="0">
      <selection activeCell="O37" sqref="O37"/>
    </sheetView>
  </sheetViews>
  <sheetFormatPr defaultRowHeight="15" x14ac:dyDescent="0.25"/>
  <cols>
    <col min="1" max="1" width="14.140625" bestFit="1" customWidth="1"/>
    <col min="2" max="2" width="14" bestFit="1" customWidth="1"/>
    <col min="3" max="3" width="16.42578125" bestFit="1" customWidth="1"/>
    <col min="4" max="4" width="20.42578125" bestFit="1" customWidth="1"/>
    <col min="5" max="5" width="11.140625" bestFit="1" customWidth="1"/>
    <col min="6" max="6" width="16.42578125" bestFit="1" customWidth="1"/>
    <col min="7" max="7" width="20.42578125" bestFit="1" customWidth="1"/>
    <col min="8" max="8" width="11.140625" bestFit="1" customWidth="1"/>
    <col min="9" max="9" width="16.42578125" bestFit="1" customWidth="1"/>
    <col min="10" max="10" width="20.42578125" bestFit="1" customWidth="1"/>
    <col min="11" max="11" width="11.140625" bestFit="1" customWidth="1"/>
    <col min="12" max="12" width="16.42578125" bestFit="1" customWidth="1"/>
    <col min="13" max="13" width="20.42578125" customWidth="1"/>
    <col min="14" max="22" width="16.42578125" bestFit="1" customWidth="1"/>
    <col min="23" max="23" width="7.42578125" bestFit="1" customWidth="1"/>
    <col min="24" max="24" width="7.140625" bestFit="1" customWidth="1"/>
    <col min="25" max="25" width="12.28515625" bestFit="1" customWidth="1"/>
    <col min="26" max="26" width="11.42578125" customWidth="1"/>
    <col min="27" max="27" width="20.28515625" bestFit="1" customWidth="1"/>
    <col min="28" max="28" width="16.140625" customWidth="1"/>
    <col min="29" max="32" width="12.28515625" bestFit="1" customWidth="1"/>
    <col min="33" max="33" width="12.42578125" bestFit="1" customWidth="1"/>
    <col min="34" max="43" width="12.28515625" bestFit="1" customWidth="1"/>
    <col min="44" max="44" width="12.7109375" bestFit="1" customWidth="1"/>
    <col min="45" max="54" width="12.28515625" bestFit="1" customWidth="1"/>
    <col min="55" max="55" width="13.140625" bestFit="1" customWidth="1"/>
    <col min="56" max="56" width="11.28515625" bestFit="1" customWidth="1"/>
    <col min="57" max="57" width="13.140625" bestFit="1" customWidth="1"/>
    <col min="58" max="58" width="12.28515625" bestFit="1" customWidth="1"/>
  </cols>
  <sheetData>
    <row r="1" spans="1:29" x14ac:dyDescent="0.25">
      <c r="A1" s="4" t="s">
        <v>27</v>
      </c>
      <c r="B1" s="4" t="s">
        <v>14</v>
      </c>
      <c r="N1" s="4" t="s">
        <v>34</v>
      </c>
    </row>
    <row r="2" spans="1:29" x14ac:dyDescent="0.25">
      <c r="A2" s="4" t="s">
        <v>26</v>
      </c>
      <c r="B2" t="s">
        <v>10</v>
      </c>
      <c r="C2" t="s">
        <v>11</v>
      </c>
      <c r="D2" t="s">
        <v>12</v>
      </c>
      <c r="E2" t="s">
        <v>13</v>
      </c>
      <c r="F2" t="s">
        <v>15</v>
      </c>
      <c r="L2" s="4" t="s">
        <v>30</v>
      </c>
      <c r="M2" s="4" t="s">
        <v>29</v>
      </c>
      <c r="N2" t="s">
        <v>16</v>
      </c>
      <c r="O2" t="s">
        <v>17</v>
      </c>
      <c r="P2" t="s">
        <v>18</v>
      </c>
      <c r="Q2" t="s">
        <v>19</v>
      </c>
      <c r="R2" t="s">
        <v>20</v>
      </c>
      <c r="S2" t="s">
        <v>21</v>
      </c>
      <c r="T2" t="s">
        <v>22</v>
      </c>
      <c r="U2" t="s">
        <v>23</v>
      </c>
      <c r="V2" t="s">
        <v>24</v>
      </c>
      <c r="W2" t="s">
        <v>25</v>
      </c>
    </row>
    <row r="3" spans="1:29" x14ac:dyDescent="0.25">
      <c r="A3" s="5" t="s">
        <v>16</v>
      </c>
      <c r="B3" s="3">
        <v>58144.413335809659</v>
      </c>
      <c r="C3" s="3">
        <v>48064.264585553428</v>
      </c>
      <c r="D3" s="3">
        <v>84115.937186228504</v>
      </c>
      <c r="E3" s="3">
        <v>52910.578620645152</v>
      </c>
      <c r="F3" s="3">
        <v>60808.798432059193</v>
      </c>
      <c r="L3" t="s">
        <v>10</v>
      </c>
      <c r="M3" t="s">
        <v>31</v>
      </c>
      <c r="N3" s="3">
        <v>96.482460021972656</v>
      </c>
      <c r="O3" s="3">
        <v>97.74127197265625</v>
      </c>
      <c r="P3" s="3">
        <v>100</v>
      </c>
      <c r="Q3" s="3">
        <v>102.75868225097656</v>
      </c>
      <c r="R3" s="3">
        <v>105.22274780273438</v>
      </c>
      <c r="S3" s="3">
        <v>106.05303192138672</v>
      </c>
      <c r="T3" s="3">
        <v>106.65119171142578</v>
      </c>
      <c r="U3" s="3">
        <v>107.13329315185547</v>
      </c>
      <c r="V3" s="3">
        <v>107.401123046875</v>
      </c>
      <c r="W3" s="3">
        <v>108.63315582275391</v>
      </c>
    </row>
    <row r="4" spans="1:29" x14ac:dyDescent="0.25">
      <c r="A4" s="5" t="s">
        <v>17</v>
      </c>
      <c r="B4" s="3">
        <v>63978.811894366474</v>
      </c>
      <c r="C4" s="3">
        <v>53146.534734091154</v>
      </c>
      <c r="D4" s="3">
        <v>95792.230212299066</v>
      </c>
      <c r="E4" s="3">
        <v>55273.949727469284</v>
      </c>
      <c r="F4" s="3">
        <v>67047.881642056498</v>
      </c>
      <c r="M4" t="s">
        <v>32</v>
      </c>
      <c r="N4" s="3">
        <v>3.4162678718566895</v>
      </c>
      <c r="O4" s="3">
        <v>1.3047099113464355</v>
      </c>
      <c r="P4" s="3">
        <v>2.3109242916107178</v>
      </c>
      <c r="Q4" s="3">
        <v>2.7586822509765625</v>
      </c>
      <c r="R4" s="3">
        <v>2.3979148864746094</v>
      </c>
      <c r="S4" s="3">
        <v>0.78907179832458496</v>
      </c>
      <c r="T4" s="3">
        <v>0.56402051448822021</v>
      </c>
      <c r="U4" s="3">
        <v>0.45203414559364319</v>
      </c>
      <c r="V4" s="3">
        <v>0.25</v>
      </c>
      <c r="W4" s="3">
        <v>1.1471321582794189</v>
      </c>
    </row>
    <row r="5" spans="1:29" x14ac:dyDescent="0.25">
      <c r="A5" s="5" t="s">
        <v>18</v>
      </c>
      <c r="B5" s="3">
        <v>57905.506863720941</v>
      </c>
      <c r="C5" s="3">
        <v>46892.135274291337</v>
      </c>
      <c r="D5" s="3">
        <v>79075.993133499767</v>
      </c>
      <c r="E5" s="3">
        <v>45814.807042231783</v>
      </c>
      <c r="F5" s="3">
        <v>57422.110578435953</v>
      </c>
      <c r="M5" t="s">
        <v>33</v>
      </c>
      <c r="N5" s="3"/>
      <c r="O5" s="3">
        <v>6.0072999000549316</v>
      </c>
      <c r="P5" s="3">
        <v>7.4636001586914063</v>
      </c>
      <c r="Q5" s="3">
        <v>7.572700023651123</v>
      </c>
      <c r="R5" s="3">
        <v>7.5258002281188965</v>
      </c>
      <c r="S5" s="3">
        <v>6.9966998100280762</v>
      </c>
      <c r="T5" s="3">
        <v>6.5892000198364258</v>
      </c>
      <c r="U5" s="3">
        <v>6.1683001518249512</v>
      </c>
      <c r="V5" s="3">
        <v>6.1806998252868652</v>
      </c>
      <c r="W5" s="3">
        <v>5.7427000999450684</v>
      </c>
    </row>
    <row r="6" spans="1:29" x14ac:dyDescent="0.25">
      <c r="A6" s="5" t="s">
        <v>19</v>
      </c>
      <c r="B6" s="3">
        <v>57802.924070723973</v>
      </c>
      <c r="C6" s="3">
        <v>45988.735492283427</v>
      </c>
      <c r="D6" s="3">
        <v>86639.07298017398</v>
      </c>
      <c r="E6" s="3">
        <v>51684.483095567964</v>
      </c>
      <c r="F6" s="3">
        <v>60528.80390968734</v>
      </c>
      <c r="L6" t="s">
        <v>11</v>
      </c>
      <c r="M6" t="s">
        <v>31</v>
      </c>
      <c r="N6" s="3">
        <v>98.829719543457031</v>
      </c>
      <c r="O6" s="3">
        <v>98.829719543457031</v>
      </c>
      <c r="P6" s="3">
        <v>100</v>
      </c>
      <c r="Q6" s="3">
        <v>103.41680908203125</v>
      </c>
      <c r="R6" s="3">
        <v>106.32109832763672</v>
      </c>
      <c r="S6" s="3">
        <v>107.89282989501953</v>
      </c>
      <c r="T6" s="3">
        <v>109.01620483398438</v>
      </c>
      <c r="U6" s="3">
        <v>108.78952789306641</v>
      </c>
      <c r="V6" s="3">
        <v>109.17756652832031</v>
      </c>
      <c r="W6" s="3">
        <v>110.00077819824219</v>
      </c>
    </row>
    <row r="7" spans="1:29" x14ac:dyDescent="0.25">
      <c r="A7" s="5" t="s">
        <v>20</v>
      </c>
      <c r="B7" s="3">
        <v>61521.734799374135</v>
      </c>
      <c r="C7" s="3">
        <v>50549.631088311151</v>
      </c>
      <c r="D7" s="3">
        <v>99397.091349644601</v>
      </c>
      <c r="E7" s="3">
        <v>59154.064468018274</v>
      </c>
      <c r="F7" s="3">
        <v>67655.63042633704</v>
      </c>
      <c r="M7" t="s">
        <v>32</v>
      </c>
      <c r="N7" s="3">
        <v>4.0659537315368652</v>
      </c>
      <c r="O7" s="3">
        <v>-9.1736040985779255E-7</v>
      </c>
      <c r="P7" s="3">
        <v>1.1841351985931396</v>
      </c>
      <c r="Q7" s="3">
        <v>3.4168076515197754</v>
      </c>
      <c r="R7" s="3">
        <v>2.8083362579345703</v>
      </c>
      <c r="S7" s="3">
        <v>1.4782861471176147</v>
      </c>
      <c r="T7" s="3">
        <v>1.0411962270736694</v>
      </c>
      <c r="U7" s="3">
        <v>-0.20792883634567261</v>
      </c>
      <c r="V7" s="3">
        <v>0.35668450593948364</v>
      </c>
      <c r="W7" s="3">
        <v>0.75401502847671509</v>
      </c>
    </row>
    <row r="8" spans="1:29" x14ac:dyDescent="0.25">
      <c r="A8" s="5" t="s">
        <v>21</v>
      </c>
      <c r="B8" s="3">
        <v>58264.089389176217</v>
      </c>
      <c r="C8" s="3">
        <v>47197.607579353047</v>
      </c>
      <c r="D8" s="3">
        <v>100446.26072188861</v>
      </c>
      <c r="E8" s="3">
        <v>56651.99756774227</v>
      </c>
      <c r="F8" s="3">
        <v>65639.988814540033</v>
      </c>
      <c r="M8" t="s">
        <v>33</v>
      </c>
      <c r="N8" s="3">
        <v>6.3685998916625977</v>
      </c>
      <c r="O8" s="3">
        <v>8.2495002746582031</v>
      </c>
      <c r="P8" s="3">
        <v>8.3943996429443359</v>
      </c>
      <c r="Q8" s="3">
        <v>7.7810001373291016</v>
      </c>
      <c r="R8" s="3">
        <v>7.6890997886657715</v>
      </c>
      <c r="S8" s="3">
        <v>8.1934003829956055</v>
      </c>
      <c r="T8" s="3">
        <v>8.6630001068115234</v>
      </c>
      <c r="U8" s="3">
        <v>9.3759002685546875</v>
      </c>
      <c r="V8" s="3">
        <v>8.8184003829956055</v>
      </c>
      <c r="W8" s="3">
        <v>8.6401996612548828</v>
      </c>
    </row>
    <row r="9" spans="1:29" x14ac:dyDescent="0.25">
      <c r="A9" s="5" t="s">
        <v>22</v>
      </c>
      <c r="B9" s="3">
        <v>60881.705969129311</v>
      </c>
      <c r="C9" s="3">
        <v>49433.217695557199</v>
      </c>
      <c r="D9" s="3">
        <v>101903.54020600471</v>
      </c>
      <c r="E9" s="3">
        <v>59688.060623030375</v>
      </c>
      <c r="F9" s="3">
        <v>67976.631123430387</v>
      </c>
      <c r="L9" t="s">
        <v>12</v>
      </c>
      <c r="M9" t="s">
        <v>31</v>
      </c>
      <c r="N9" s="3">
        <v>95.538864135742188</v>
      </c>
      <c r="O9" s="3">
        <v>97.638221740722656</v>
      </c>
      <c r="P9" s="3">
        <v>100</v>
      </c>
      <c r="Q9" s="3">
        <v>101.28495025634766</v>
      </c>
      <c r="R9" s="3">
        <v>101.99076843261719</v>
      </c>
      <c r="S9" s="3">
        <v>104.15347290039063</v>
      </c>
      <c r="T9" s="3">
        <v>106.27997589111328</v>
      </c>
      <c r="U9" s="3">
        <v>108.58745574951172</v>
      </c>
      <c r="V9" s="3">
        <v>112.44231414794922</v>
      </c>
      <c r="W9" s="3">
        <v>114.55072021484375</v>
      </c>
    </row>
    <row r="10" spans="1:29" x14ac:dyDescent="0.25">
      <c r="A10" s="5" t="s">
        <v>23</v>
      </c>
      <c r="B10" s="3">
        <v>62108.681106511802</v>
      </c>
      <c r="C10" s="3">
        <v>49750.47840582981</v>
      </c>
      <c r="D10" s="3">
        <v>96207.233381576269</v>
      </c>
      <c r="E10" s="3">
        <v>58557.692354181454</v>
      </c>
      <c r="F10" s="3">
        <v>66656.021312024823</v>
      </c>
      <c r="M10" t="s">
        <v>32</v>
      </c>
      <c r="N10" s="3">
        <v>3.7539308071136475</v>
      </c>
      <c r="O10" s="3">
        <v>2.1973857879638672</v>
      </c>
      <c r="P10" s="3">
        <v>2.4189064502716064</v>
      </c>
      <c r="Q10" s="3">
        <v>1.2849515676498413</v>
      </c>
      <c r="R10" s="3">
        <v>0.69686412811279297</v>
      </c>
      <c r="S10" s="3">
        <v>2.1204862594604492</v>
      </c>
      <c r="T10" s="3">
        <v>2.0417029857635498</v>
      </c>
      <c r="U10" s="3">
        <v>2.1711366176605225</v>
      </c>
      <c r="V10" s="3">
        <v>3.5499999523162842</v>
      </c>
      <c r="W10" s="3">
        <v>1.8751006126403809</v>
      </c>
    </row>
    <row r="11" spans="1:29" x14ac:dyDescent="0.25">
      <c r="A11" s="5" t="s">
        <v>24</v>
      </c>
      <c r="B11" s="3">
        <v>52600.897146021918</v>
      </c>
      <c r="C11" s="3">
        <v>42302.459585131881</v>
      </c>
      <c r="D11" s="3">
        <v>73867.940760690137</v>
      </c>
      <c r="E11" s="3">
        <v>50177.753118349683</v>
      </c>
      <c r="F11" s="3">
        <v>54737.262652548401</v>
      </c>
      <c r="M11" t="s">
        <v>33</v>
      </c>
      <c r="N11" s="3">
        <v>2.5499000549316406</v>
      </c>
      <c r="O11" s="3">
        <v>3.1029000282287598</v>
      </c>
      <c r="P11" s="3">
        <v>3.521399974822998</v>
      </c>
      <c r="Q11" s="3">
        <v>3.214900016784668</v>
      </c>
      <c r="R11" s="3">
        <v>3.1228001117706299</v>
      </c>
      <c r="S11" s="3">
        <v>3.4230999946594238</v>
      </c>
      <c r="T11" s="3">
        <v>3.483799934387207</v>
      </c>
      <c r="U11" s="3">
        <v>4.2958998680114746</v>
      </c>
      <c r="V11" s="3">
        <v>4.6788997650146484</v>
      </c>
      <c r="W11" s="3">
        <v>4.1620998382568359</v>
      </c>
    </row>
    <row r="12" spans="1:29" x14ac:dyDescent="0.25">
      <c r="A12" s="5" t="s">
        <v>25</v>
      </c>
      <c r="B12" s="3">
        <v>53192.507943718316</v>
      </c>
      <c r="C12" s="3">
        <v>43306.940714675096</v>
      </c>
      <c r="D12" s="3">
        <v>70249.824381749495</v>
      </c>
      <c r="E12" s="3">
        <v>51099.826615195125</v>
      </c>
      <c r="F12" s="3">
        <v>54462.27491383451</v>
      </c>
      <c r="L12" t="s">
        <v>13</v>
      </c>
      <c r="M12" t="s">
        <v>31</v>
      </c>
      <c r="N12" s="3">
        <v>99.34649658203125</v>
      </c>
      <c r="O12" s="3">
        <v>98.855270385742188</v>
      </c>
      <c r="P12" s="3">
        <v>100</v>
      </c>
      <c r="Q12" s="3">
        <v>102.96115112304688</v>
      </c>
      <c r="R12" s="3">
        <v>103.87583160400391</v>
      </c>
      <c r="S12" s="3">
        <v>103.82982635498047</v>
      </c>
      <c r="T12" s="3">
        <v>103.64330291748047</v>
      </c>
      <c r="U12" s="3">
        <v>103.59481811523438</v>
      </c>
      <c r="V12" s="3">
        <v>104.61447143554688</v>
      </c>
      <c r="W12" s="3">
        <v>106.49177551269531</v>
      </c>
    </row>
    <row r="13" spans="1:29" x14ac:dyDescent="0.25">
      <c r="A13" s="5" t="s">
        <v>15</v>
      </c>
      <c r="B13" s="3">
        <v>58640.127251855272</v>
      </c>
      <c r="C13" s="3">
        <v>47663.200515507757</v>
      </c>
      <c r="D13" s="3">
        <v>88769.512431375508</v>
      </c>
      <c r="E13" s="3">
        <v>54101.32132324313</v>
      </c>
      <c r="F13" s="3">
        <v>62293.540380495411</v>
      </c>
      <c r="M13" t="s">
        <v>32</v>
      </c>
      <c r="N13" s="3">
        <v>3.4370491504669189</v>
      </c>
      <c r="O13" s="3">
        <v>-0.49446055293083191</v>
      </c>
      <c r="P13" s="3">
        <v>1.1579880714416504</v>
      </c>
      <c r="Q13" s="3">
        <v>2.9611506462097168</v>
      </c>
      <c r="R13" s="3">
        <v>0.88837748765945435</v>
      </c>
      <c r="S13" s="3">
        <v>-4.429297149181366E-2</v>
      </c>
      <c r="T13" s="3">
        <v>-0.17963849008083344</v>
      </c>
      <c r="U13" s="3">
        <v>-4.6784743666648865E-2</v>
      </c>
      <c r="V13" s="3">
        <v>0.98426926136016846</v>
      </c>
      <c r="W13" s="3">
        <v>1.7944990396499634</v>
      </c>
    </row>
    <row r="14" spans="1:29" x14ac:dyDescent="0.25">
      <c r="M14" t="s">
        <v>33</v>
      </c>
      <c r="N14" s="3">
        <v>6.234799861907959</v>
      </c>
      <c r="O14" s="3">
        <v>8.3508996963500977</v>
      </c>
      <c r="P14" s="3">
        <v>8.6097002029418945</v>
      </c>
      <c r="Q14" s="3">
        <v>7.8041000366210938</v>
      </c>
      <c r="R14" s="3">
        <v>7.9756999015808105</v>
      </c>
      <c r="S14" s="3">
        <v>8.0521001815795898</v>
      </c>
      <c r="T14" s="3">
        <v>7.9534997940063477</v>
      </c>
      <c r="U14" s="3">
        <v>7.4316000938415527</v>
      </c>
      <c r="V14" s="3">
        <v>6.9899997711181641</v>
      </c>
      <c r="W14" s="3">
        <v>6.7182998657226563</v>
      </c>
    </row>
    <row r="16" spans="1:29" x14ac:dyDescent="0.25">
      <c r="M16" s="4" t="s">
        <v>32</v>
      </c>
      <c r="N16" s="4" t="s">
        <v>30</v>
      </c>
      <c r="Y16" s="4"/>
      <c r="Z16" s="4"/>
      <c r="AA16" s="4"/>
      <c r="AB16" s="4"/>
      <c r="AC16" s="4"/>
    </row>
    <row r="17" spans="1:27" x14ac:dyDescent="0.25">
      <c r="M17" s="4" t="s">
        <v>34</v>
      </c>
      <c r="N17" t="s">
        <v>10</v>
      </c>
      <c r="O17" t="s">
        <v>11</v>
      </c>
      <c r="P17" t="s">
        <v>12</v>
      </c>
      <c r="Q17" t="s">
        <v>13</v>
      </c>
      <c r="Y17" s="4"/>
      <c r="Z17" s="4"/>
      <c r="AA17" s="4"/>
    </row>
    <row r="18" spans="1:27" x14ac:dyDescent="0.25">
      <c r="M18" t="s">
        <v>16</v>
      </c>
      <c r="N18" s="3">
        <v>3.4162678718566895</v>
      </c>
      <c r="O18" s="3">
        <v>4.0659537315368652</v>
      </c>
      <c r="P18" s="3">
        <v>3.7539308071136475</v>
      </c>
      <c r="Q18" s="3">
        <v>3.4370491504669189</v>
      </c>
    </row>
    <row r="19" spans="1:27" x14ac:dyDescent="0.25">
      <c r="M19" t="s">
        <v>17</v>
      </c>
      <c r="N19" s="3">
        <v>1.3047099113464355</v>
      </c>
      <c r="O19" s="3">
        <v>-9.1736040985779255E-7</v>
      </c>
      <c r="P19" s="3">
        <v>2.1973857879638672</v>
      </c>
      <c r="Q19" s="3">
        <v>-0.49446055293083191</v>
      </c>
    </row>
    <row r="20" spans="1:27" x14ac:dyDescent="0.25">
      <c r="M20" t="s">
        <v>18</v>
      </c>
      <c r="N20" s="3">
        <v>2.3109242916107178</v>
      </c>
      <c r="O20" s="3">
        <v>1.1841351985931396</v>
      </c>
      <c r="P20" s="3">
        <v>2.4189064502716064</v>
      </c>
      <c r="Q20" s="3">
        <v>1.1579880714416504</v>
      </c>
    </row>
    <row r="21" spans="1:27" x14ac:dyDescent="0.25">
      <c r="M21" t="s">
        <v>19</v>
      </c>
      <c r="N21" s="3">
        <v>2.7586822509765625</v>
      </c>
      <c r="O21" s="3">
        <v>3.4168076515197754</v>
      </c>
      <c r="P21" s="3">
        <v>1.2849515676498413</v>
      </c>
      <c r="Q21" s="3">
        <v>2.9611506462097168</v>
      </c>
    </row>
    <row r="22" spans="1:27" x14ac:dyDescent="0.25">
      <c r="M22" t="s">
        <v>20</v>
      </c>
      <c r="N22" s="3">
        <v>2.3979148864746094</v>
      </c>
      <c r="O22" s="3">
        <v>2.8083362579345703</v>
      </c>
      <c r="P22" s="3">
        <v>0.69686412811279297</v>
      </c>
      <c r="Q22" s="3">
        <v>0.88837748765945435</v>
      </c>
    </row>
    <row r="23" spans="1:27" x14ac:dyDescent="0.25">
      <c r="M23" t="s">
        <v>21</v>
      </c>
      <c r="N23" s="3">
        <v>0.78907179832458496</v>
      </c>
      <c r="O23" s="3">
        <v>1.4782861471176147</v>
      </c>
      <c r="P23" s="3">
        <v>2.1204862594604492</v>
      </c>
      <c r="Q23" s="3">
        <v>-4.429297149181366E-2</v>
      </c>
    </row>
    <row r="24" spans="1:27" x14ac:dyDescent="0.25">
      <c r="M24" t="s">
        <v>22</v>
      </c>
      <c r="N24" s="3">
        <v>0.56402051448822021</v>
      </c>
      <c r="O24" s="3">
        <v>1.0411962270736694</v>
      </c>
      <c r="P24" s="3">
        <v>2.0417029857635498</v>
      </c>
      <c r="Q24" s="3">
        <v>-0.17963849008083344</v>
      </c>
    </row>
    <row r="25" spans="1:27" x14ac:dyDescent="0.25">
      <c r="M25" t="s">
        <v>23</v>
      </c>
      <c r="N25" s="3">
        <v>0.45203414559364319</v>
      </c>
      <c r="O25" s="3">
        <v>-0.20792883634567261</v>
      </c>
      <c r="P25" s="3">
        <v>2.1711366176605225</v>
      </c>
      <c r="Q25" s="3">
        <v>-4.6784743666648865E-2</v>
      </c>
    </row>
    <row r="26" spans="1:27" x14ac:dyDescent="0.25">
      <c r="M26" t="s">
        <v>24</v>
      </c>
      <c r="N26" s="3">
        <v>0.25</v>
      </c>
      <c r="O26" s="3">
        <v>0.35668450593948364</v>
      </c>
      <c r="P26" s="3">
        <v>3.5499999523162842</v>
      </c>
      <c r="Q26" s="3">
        <v>0.98426926136016846</v>
      </c>
    </row>
    <row r="27" spans="1:27" x14ac:dyDescent="0.25">
      <c r="M27" t="s">
        <v>25</v>
      </c>
      <c r="N27" s="3">
        <v>1.1471321582794189</v>
      </c>
      <c r="O27" s="3">
        <v>0.75401502847671509</v>
      </c>
      <c r="P27" s="3">
        <v>1.8751006126403809</v>
      </c>
      <c r="Q27" s="3">
        <v>1.7944990396499634</v>
      </c>
    </row>
    <row r="30" spans="1:27" x14ac:dyDescent="0.25">
      <c r="A30" s="4" t="s">
        <v>36</v>
      </c>
      <c r="B30" s="4" t="s">
        <v>30</v>
      </c>
    </row>
    <row r="31" spans="1:27" x14ac:dyDescent="0.25">
      <c r="A31" s="4" t="s">
        <v>28</v>
      </c>
      <c r="B31" t="s">
        <v>10</v>
      </c>
      <c r="C31" t="s">
        <v>11</v>
      </c>
      <c r="D31" t="s">
        <v>12</v>
      </c>
      <c r="E31" t="s">
        <v>13</v>
      </c>
    </row>
    <row r="32" spans="1:27" x14ac:dyDescent="0.25">
      <c r="A32" t="s">
        <v>16</v>
      </c>
      <c r="B32" s="6">
        <v>0.53349712329991461</v>
      </c>
      <c r="C32" s="6">
        <v>0.50633709232075363</v>
      </c>
      <c r="D32" s="6">
        <v>0.52910021618166303</v>
      </c>
      <c r="E32" s="6">
        <v>0.52331236034564055</v>
      </c>
    </row>
    <row r="33" spans="1:25" x14ac:dyDescent="0.25">
      <c r="A33" t="s">
        <v>17</v>
      </c>
      <c r="B33" s="6">
        <v>0.53644360634752797</v>
      </c>
      <c r="C33" s="6">
        <v>0.50917993710655307</v>
      </c>
      <c r="D33" s="6">
        <v>0.53817922160006593</v>
      </c>
      <c r="E33" s="6">
        <v>0.52610615781122039</v>
      </c>
    </row>
    <row r="34" spans="1:25" x14ac:dyDescent="0.25">
      <c r="A34" t="s">
        <v>18</v>
      </c>
      <c r="B34" s="6">
        <v>0.53221840541357535</v>
      </c>
      <c r="C34" s="6">
        <v>0.50142019393841764</v>
      </c>
      <c r="D34" s="6">
        <v>0.53161076581857514</v>
      </c>
      <c r="E34" s="6">
        <v>0.52335946435353931</v>
      </c>
    </row>
    <row r="35" spans="1:25" x14ac:dyDescent="0.25">
      <c r="A35" t="s">
        <v>19</v>
      </c>
      <c r="B35" s="6">
        <v>0.5259547852536508</v>
      </c>
      <c r="C35" s="6">
        <v>0.49722675469983696</v>
      </c>
      <c r="D35" s="6">
        <v>0.52652527069981392</v>
      </c>
      <c r="E35" s="6">
        <v>0.52292132688722326</v>
      </c>
    </row>
    <row r="36" spans="1:25" x14ac:dyDescent="0.25">
      <c r="A36" t="s">
        <v>20</v>
      </c>
      <c r="B36" s="6">
        <v>0.52368475269566417</v>
      </c>
      <c r="C36" s="6">
        <v>0.49724776878191629</v>
      </c>
      <c r="D36" s="6">
        <v>0.52343325483160252</v>
      </c>
      <c r="E36" s="6">
        <v>0.52504607971070372</v>
      </c>
    </row>
    <row r="37" spans="1:25" x14ac:dyDescent="0.25">
      <c r="A37" t="s">
        <v>21</v>
      </c>
      <c r="B37" s="6">
        <v>0.51859416997391949</v>
      </c>
      <c r="C37" s="6">
        <v>0.49629709437739339</v>
      </c>
      <c r="D37" s="6">
        <v>0.52594533098224017</v>
      </c>
      <c r="E37" s="6">
        <v>0.52435231984070629</v>
      </c>
      <c r="L37" s="4" t="s">
        <v>30</v>
      </c>
      <c r="M37" t="s">
        <v>41</v>
      </c>
    </row>
    <row r="38" spans="1:25" x14ac:dyDescent="0.25">
      <c r="A38" t="s">
        <v>22</v>
      </c>
      <c r="B38" s="6">
        <v>0.51290419466729276</v>
      </c>
      <c r="C38" s="6">
        <v>0.49167080471488483</v>
      </c>
      <c r="D38" s="6">
        <v>0.52540648349149888</v>
      </c>
      <c r="E38" s="6">
        <v>0.52575599905529125</v>
      </c>
      <c r="X38" s="4"/>
      <c r="Y38" s="4"/>
    </row>
    <row r="39" spans="1:25" x14ac:dyDescent="0.25">
      <c r="A39" t="s">
        <v>23</v>
      </c>
      <c r="B39" s="6">
        <v>0.51148283543735418</v>
      </c>
      <c r="C39" s="6">
        <v>0.49067739556542339</v>
      </c>
      <c r="D39" s="6">
        <v>0.52479587163519825</v>
      </c>
      <c r="E39" s="6">
        <v>0.5246158201303659</v>
      </c>
      <c r="M39" s="4" t="s">
        <v>34</v>
      </c>
    </row>
    <row r="40" spans="1:25" x14ac:dyDescent="0.25">
      <c r="A40" t="s">
        <v>24</v>
      </c>
      <c r="B40" s="6">
        <v>0.51176254929722542</v>
      </c>
      <c r="C40" s="6">
        <v>0.49042937213835158</v>
      </c>
      <c r="D40" s="6">
        <v>0.52783913861044351</v>
      </c>
      <c r="E40" s="6">
        <v>0.52222448966223711</v>
      </c>
      <c r="L40" s="4" t="s">
        <v>29</v>
      </c>
      <c r="M40" t="s">
        <v>16</v>
      </c>
      <c r="N40" t="s">
        <v>17</v>
      </c>
      <c r="O40" t="s">
        <v>18</v>
      </c>
      <c r="P40" t="s">
        <v>19</v>
      </c>
      <c r="Q40" t="s">
        <v>20</v>
      </c>
      <c r="R40" t="s">
        <v>21</v>
      </c>
      <c r="S40" t="s">
        <v>22</v>
      </c>
      <c r="T40" t="s">
        <v>23</v>
      </c>
      <c r="U40" t="s">
        <v>24</v>
      </c>
      <c r="V40" t="s">
        <v>25</v>
      </c>
    </row>
    <row r="41" spans="1:25" x14ac:dyDescent="0.25">
      <c r="A41" t="s">
        <v>25</v>
      </c>
      <c r="B41" s="6">
        <v>0.52420157851415428</v>
      </c>
      <c r="C41" s="6">
        <v>0.48757943448219049</v>
      </c>
      <c r="D41" s="6">
        <v>0.52418782773843509</v>
      </c>
      <c r="E41" s="6">
        <v>0.5209978521503924</v>
      </c>
      <c r="L41" t="s">
        <v>31</v>
      </c>
      <c r="M41" s="3">
        <v>97.549385070800781</v>
      </c>
      <c r="N41" s="3">
        <v>98.266120910644531</v>
      </c>
      <c r="O41" s="3">
        <v>100</v>
      </c>
      <c r="P41" s="3">
        <v>102.60539817810059</v>
      </c>
      <c r="Q41" s="3">
        <v>104.35261154174805</v>
      </c>
      <c r="R41" s="3">
        <v>105.48229026794434</v>
      </c>
      <c r="S41" s="3">
        <v>106.39766883850098</v>
      </c>
      <c r="T41" s="3">
        <v>107.02627372741699</v>
      </c>
      <c r="U41" s="3">
        <v>108.40886878967285</v>
      </c>
      <c r="V41" s="3">
        <v>109.91910743713379</v>
      </c>
    </row>
    <row r="42" spans="1:25" x14ac:dyDescent="0.25">
      <c r="L42" t="s">
        <v>32</v>
      </c>
      <c r="M42" s="3">
        <v>3.6683003902435303</v>
      </c>
      <c r="N42" s="3">
        <v>0.75190855725476524</v>
      </c>
      <c r="O42" s="3">
        <v>1.7679885029792786</v>
      </c>
      <c r="P42" s="3">
        <v>2.605398029088974</v>
      </c>
      <c r="Q42" s="3">
        <v>1.6978731900453568</v>
      </c>
      <c r="R42" s="3">
        <v>1.0858878083527088</v>
      </c>
      <c r="S42" s="3">
        <v>0.8668203093111515</v>
      </c>
      <c r="T42" s="3">
        <v>0.59211429581046104</v>
      </c>
      <c r="U42" s="3">
        <v>1.2852384299039841</v>
      </c>
      <c r="V42" s="3">
        <v>1.3926867097616196</v>
      </c>
    </row>
    <row r="43" spans="1:25" x14ac:dyDescent="0.25">
      <c r="L43" t="s">
        <v>33</v>
      </c>
      <c r="M43" s="3">
        <v>2.5499000549316406</v>
      </c>
      <c r="N43" s="3">
        <v>3.1029000282287598</v>
      </c>
      <c r="O43" s="3">
        <v>3.521399974822998</v>
      </c>
      <c r="P43" s="3">
        <v>3.214900016784668</v>
      </c>
      <c r="Q43" s="3">
        <v>3.1228001117706299</v>
      </c>
      <c r="R43" s="3">
        <v>3.4230999946594238</v>
      </c>
      <c r="S43" s="3">
        <v>3.483799934387207</v>
      </c>
      <c r="T43" s="3">
        <v>4.2958998680114746</v>
      </c>
      <c r="U43" s="3">
        <v>4.6788997650146484</v>
      </c>
      <c r="V43" s="3">
        <v>4.1620998382568359</v>
      </c>
    </row>
    <row r="44" spans="1:25" x14ac:dyDescent="0.25">
      <c r="L44" t="s">
        <v>42</v>
      </c>
      <c r="M44" s="1">
        <v>1216988</v>
      </c>
      <c r="N44" s="1">
        <v>1216988</v>
      </c>
      <c r="O44" s="1">
        <v>1216988</v>
      </c>
      <c r="P44" s="1">
        <v>1216988</v>
      </c>
      <c r="Q44" s="1">
        <v>1216988</v>
      </c>
      <c r="R44" s="1">
        <v>1213938</v>
      </c>
      <c r="S44" s="1">
        <v>1453977.125</v>
      </c>
      <c r="T44" s="1">
        <v>1453977.125</v>
      </c>
      <c r="U44" s="1">
        <v>1454013.125</v>
      </c>
      <c r="V44" s="1">
        <v>1454017.125</v>
      </c>
    </row>
    <row r="45" spans="1:25" x14ac:dyDescent="0.25">
      <c r="L45" t="s">
        <v>43</v>
      </c>
      <c r="M45" s="1">
        <v>12968814</v>
      </c>
      <c r="N45" s="1">
        <v>13172001</v>
      </c>
      <c r="O45" s="1">
        <v>13149182</v>
      </c>
      <c r="P45" s="1">
        <v>13158183</v>
      </c>
      <c r="Q45" s="1">
        <v>13245304</v>
      </c>
      <c r="R45" s="1">
        <v>13316802</v>
      </c>
      <c r="S45" s="1">
        <v>13376751</v>
      </c>
      <c r="T45" s="1">
        <v>13460310</v>
      </c>
      <c r="U45" s="1">
        <v>13571501</v>
      </c>
      <c r="V45" s="1">
        <v>13725783</v>
      </c>
    </row>
    <row r="46" spans="1:25" x14ac:dyDescent="0.25">
      <c r="L46" t="s">
        <v>38</v>
      </c>
      <c r="M46" s="1">
        <v>24794869</v>
      </c>
      <c r="N46" s="1">
        <v>24989207</v>
      </c>
      <c r="O46" s="1">
        <v>25178413</v>
      </c>
      <c r="P46" s="1">
        <v>25361145</v>
      </c>
      <c r="Q46" s="1">
        <v>25543490</v>
      </c>
      <c r="R46" s="1">
        <v>25733906</v>
      </c>
      <c r="S46" s="1">
        <v>25938329</v>
      </c>
      <c r="T46" s="1">
        <v>26152439</v>
      </c>
      <c r="U46" s="1">
        <v>26380917</v>
      </c>
      <c r="V46" s="1">
        <v>26630873</v>
      </c>
    </row>
    <row r="47" spans="1:25" x14ac:dyDescent="0.25">
      <c r="L47" t="s">
        <v>44</v>
      </c>
      <c r="M47" s="8">
        <v>1463706934943.8289</v>
      </c>
      <c r="N47" s="8">
        <v>1613623632396.2813</v>
      </c>
      <c r="O47" s="8">
        <v>1389019914229.5759</v>
      </c>
      <c r="P47" s="8">
        <v>1487303808389.123</v>
      </c>
      <c r="Q47" s="8">
        <v>1679618668685.458</v>
      </c>
      <c r="R47" s="8">
        <v>1637965150037.541</v>
      </c>
      <c r="S47" s="8">
        <v>1715808626384.175</v>
      </c>
      <c r="T47" s="8">
        <v>1698759175799.417</v>
      </c>
      <c r="U47" s="8">
        <v>1418344546632.0449</v>
      </c>
      <c r="V47" s="8">
        <v>1431112536592.6211</v>
      </c>
    </row>
    <row r="48" spans="1:25" x14ac:dyDescent="0.25">
      <c r="L48" t="s">
        <v>45</v>
      </c>
      <c r="M48" s="1">
        <v>243235.19372823677</v>
      </c>
      <c r="N48" s="1">
        <v>268191.52656822599</v>
      </c>
      <c r="O48" s="1">
        <v>229688.44231374381</v>
      </c>
      <c r="P48" s="1">
        <v>242115.21563874936</v>
      </c>
      <c r="Q48" s="1">
        <v>270622.52170534816</v>
      </c>
      <c r="R48" s="1">
        <v>262559.95525816013</v>
      </c>
      <c r="S48" s="1">
        <v>271906.52449372155</v>
      </c>
      <c r="T48" s="1">
        <v>266624.08524809929</v>
      </c>
      <c r="U48" s="1">
        <v>218949.0506101936</v>
      </c>
      <c r="V48" s="1">
        <v>217849.09965533804</v>
      </c>
    </row>
    <row r="56" spans="1:13" x14ac:dyDescent="0.25">
      <c r="B56" s="4" t="s">
        <v>30</v>
      </c>
      <c r="C56" s="4" t="s">
        <v>29</v>
      </c>
    </row>
    <row r="57" spans="1:13" x14ac:dyDescent="0.25">
      <c r="B57" t="s">
        <v>10</v>
      </c>
      <c r="E57" t="s">
        <v>11</v>
      </c>
      <c r="H57" t="s">
        <v>12</v>
      </c>
      <c r="K57" t="s">
        <v>13</v>
      </c>
    </row>
    <row r="58" spans="1:13" x14ac:dyDescent="0.25">
      <c r="A58" s="4" t="s">
        <v>34</v>
      </c>
      <c r="B58" t="s">
        <v>38</v>
      </c>
      <c r="C58" t="s">
        <v>39</v>
      </c>
      <c r="D58" t="s">
        <v>40</v>
      </c>
      <c r="E58" t="s">
        <v>38</v>
      </c>
      <c r="F58" t="s">
        <v>39</v>
      </c>
      <c r="G58" t="s">
        <v>40</v>
      </c>
      <c r="H58" t="s">
        <v>38</v>
      </c>
      <c r="I58" t="s">
        <v>39</v>
      </c>
      <c r="J58" t="s">
        <v>40</v>
      </c>
      <c r="K58" t="s">
        <v>38</v>
      </c>
      <c r="L58" t="s">
        <v>39</v>
      </c>
      <c r="M58" t="s">
        <v>40</v>
      </c>
    </row>
    <row r="59" spans="1:13" x14ac:dyDescent="0.25">
      <c r="A59" t="s">
        <v>16</v>
      </c>
      <c r="B59" s="1">
        <v>5493621</v>
      </c>
      <c r="C59" s="7">
        <v>43090</v>
      </c>
      <c r="D59" s="3">
        <v>127.49178463680668</v>
      </c>
      <c r="E59" s="1">
        <v>5313399</v>
      </c>
      <c r="F59" s="7">
        <v>338420</v>
      </c>
      <c r="G59" s="3">
        <v>15.700605756160984</v>
      </c>
      <c r="H59" s="1">
        <v>4768212</v>
      </c>
      <c r="I59" s="7">
        <v>385178</v>
      </c>
      <c r="J59" s="3">
        <v>12.379242843568429</v>
      </c>
      <c r="K59" s="1">
        <v>9219637</v>
      </c>
      <c r="L59" s="7">
        <v>450300</v>
      </c>
      <c r="M59" s="3">
        <v>20.474432600488562</v>
      </c>
    </row>
    <row r="60" spans="1:13" x14ac:dyDescent="0.25">
      <c r="A60" t="s">
        <v>17</v>
      </c>
      <c r="B60" s="1">
        <v>5523095</v>
      </c>
      <c r="C60" s="7">
        <v>43090</v>
      </c>
      <c r="D60" s="3">
        <v>128.17579484799256</v>
      </c>
      <c r="E60" s="1">
        <v>5338871</v>
      </c>
      <c r="F60" s="7">
        <v>338420</v>
      </c>
      <c r="G60" s="3">
        <v>15.775873175344246</v>
      </c>
      <c r="H60" s="1">
        <v>4828726</v>
      </c>
      <c r="I60" s="7">
        <v>385178</v>
      </c>
      <c r="J60" s="3">
        <v>12.536349428056639</v>
      </c>
      <c r="K60" s="1">
        <v>9298515</v>
      </c>
      <c r="L60" s="7">
        <v>450300</v>
      </c>
      <c r="M60" s="3">
        <v>20.649600266489006</v>
      </c>
    </row>
    <row r="61" spans="1:13" x14ac:dyDescent="0.25">
      <c r="A61" t="s">
        <v>18</v>
      </c>
      <c r="B61" s="1">
        <v>5547683</v>
      </c>
      <c r="C61" s="7">
        <v>43090</v>
      </c>
      <c r="D61" s="3">
        <v>128.74641448131817</v>
      </c>
      <c r="E61" s="1">
        <v>5363352</v>
      </c>
      <c r="F61" s="7">
        <v>338420</v>
      </c>
      <c r="G61" s="3">
        <v>15.848212280598073</v>
      </c>
      <c r="H61" s="1">
        <v>4889252</v>
      </c>
      <c r="I61" s="7">
        <v>385178</v>
      </c>
      <c r="J61" s="3">
        <v>12.693487166972153</v>
      </c>
      <c r="K61" s="1">
        <v>9378126</v>
      </c>
      <c r="L61" s="7">
        <v>450300</v>
      </c>
      <c r="M61" s="3">
        <v>20.826395736175883</v>
      </c>
    </row>
    <row r="62" spans="1:13" x14ac:dyDescent="0.25">
      <c r="A62" t="s">
        <v>19</v>
      </c>
      <c r="B62" s="1">
        <v>5570572</v>
      </c>
      <c r="C62" s="7">
        <v>43090</v>
      </c>
      <c r="D62" s="3">
        <v>129.27760501276398</v>
      </c>
      <c r="E62" s="1">
        <v>5388272</v>
      </c>
      <c r="F62" s="7">
        <v>338420</v>
      </c>
      <c r="G62" s="3">
        <v>15.921848590508835</v>
      </c>
      <c r="H62" s="1">
        <v>4953088</v>
      </c>
      <c r="I62" s="7">
        <v>385178</v>
      </c>
      <c r="J62" s="3">
        <v>12.85921833541895</v>
      </c>
      <c r="K62" s="1">
        <v>9449213</v>
      </c>
      <c r="L62" s="7">
        <v>450300</v>
      </c>
      <c r="M62" s="3">
        <v>20.984261603375529</v>
      </c>
    </row>
    <row r="63" spans="1:13" x14ac:dyDescent="0.25">
      <c r="A63" t="s">
        <v>20</v>
      </c>
      <c r="B63" s="1">
        <v>5591572</v>
      </c>
      <c r="C63" s="7">
        <v>43090</v>
      </c>
      <c r="D63" s="3">
        <v>129.76495706660478</v>
      </c>
      <c r="E63" s="1">
        <v>5413971</v>
      </c>
      <c r="F63" s="7">
        <v>338420</v>
      </c>
      <c r="G63" s="3">
        <v>15.997786773831335</v>
      </c>
      <c r="H63" s="1">
        <v>5018573</v>
      </c>
      <c r="I63" s="7">
        <v>385178</v>
      </c>
      <c r="J63" s="3">
        <v>13.029230641417735</v>
      </c>
      <c r="K63" s="1">
        <v>9519374</v>
      </c>
      <c r="L63" s="7">
        <v>450300</v>
      </c>
      <c r="M63" s="3">
        <v>21.140071063735288</v>
      </c>
    </row>
    <row r="64" spans="1:13" x14ac:dyDescent="0.25">
      <c r="A64" t="s">
        <v>21</v>
      </c>
      <c r="B64" s="1">
        <v>5614932</v>
      </c>
      <c r="C64" s="7">
        <v>42920</v>
      </c>
      <c r="D64" s="3">
        <v>130.82320596458527</v>
      </c>
      <c r="E64" s="1">
        <v>5438972</v>
      </c>
      <c r="F64" s="7">
        <v>338420</v>
      </c>
      <c r="G64" s="3">
        <v>16.071662431298385</v>
      </c>
      <c r="H64" s="1">
        <v>5079623</v>
      </c>
      <c r="I64" s="7">
        <v>385178</v>
      </c>
      <c r="J64" s="3">
        <v>13.187728790325512</v>
      </c>
      <c r="K64" s="1">
        <v>9600379</v>
      </c>
      <c r="L64" s="7">
        <v>447420</v>
      </c>
      <c r="M64" s="3">
        <v>21.457196817308123</v>
      </c>
    </row>
    <row r="65" spans="1:13" x14ac:dyDescent="0.25">
      <c r="A65" t="s">
        <v>22</v>
      </c>
      <c r="B65" s="1">
        <v>5643475</v>
      </c>
      <c r="C65" s="7">
        <v>42920</v>
      </c>
      <c r="D65" s="3">
        <v>131.48823392357875</v>
      </c>
      <c r="E65" s="1">
        <v>5461512</v>
      </c>
      <c r="F65" s="7">
        <v>338420</v>
      </c>
      <c r="G65" s="3">
        <v>16.138266059925538</v>
      </c>
      <c r="H65" s="1">
        <v>5137232</v>
      </c>
      <c r="I65" s="7">
        <v>625217.125</v>
      </c>
      <c r="J65" s="3">
        <v>8.216716712614037</v>
      </c>
      <c r="K65" s="1">
        <v>9696110</v>
      </c>
      <c r="L65" s="7">
        <v>447420</v>
      </c>
      <c r="M65" s="3">
        <v>21.671159089893166</v>
      </c>
    </row>
    <row r="66" spans="1:13" x14ac:dyDescent="0.25">
      <c r="A66" t="s">
        <v>23</v>
      </c>
      <c r="B66" s="1">
        <v>5683483</v>
      </c>
      <c r="C66" s="7">
        <v>42920</v>
      </c>
      <c r="D66" s="3">
        <v>132.42038676607643</v>
      </c>
      <c r="E66" s="1">
        <v>5479531</v>
      </c>
      <c r="F66" s="7">
        <v>338420</v>
      </c>
      <c r="G66" s="3">
        <v>16.191510549021924</v>
      </c>
      <c r="H66" s="1">
        <v>5190239</v>
      </c>
      <c r="I66" s="7">
        <v>625217.125</v>
      </c>
      <c r="J66" s="3">
        <v>8.3014984594351926</v>
      </c>
      <c r="K66" s="1">
        <v>9799186</v>
      </c>
      <c r="L66" s="7">
        <v>447420</v>
      </c>
      <c r="M66" s="3">
        <v>21.901537705064591</v>
      </c>
    </row>
    <row r="67" spans="1:13" x14ac:dyDescent="0.25">
      <c r="A67" t="s">
        <v>24</v>
      </c>
      <c r="B67" s="1">
        <v>5728010</v>
      </c>
      <c r="C67" s="7">
        <v>42920</v>
      </c>
      <c r="D67" s="3">
        <v>133.45782851817336</v>
      </c>
      <c r="E67" s="1">
        <v>5495303</v>
      </c>
      <c r="F67" s="7">
        <v>338446</v>
      </c>
      <c r="G67" s="3">
        <v>16.236867919845412</v>
      </c>
      <c r="H67" s="1">
        <v>5234519</v>
      </c>
      <c r="I67" s="7">
        <v>625217.125</v>
      </c>
      <c r="J67" s="3">
        <v>8.3723218553874386</v>
      </c>
      <c r="K67" s="1">
        <v>9923085</v>
      </c>
      <c r="L67" s="7">
        <v>447430</v>
      </c>
      <c r="M67" s="3">
        <v>22.177960798337171</v>
      </c>
    </row>
    <row r="68" spans="1:13" x14ac:dyDescent="0.25">
      <c r="A68" t="s">
        <v>25</v>
      </c>
      <c r="B68" s="1">
        <v>5769603</v>
      </c>
      <c r="C68" s="7">
        <v>42920</v>
      </c>
      <c r="D68" s="3">
        <v>134.42691053122087</v>
      </c>
      <c r="E68" s="1">
        <v>5511303</v>
      </c>
      <c r="F68" s="7">
        <v>338450</v>
      </c>
      <c r="G68" s="3">
        <v>16.283950361944157</v>
      </c>
      <c r="H68" s="1">
        <v>5282223</v>
      </c>
      <c r="I68" s="7">
        <v>625217.125</v>
      </c>
      <c r="J68" s="3">
        <v>8.4486217488044648</v>
      </c>
      <c r="K68" s="1">
        <v>10067744</v>
      </c>
      <c r="L68" s="7">
        <v>447430</v>
      </c>
      <c r="M68" s="3">
        <v>22.50127170730617</v>
      </c>
    </row>
  </sheetData>
  <pageMargins left="0.7" right="0.7" top="0.75" bottom="0.75" header="0.3" footer="0.3"/>
  <pageSetup paperSize="9" scale="35" orientation="landscape" r:id="rId7"/>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B0D492-F23B-42C7-B41F-510DF1B35A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Żuk</dc:creator>
  <cp:lastModifiedBy>Dominik Żuk</cp:lastModifiedBy>
  <cp:lastPrinted>2019-04-15T14:55:39Z</cp:lastPrinted>
  <dcterms:created xsi:type="dcterms:W3CDTF">2019-04-15T13:53:54Z</dcterms:created>
  <dcterms:modified xsi:type="dcterms:W3CDTF">2019-04-15T14:55:42Z</dcterms:modified>
</cp:coreProperties>
</file>