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BC674CAB-EEB7-43D1-B2D6-FDDD4D8BB0F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Exer 1" sheetId="2" r:id="rId1"/>
    <sheet name="Exer 8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N3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I4" i="2" s="1"/>
  <c r="I5" i="2" s="1"/>
  <c r="D3" i="2"/>
  <c r="C10" i="2"/>
  <c r="C6" i="2"/>
  <c r="C5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K17" i="1"/>
  <c r="B11" i="1"/>
  <c r="K6" i="1" s="1"/>
  <c r="F21" i="1"/>
  <c r="F20" i="1"/>
  <c r="F19" i="1"/>
  <c r="F18" i="1"/>
  <c r="G17" i="1"/>
  <c r="K5" i="1"/>
  <c r="G4" i="1"/>
  <c r="F6" i="1"/>
  <c r="F7" i="1"/>
  <c r="F8" i="1"/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G18" i="1"/>
  <c r="G19" i="1" s="1"/>
  <c r="G20" i="1" s="1"/>
  <c r="G21" i="1" s="1"/>
  <c r="K16" i="1" s="1"/>
  <c r="C4" i="2"/>
  <c r="D4" i="2" s="1"/>
  <c r="D5" i="2" s="1"/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F5" i="1" l="1"/>
  <c r="G5" i="1" s="1"/>
  <c r="G6" i="1" s="1"/>
  <c r="G7" i="1" l="1"/>
  <c r="G8" i="1" s="1"/>
</calcChain>
</file>

<file path=xl/sharedStrings.xml><?xml version="1.0" encoding="utf-8"?>
<sst xmlns="http://schemas.openxmlformats.org/spreadsheetml/2006/main" count="31" uniqueCount="12">
  <si>
    <t>TEMPO</t>
  </si>
  <si>
    <t>VALOR PRESENTE</t>
  </si>
  <si>
    <t>VALOR FUTURO</t>
  </si>
  <si>
    <t>VALOR ACUMULADO</t>
  </si>
  <si>
    <t>-</t>
  </si>
  <si>
    <t>Taxa</t>
  </si>
  <si>
    <t>VPL</t>
  </si>
  <si>
    <t>TIR</t>
  </si>
  <si>
    <t>Tempo</t>
  </si>
  <si>
    <t>Valor Presente</t>
  </si>
  <si>
    <t>Valor Futuro</t>
  </si>
  <si>
    <t>Valor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</si>
</sst>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%"/>
    <numFmt numFmtId="165" formatCode="0.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44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6"/>
  <sheetViews>
    <sheetView tabSelected="1" workbookViewId="0">
      <selection activeCell="M8" sqref="M8"/>
    </sheetView>
  </sheetViews>
  <sheetFormatPr defaultRowHeight="14.4" x14ac:dyDescent="0.3"/>
  <cols>
    <col min="2" max="2" width="18.109375" customWidth="1"/>
    <col min="3" max="3" width="17.5546875" customWidth="1"/>
    <col min="4" max="4" width="24.109375" customWidth="1"/>
    <col min="5" max="5" width="16.33203125" bestFit="1" customWidth="1"/>
    <col min="6" max="6" width="15" bestFit="1" customWidth="1"/>
    <col min="7" max="7" width="19.6640625" bestFit="1" customWidth="1"/>
    <col min="8" max="8" width="17.44140625" customWidth="1"/>
    <col min="9" max="9" width="20.5546875" customWidth="1"/>
    <col min="10" max="10" width="13.33203125" bestFit="1" customWidth="1"/>
    <col min="11" max="11" width="15.6640625" customWidth="1"/>
    <col min="12" max="12" width="23.33203125" customWidth="1"/>
    <col min="13" max="13" width="17.21875" customWidth="1"/>
    <col min="14" max="14" width="20.44140625" customWidth="1"/>
    <col min="15" max="15" width="18.6640625" customWidth="1"/>
    <col min="16" max="16" width="17.109375" customWidth="1"/>
    <col min="17" max="17" width="23.6640625" customWidth="1"/>
  </cols>
  <sheetData>
    <row r="2" spans="1:14" x14ac:dyDescent="0.3">
      <c r="A2" s="17" t="s">
        <v>8</v>
      </c>
      <c r="B2" s="17" t="s">
        <v>9</v>
      </c>
      <c r="C2" s="17" t="s">
        <v>10</v>
      </c>
      <c r="D2" s="17" t="s">
        <v>11</v>
      </c>
      <c r="F2" s="17" t="s">
        <v>8</v>
      </c>
      <c r="G2" s="17" t="s">
        <v>9</v>
      </c>
      <c r="H2" s="17" t="s">
        <v>10</v>
      </c>
      <c r="I2" s="17" t="s">
        <v>11</v>
      </c>
      <c r="K2" s="17" t="s">
        <v>8</v>
      </c>
      <c r="L2" s="17" t="s">
        <v>9</v>
      </c>
      <c r="M2" s="17" t="s">
        <v>10</v>
      </c>
      <c r="N2" s="17" t="s">
        <v>11</v>
      </c>
    </row>
    <row r="3" spans="1:14" x14ac:dyDescent="0.3">
      <c r="A3" s="17">
        <v>0</v>
      </c>
      <c r="B3" s="18">
        <v>-10000</v>
      </c>
      <c r="C3" s="18" t="s">
        <v>4</v>
      </c>
      <c r="D3" s="19">
        <f>B3</f>
        <v>-10000</v>
      </c>
      <c r="F3" s="17">
        <v>0</v>
      </c>
      <c r="G3" s="18">
        <v>25000</v>
      </c>
      <c r="H3" s="18" t="s">
        <v>4</v>
      </c>
      <c r="I3" s="19">
        <f>G3</f>
        <v>25000</v>
      </c>
      <c r="K3" s="17">
        <v>0</v>
      </c>
      <c r="L3" s="18">
        <v>30000</v>
      </c>
      <c r="M3" s="18" t="s">
        <v>4</v>
      </c>
      <c r="N3" s="19">
        <f>L3</f>
        <v>30000</v>
      </c>
    </row>
    <row r="4" spans="1:14" x14ac:dyDescent="0.3">
      <c r="A4" s="17">
        <v>1</v>
      </c>
      <c r="B4" s="18">
        <v>2000</v>
      </c>
      <c r="C4" s="18">
        <f>B4/(1+$B$26)^A4</f>
        <v>1754.3859649122805</v>
      </c>
      <c r="D4" s="19">
        <f>D3+C4</f>
        <v>-8245.6140350877195</v>
      </c>
      <c r="F4" s="17">
        <v>1</v>
      </c>
      <c r="G4" s="18">
        <v>3000</v>
      </c>
      <c r="H4" s="18">
        <f>G4/(1+$B$26)^F4</f>
        <v>2631.5789473684208</v>
      </c>
      <c r="I4" s="19">
        <f>I3+H4</f>
        <v>27631.57894736842</v>
      </c>
      <c r="K4" s="17">
        <v>1</v>
      </c>
      <c r="L4" s="18">
        <v>5000</v>
      </c>
      <c r="M4" s="18">
        <f>L4/(1+$B$26)^K4</f>
        <v>4385.9649122807014</v>
      </c>
      <c r="N4" s="19">
        <f>N3+M4</f>
        <v>34385.964912280702</v>
      </c>
    </row>
    <row r="5" spans="1:14" x14ac:dyDescent="0.3">
      <c r="A5" s="17">
        <v>2</v>
      </c>
      <c r="B5" s="18">
        <v>2000</v>
      </c>
      <c r="C5" s="18">
        <f>B5/(1+$B$26)^A5</f>
        <v>1538.9350569405967</v>
      </c>
      <c r="D5" s="19">
        <f>D4+C5</f>
        <v>-6706.6789781471225</v>
      </c>
      <c r="F5" s="17">
        <v>2</v>
      </c>
      <c r="G5" s="18">
        <v>3000</v>
      </c>
      <c r="H5" s="18">
        <f>G5/(1+$B$26)^F5</f>
        <v>2308.402585410895</v>
      </c>
      <c r="I5" s="19">
        <f>I4+H5</f>
        <v>29939.981532779315</v>
      </c>
      <c r="K5" s="17">
        <v>2</v>
      </c>
      <c r="L5" s="18">
        <v>5000</v>
      </c>
      <c r="M5" s="18">
        <f>L5/(1+$B$26)^K5</f>
        <v>3847.3376423514919</v>
      </c>
      <c r="N5" s="19">
        <f>N4+M5</f>
        <v>38233.302554632195</v>
      </c>
    </row>
    <row r="6" spans="1:14" x14ac:dyDescent="0.3">
      <c r="A6" s="17">
        <v>3</v>
      </c>
      <c r="B6" s="18">
        <v>2000</v>
      </c>
      <c r="C6" s="18">
        <f>B6/(1+$B$26)^A6</f>
        <v>1349.9430324040322</v>
      </c>
      <c r="D6" s="20">
        <f>D5+C6</f>
        <v>-5356.7359457430903</v>
      </c>
      <c r="F6" s="17">
        <v>3</v>
      </c>
      <c r="G6" s="18">
        <v>3000</v>
      </c>
      <c r="H6" s="18">
        <f>G6/(1+$B$26)^F6</f>
        <v>2024.9145486060484</v>
      </c>
      <c r="I6" s="20">
        <f>I5+H6</f>
        <v>31964.896081385363</v>
      </c>
      <c r="K6" s="17">
        <v>3</v>
      </c>
      <c r="L6" s="18">
        <v>5000</v>
      </c>
      <c r="M6" s="18">
        <f>L6/(1+$B$26)^K6</f>
        <v>3374.8575810100806</v>
      </c>
      <c r="N6" s="20">
        <f>N5+M6</f>
        <v>41608.160135642276</v>
      </c>
    </row>
    <row r="7" spans="1:14" x14ac:dyDescent="0.3">
      <c r="A7" s="17">
        <v>4</v>
      </c>
      <c r="B7" s="18">
        <v>2000</v>
      </c>
      <c r="C7" s="18">
        <f>B7/(1+$B$26)^A7</f>
        <v>1184.1605547403788</v>
      </c>
      <c r="D7" s="21">
        <f>D6+C7</f>
        <v>-4172.5753910027115</v>
      </c>
      <c r="F7" s="17">
        <v>4</v>
      </c>
      <c r="G7" s="18">
        <v>3000</v>
      </c>
      <c r="H7" s="18">
        <f>G7/(1+$B$26)^F7</f>
        <v>1776.2408321105684</v>
      </c>
      <c r="I7" s="21">
        <f>I6+H7</f>
        <v>33741.136913495931</v>
      </c>
      <c r="K7" s="17">
        <v>4</v>
      </c>
      <c r="L7" s="18">
        <v>5000</v>
      </c>
      <c r="M7" s="18">
        <f>L7/(1+$B$26)^K7</f>
        <v>2960.4013868509473</v>
      </c>
      <c r="N7" s="21">
        <f>N6+M7</f>
        <v>44568.561522493226</v>
      </c>
    </row>
    <row r="8" spans="1:14" x14ac:dyDescent="0.3">
      <c r="A8" s="17">
        <v>5</v>
      </c>
      <c r="B8" s="18">
        <v>2000</v>
      </c>
      <c r="C8" s="18">
        <f>B8/(1+$B$26)^A8</f>
        <v>1038.7373287196306</v>
      </c>
      <c r="D8" s="21">
        <f t="shared" ref="D8:D22" si="0">D7+C8</f>
        <v>-3133.8380622830809</v>
      </c>
      <c r="F8" s="17">
        <v>5</v>
      </c>
      <c r="G8" s="18">
        <v>3000</v>
      </c>
      <c r="H8" s="18">
        <f>G8/(1+$B$26)^F8</f>
        <v>1558.1059930794459</v>
      </c>
      <c r="I8" s="21">
        <f t="shared" ref="I8:I22" si="1">I7+H8</f>
        <v>35299.242906575375</v>
      </c>
      <c r="K8" s="17">
        <v>5</v>
      </c>
      <c r="L8" s="18">
        <v>5000</v>
      </c>
      <c r="M8" s="18">
        <f>L8/(1+$B$26)^K8</f>
        <v>2596.8433217990764</v>
      </c>
      <c r="N8" s="21">
        <f t="shared" ref="N8:N22" si="2">N7+M8</f>
        <v>47165.404844292301</v>
      </c>
    </row>
    <row r="9" spans="1:14" x14ac:dyDescent="0.3">
      <c r="A9" s="17">
        <v>6</v>
      </c>
      <c r="B9" s="18">
        <v>2000</v>
      </c>
      <c r="C9" s="18">
        <f>B9/(1+$B$26)^A9</f>
        <v>911.17309536809682</v>
      </c>
      <c r="D9" s="21">
        <f t="shared" si="0"/>
        <v>-2222.6649669149842</v>
      </c>
      <c r="F9" s="17">
        <v>6</v>
      </c>
      <c r="G9" s="18">
        <v>3000</v>
      </c>
      <c r="H9" s="18">
        <f>G9/(1+$B$26)^F9</f>
        <v>1366.7596430521453</v>
      </c>
      <c r="I9" s="21">
        <f t="shared" si="1"/>
        <v>36666.002549627519</v>
      </c>
      <c r="K9" s="17">
        <v>6</v>
      </c>
      <c r="L9" s="18">
        <v>5000</v>
      </c>
      <c r="M9" s="18">
        <f>L9/(1+$B$26)^K9</f>
        <v>2277.932738420242</v>
      </c>
      <c r="N9" s="21">
        <f t="shared" si="2"/>
        <v>49443.337582712542</v>
      </c>
    </row>
    <row r="10" spans="1:14" x14ac:dyDescent="0.3">
      <c r="A10" s="17">
        <v>7</v>
      </c>
      <c r="B10" s="18">
        <v>2000</v>
      </c>
      <c r="C10" s="18">
        <f>B10/(1+$B$26)^A10</f>
        <v>799.27464505973398</v>
      </c>
      <c r="D10" s="21">
        <f t="shared" si="0"/>
        <v>-1423.3903218552502</v>
      </c>
      <c r="F10" s="17">
        <v>7</v>
      </c>
      <c r="G10" s="18">
        <v>3000</v>
      </c>
      <c r="H10" s="18">
        <f>G10/(1+$B$26)^F10</f>
        <v>1198.9119675896009</v>
      </c>
      <c r="I10" s="21">
        <f t="shared" si="1"/>
        <v>37864.914517217119</v>
      </c>
      <c r="K10" s="17">
        <v>7</v>
      </c>
      <c r="L10" s="18">
        <v>5000</v>
      </c>
      <c r="M10" s="18">
        <f>L10/(1+$B$26)^K10</f>
        <v>1998.1866126493348</v>
      </c>
      <c r="N10" s="21">
        <f t="shared" si="2"/>
        <v>51441.524195361875</v>
      </c>
    </row>
    <row r="11" spans="1:14" x14ac:dyDescent="0.3">
      <c r="A11" s="17">
        <v>8</v>
      </c>
      <c r="B11" s="18">
        <v>2000</v>
      </c>
      <c r="C11" s="18">
        <f>B11/(1+$B$26)^A11</f>
        <v>701.11810970152089</v>
      </c>
      <c r="D11" s="21">
        <f t="shared" si="0"/>
        <v>-722.27221215372936</v>
      </c>
      <c r="F11" s="17">
        <v>8</v>
      </c>
      <c r="G11" s="18">
        <v>3000</v>
      </c>
      <c r="H11" s="18">
        <f>G11/(1+$B$26)^F11</f>
        <v>1051.6771645522813</v>
      </c>
      <c r="I11" s="21">
        <f t="shared" si="1"/>
        <v>38916.591681769401</v>
      </c>
      <c r="K11" s="17">
        <v>8</v>
      </c>
      <c r="L11" s="18">
        <v>5000</v>
      </c>
      <c r="M11" s="18">
        <f>L11/(1+$B$26)^K11</f>
        <v>1752.7952742538023</v>
      </c>
      <c r="N11" s="21">
        <f t="shared" si="2"/>
        <v>53194.319469615679</v>
      </c>
    </row>
    <row r="12" spans="1:14" x14ac:dyDescent="0.3">
      <c r="A12" s="17">
        <v>9</v>
      </c>
      <c r="B12" s="18">
        <v>2000</v>
      </c>
      <c r="C12" s="18">
        <f>B12/(1+$B$26)^A12</f>
        <v>615.01588570308843</v>
      </c>
      <c r="D12" s="21">
        <f t="shared" si="0"/>
        <v>-107.25632645064093</v>
      </c>
      <c r="F12" s="17">
        <v>9</v>
      </c>
      <c r="G12" s="18">
        <v>3000</v>
      </c>
      <c r="H12" s="18">
        <f>G12/(1+$B$26)^F12</f>
        <v>922.5238285546327</v>
      </c>
      <c r="I12" s="21">
        <f t="shared" si="1"/>
        <v>39839.115510324031</v>
      </c>
      <c r="K12" s="17">
        <v>9</v>
      </c>
      <c r="L12" s="18">
        <v>5000</v>
      </c>
      <c r="M12" s="18">
        <f>L12/(1+$B$26)^K12</f>
        <v>1537.5397142577212</v>
      </c>
      <c r="N12" s="21">
        <f t="shared" si="2"/>
        <v>54731.859183873399</v>
      </c>
    </row>
    <row r="13" spans="1:14" x14ac:dyDescent="0.3">
      <c r="A13" s="17">
        <v>10</v>
      </c>
      <c r="B13" s="18">
        <v>2000</v>
      </c>
      <c r="C13" s="18">
        <f>B13/(1+$B$26)^A13</f>
        <v>539.48761903779678</v>
      </c>
      <c r="D13" s="21">
        <f t="shared" si="0"/>
        <v>432.23129258715585</v>
      </c>
      <c r="F13" s="17">
        <v>10</v>
      </c>
      <c r="G13" s="18">
        <v>3000</v>
      </c>
      <c r="H13" s="18">
        <f>G13/(1+$B$26)^F13</f>
        <v>809.23142855669516</v>
      </c>
      <c r="I13" s="21">
        <f t="shared" si="1"/>
        <v>40648.346938880728</v>
      </c>
      <c r="K13" s="17">
        <v>10</v>
      </c>
      <c r="L13" s="18">
        <v>5000</v>
      </c>
      <c r="M13" s="18">
        <f>L13/(1+$B$26)^K13</f>
        <v>1348.7190475944919</v>
      </c>
      <c r="N13" s="21">
        <f t="shared" si="2"/>
        <v>56080.578231467895</v>
      </c>
    </row>
    <row r="14" spans="1:14" x14ac:dyDescent="0.3">
      <c r="A14" s="17">
        <v>11</v>
      </c>
      <c r="B14" s="18">
        <v>2000</v>
      </c>
      <c r="C14" s="18">
        <f>B14/(1+$B$26)^A14</f>
        <v>473.23475354192698</v>
      </c>
      <c r="D14" s="21">
        <f t="shared" si="0"/>
        <v>905.46604612908277</v>
      </c>
      <c r="F14" s="17">
        <v>11</v>
      </c>
      <c r="G14" s="18">
        <v>3000</v>
      </c>
      <c r="H14" s="18">
        <f>G14/(1+$B$26)^F14</f>
        <v>709.85213031289049</v>
      </c>
      <c r="I14" s="21">
        <f t="shared" si="1"/>
        <v>41358.199069193615</v>
      </c>
      <c r="K14" s="17">
        <v>11</v>
      </c>
      <c r="L14" s="18">
        <v>5000</v>
      </c>
      <c r="M14" s="18">
        <f>L14/(1+$B$26)^K14</f>
        <v>1183.0868838548174</v>
      </c>
      <c r="N14" s="21">
        <f t="shared" si="2"/>
        <v>57263.665115322714</v>
      </c>
    </row>
    <row r="15" spans="1:14" x14ac:dyDescent="0.3">
      <c r="A15" s="17">
        <v>12</v>
      </c>
      <c r="B15" s="18">
        <v>2000</v>
      </c>
      <c r="C15" s="18">
        <f>B15/(1+$B$26)^A15</f>
        <v>415.11820486133939</v>
      </c>
      <c r="D15" s="21">
        <f t="shared" si="0"/>
        <v>1320.5842509904221</v>
      </c>
      <c r="F15" s="17">
        <v>12</v>
      </c>
      <c r="G15" s="18">
        <v>3000</v>
      </c>
      <c r="H15" s="18">
        <f>G15/(1+$B$26)^F15</f>
        <v>622.677307292009</v>
      </c>
      <c r="I15" s="21">
        <f t="shared" si="1"/>
        <v>41980.876376485627</v>
      </c>
      <c r="K15" s="17">
        <v>12</v>
      </c>
      <c r="L15" s="18">
        <v>5000</v>
      </c>
      <c r="M15" s="18">
        <f>L15/(1+$B$26)^K15</f>
        <v>1037.7955121533485</v>
      </c>
      <c r="N15" s="21">
        <f t="shared" si="2"/>
        <v>58301.460627476059</v>
      </c>
    </row>
    <row r="16" spans="1:14" x14ac:dyDescent="0.3">
      <c r="A16" s="17">
        <v>13</v>
      </c>
      <c r="B16" s="18">
        <v>2000</v>
      </c>
      <c r="C16" s="18">
        <f>B16/(1+$B$26)^A16</f>
        <v>364.13877619415734</v>
      </c>
      <c r="D16" s="21">
        <f t="shared" si="0"/>
        <v>1684.7230271845795</v>
      </c>
      <c r="F16" s="17">
        <v>13</v>
      </c>
      <c r="G16" s="18">
        <v>3000</v>
      </c>
      <c r="H16" s="18">
        <f>G16/(1+$B$26)^F16</f>
        <v>546.20816429123602</v>
      </c>
      <c r="I16" s="21">
        <f t="shared" si="1"/>
        <v>42527.084540776865</v>
      </c>
      <c r="K16" s="17">
        <v>13</v>
      </c>
      <c r="L16" s="18">
        <v>5000</v>
      </c>
      <c r="M16" s="18">
        <f>L16/(1+$B$26)^K16</f>
        <v>910.34694048539325</v>
      </c>
      <c r="N16" s="21">
        <f t="shared" si="2"/>
        <v>59211.807567961456</v>
      </c>
    </row>
    <row r="17" spans="1:14" x14ac:dyDescent="0.3">
      <c r="A17" s="17">
        <v>14</v>
      </c>
      <c r="B17" s="18">
        <v>2000</v>
      </c>
      <c r="C17" s="18">
        <f>B17/(1+$B$26)^A17</f>
        <v>319.41997911768186</v>
      </c>
      <c r="D17" s="21">
        <f t="shared" si="0"/>
        <v>2004.1430063022613</v>
      </c>
      <c r="F17" s="17">
        <v>14</v>
      </c>
      <c r="G17" s="18">
        <v>3000</v>
      </c>
      <c r="H17" s="18">
        <f>G17/(1+$B$26)^F17</f>
        <v>479.12996867652276</v>
      </c>
      <c r="I17" s="21">
        <f t="shared" si="1"/>
        <v>43006.214509453384</v>
      </c>
      <c r="K17" s="17">
        <v>14</v>
      </c>
      <c r="L17" s="18">
        <v>5000</v>
      </c>
      <c r="M17" s="18">
        <f>L17/(1+$B$26)^K17</f>
        <v>798.54994779420463</v>
      </c>
      <c r="N17" s="21">
        <f t="shared" si="2"/>
        <v>60010.357515755662</v>
      </c>
    </row>
    <row r="18" spans="1:14" x14ac:dyDescent="0.3">
      <c r="A18" s="17">
        <v>15</v>
      </c>
      <c r="B18" s="18">
        <v>2000</v>
      </c>
      <c r="C18" s="18">
        <f>B18/(1+$B$26)^A18</f>
        <v>280.19296413831739</v>
      </c>
      <c r="D18" s="21">
        <f t="shared" si="0"/>
        <v>2284.3359704405784</v>
      </c>
      <c r="F18" s="17">
        <v>15</v>
      </c>
      <c r="G18" s="18">
        <v>3000</v>
      </c>
      <c r="H18" s="18">
        <f>G18/(1+$B$26)^F18</f>
        <v>420.28944620747609</v>
      </c>
      <c r="I18" s="21">
        <f t="shared" si="1"/>
        <v>43426.503955660861</v>
      </c>
      <c r="K18" s="17">
        <v>15</v>
      </c>
      <c r="L18" s="18">
        <v>5000</v>
      </c>
      <c r="M18" s="18">
        <f>L18/(1+$B$26)^K18</f>
        <v>700.48241034579348</v>
      </c>
      <c r="N18" s="21">
        <f t="shared" si="2"/>
        <v>60710.839926101457</v>
      </c>
    </row>
    <row r="19" spans="1:14" x14ac:dyDescent="0.3">
      <c r="A19" s="17">
        <v>16</v>
      </c>
      <c r="B19" s="18">
        <v>2000</v>
      </c>
      <c r="C19" s="18">
        <f>B19/(1+$B$26)^A19</f>
        <v>245.78330187571694</v>
      </c>
      <c r="D19" s="21">
        <f t="shared" si="0"/>
        <v>2530.1192723162953</v>
      </c>
      <c r="F19" s="17">
        <v>16</v>
      </c>
      <c r="G19" s="18">
        <v>3000</v>
      </c>
      <c r="H19" s="18">
        <f>G19/(1+$B$26)^F19</f>
        <v>368.67495281357543</v>
      </c>
      <c r="I19" s="21">
        <f t="shared" si="1"/>
        <v>43795.178908474438</v>
      </c>
      <c r="K19" s="17">
        <v>16</v>
      </c>
      <c r="L19" s="18">
        <v>5000</v>
      </c>
      <c r="M19" s="18">
        <f>L19/(1+$B$26)^K19</f>
        <v>614.4582546892924</v>
      </c>
      <c r="N19" s="21">
        <f t="shared" si="2"/>
        <v>61325.298180790749</v>
      </c>
    </row>
    <row r="20" spans="1:14" x14ac:dyDescent="0.3">
      <c r="A20" s="17">
        <v>17</v>
      </c>
      <c r="B20" s="18">
        <v>2000</v>
      </c>
      <c r="C20" s="18">
        <f>B20/(1+$B$26)^A20</f>
        <v>215.599387610278</v>
      </c>
      <c r="D20" s="21">
        <f t="shared" si="0"/>
        <v>2745.7186599265733</v>
      </c>
      <c r="F20" s="17">
        <v>17</v>
      </c>
      <c r="G20" s="18">
        <v>3000</v>
      </c>
      <c r="H20" s="18">
        <f>G20/(1+$B$26)^F20</f>
        <v>323.39908141541702</v>
      </c>
      <c r="I20" s="21">
        <f t="shared" si="1"/>
        <v>44118.577989889855</v>
      </c>
      <c r="K20" s="17">
        <v>17</v>
      </c>
      <c r="L20" s="18">
        <v>5000</v>
      </c>
      <c r="M20" s="18">
        <f>L20/(1+$B$26)^K20</f>
        <v>538.99846902569504</v>
      </c>
      <c r="N20" s="21">
        <f t="shared" si="2"/>
        <v>61864.296649816446</v>
      </c>
    </row>
    <row r="21" spans="1:14" x14ac:dyDescent="0.3">
      <c r="A21" s="17">
        <v>18</v>
      </c>
      <c r="B21" s="18">
        <v>2000</v>
      </c>
      <c r="C21" s="18">
        <f>B21/(1+$B$26)^A21</f>
        <v>189.12226983357718</v>
      </c>
      <c r="D21" s="21">
        <f t="shared" si="0"/>
        <v>2934.8409297601506</v>
      </c>
      <c r="F21" s="17">
        <v>18</v>
      </c>
      <c r="G21" s="18">
        <v>3000</v>
      </c>
      <c r="H21" s="18">
        <f>G21/(1+$B$26)^F21</f>
        <v>283.68340475036575</v>
      </c>
      <c r="I21" s="21">
        <f t="shared" si="1"/>
        <v>44402.26139464022</v>
      </c>
      <c r="K21" s="17">
        <v>18</v>
      </c>
      <c r="L21" s="18">
        <v>5000</v>
      </c>
      <c r="M21" s="18">
        <f>L21/(1+$B$26)^K21</f>
        <v>472.8056745839429</v>
      </c>
      <c r="N21" s="21">
        <f t="shared" si="2"/>
        <v>62337.102324400388</v>
      </c>
    </row>
    <row r="22" spans="1:14" x14ac:dyDescent="0.3">
      <c r="A22" s="17">
        <v>19</v>
      </c>
      <c r="B22" s="18">
        <v>2000</v>
      </c>
      <c r="C22" s="18">
        <f>B22/(1+$B$26)^A22</f>
        <v>165.89672792419049</v>
      </c>
      <c r="D22" s="21">
        <f t="shared" si="0"/>
        <v>3100.7376576843412</v>
      </c>
      <c r="F22" s="17">
        <v>19</v>
      </c>
      <c r="G22" s="18">
        <v>3000</v>
      </c>
      <c r="H22" s="18">
        <f>G22/(1+$B$26)^F22</f>
        <v>248.84509188628576</v>
      </c>
      <c r="I22" s="21">
        <f t="shared" si="1"/>
        <v>44651.106486526507</v>
      </c>
      <c r="K22" s="17">
        <v>19</v>
      </c>
      <c r="L22" s="18">
        <v>5000</v>
      </c>
      <c r="M22" s="18">
        <f>L22/(1+$B$26)^K22</f>
        <v>414.74181981047622</v>
      </c>
      <c r="N22" s="21">
        <f t="shared" si="2"/>
        <v>62751.844144210867</v>
      </c>
    </row>
    <row r="23" spans="1:14" x14ac:dyDescent="0.3">
      <c r="A23" s="17">
        <v>20</v>
      </c>
      <c r="B23" s="18">
        <v>2000</v>
      </c>
      <c r="C23" s="18">
        <f>B23/(1+$B$26)^A23</f>
        <v>145.52344554753549</v>
      </c>
      <c r="D23" s="21">
        <f>D22+C23</f>
        <v>3246.2611032318769</v>
      </c>
      <c r="F23" s="17">
        <v>20</v>
      </c>
      <c r="G23" s="18">
        <v>3000</v>
      </c>
      <c r="H23" s="18">
        <f>G23/(1+$B$26)^F23</f>
        <v>218.28516832130325</v>
      </c>
      <c r="I23" s="21">
        <f>I22+H23</f>
        <v>44869.391654847808</v>
      </c>
      <c r="K23" s="17">
        <v>20</v>
      </c>
      <c r="L23" s="18">
        <v>5000</v>
      </c>
      <c r="M23" s="18">
        <f>L23/(1+$B$26)^K23</f>
        <v>363.80861386883873</v>
      </c>
      <c r="N23" s="21">
        <f>N22+M23</f>
        <v>63115.652758079705</v>
      </c>
    </row>
    <row r="26" spans="1:14" x14ac:dyDescent="0.3">
      <c r="A26" s="17" t="s">
        <v>5</v>
      </c>
      <c r="B26" s="22">
        <v>0.14000000000000001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1"/>
  <sheetViews>
    <sheetView workbookViewId="0">
      <selection activeCell="E22" sqref="E22"/>
    </sheetView>
  </sheetViews>
  <sheetFormatPr defaultRowHeight="14.4" x14ac:dyDescent="0.3"/>
  <cols>
    <col min="2" max="2" width="14.33203125" bestFit="1" customWidth="1"/>
    <col min="5" max="5" width="16.33203125" bestFit="1" customWidth="1"/>
    <col min="6" max="6" width="14.6640625" bestFit="1" customWidth="1"/>
    <col min="7" max="7" width="19.33203125" bestFit="1" customWidth="1"/>
    <col min="9" max="10" width="13.5546875" customWidth="1"/>
    <col min="11" max="11" width="20.44140625" customWidth="1"/>
  </cols>
  <sheetData>
    <row r="3" spans="1:11" x14ac:dyDescent="0.3">
      <c r="D3" s="2" t="s">
        <v>0</v>
      </c>
      <c r="E3" s="2" t="s">
        <v>1</v>
      </c>
      <c r="F3" s="2" t="s">
        <v>2</v>
      </c>
      <c r="G3" s="2" t="s">
        <v>3</v>
      </c>
    </row>
    <row r="4" spans="1:11" x14ac:dyDescent="0.3">
      <c r="D4" s="3">
        <v>0</v>
      </c>
      <c r="E4" s="4">
        <v>-28500</v>
      </c>
      <c r="F4" s="4" t="s">
        <v>4</v>
      </c>
      <c r="G4" s="5">
        <f>E4</f>
        <v>-28500</v>
      </c>
    </row>
    <row r="5" spans="1:11" x14ac:dyDescent="0.3">
      <c r="D5" s="3">
        <v>1</v>
      </c>
      <c r="E5" s="4">
        <v>10000</v>
      </c>
      <c r="F5" s="4">
        <f>E5/(1+$B$6)^D5</f>
        <v>8771.9298245614027</v>
      </c>
      <c r="G5" s="5">
        <f>G4+F5</f>
        <v>-19728.070175438595</v>
      </c>
      <c r="J5" t="s">
        <v>6</v>
      </c>
      <c r="K5" s="9">
        <f>G8</f>
        <v>637.12304498644426</v>
      </c>
    </row>
    <row r="6" spans="1:11" x14ac:dyDescent="0.3">
      <c r="A6" s="1" t="s">
        <v>5</v>
      </c>
      <c r="B6" s="8">
        <v>0.14000000000000001</v>
      </c>
      <c r="D6" s="3">
        <v>2</v>
      </c>
      <c r="E6" s="4">
        <v>10000</v>
      </c>
      <c r="F6" s="4">
        <f t="shared" ref="F6:F8" si="0">E6/(1+$B$6)^D6</f>
        <v>7694.6752847029838</v>
      </c>
      <c r="G6" s="5">
        <f>G5+F6</f>
        <v>-12033.394890735612</v>
      </c>
      <c r="J6" t="s">
        <v>7</v>
      </c>
      <c r="K6" s="7">
        <f>B11</f>
        <v>0.15086328026990392</v>
      </c>
    </row>
    <row r="7" spans="1:11" x14ac:dyDescent="0.3">
      <c r="D7" s="3">
        <v>3</v>
      </c>
      <c r="E7" s="4">
        <v>10000</v>
      </c>
      <c r="F7" s="4">
        <f t="shared" si="0"/>
        <v>6749.7151620201612</v>
      </c>
      <c r="G7" s="13">
        <f>G6+F7</f>
        <v>-5283.6797287154504</v>
      </c>
      <c r="K7" s="11"/>
    </row>
    <row r="8" spans="1:11" x14ac:dyDescent="0.3">
      <c r="D8" s="3">
        <v>4</v>
      </c>
      <c r="E8" s="4">
        <v>10000</v>
      </c>
      <c r="F8" s="4">
        <f t="shared" si="0"/>
        <v>5920.8027737018947</v>
      </c>
      <c r="G8" s="6">
        <f>G7+F8</f>
        <v>637.12304498644426</v>
      </c>
      <c r="K8" s="12"/>
    </row>
    <row r="9" spans="1:11" x14ac:dyDescent="0.3">
      <c r="D9" s="16"/>
      <c r="E9" s="14"/>
      <c r="F9" s="14"/>
      <c r="G9" s="15"/>
    </row>
    <row r="10" spans="1:11" x14ac:dyDescent="0.3">
      <c r="D10" s="16"/>
      <c r="E10" s="14"/>
      <c r="F10" s="14"/>
      <c r="G10" s="15"/>
    </row>
    <row r="11" spans="1:11" x14ac:dyDescent="0.3">
      <c r="B11" s="7">
        <f>IRR(E4:E8)</f>
        <v>0.15086328026990392</v>
      </c>
      <c r="D11" s="16"/>
      <c r="E11" s="14"/>
      <c r="F11" s="14"/>
      <c r="G11" s="15"/>
      <c r="I11" s="10"/>
      <c r="J11" s="9"/>
    </row>
    <row r="12" spans="1:11" x14ac:dyDescent="0.3">
      <c r="D12" s="16"/>
      <c r="E12" s="14"/>
      <c r="F12" s="14"/>
      <c r="G12" s="15"/>
    </row>
    <row r="16" spans="1:11" x14ac:dyDescent="0.3">
      <c r="D16" s="2" t="s">
        <v>0</v>
      </c>
      <c r="E16" s="2" t="s">
        <v>1</v>
      </c>
      <c r="F16" s="2" t="s">
        <v>2</v>
      </c>
      <c r="G16" s="2" t="s">
        <v>3</v>
      </c>
      <c r="J16" t="s">
        <v>6</v>
      </c>
      <c r="K16" s="9">
        <f>G21</f>
        <v>1155.1839565001856</v>
      </c>
    </row>
    <row r="17" spans="4:11" x14ac:dyDescent="0.3">
      <c r="D17" s="3">
        <v>0</v>
      </c>
      <c r="E17" s="4">
        <v>-27000</v>
      </c>
      <c r="F17" s="4" t="s">
        <v>4</v>
      </c>
      <c r="G17" s="5">
        <f>E17</f>
        <v>-27000</v>
      </c>
      <c r="J17" t="s">
        <v>7</v>
      </c>
      <c r="K17" s="7">
        <f>IRR(E17:E21)</f>
        <v>0.16193490577171166</v>
      </c>
    </row>
    <row r="18" spans="4:11" x14ac:dyDescent="0.3">
      <c r="D18" s="3">
        <v>1</v>
      </c>
      <c r="E18" s="4">
        <v>11000</v>
      </c>
      <c r="F18" s="4">
        <f>E18/(1+$B$6)^D18</f>
        <v>9649.1228070175421</v>
      </c>
      <c r="G18" s="5">
        <f>G17+F18</f>
        <v>-17350.877192982458</v>
      </c>
      <c r="K18" s="11"/>
    </row>
    <row r="19" spans="4:11" x14ac:dyDescent="0.3">
      <c r="D19" s="3">
        <v>2</v>
      </c>
      <c r="E19" s="4">
        <v>10000</v>
      </c>
      <c r="F19" s="4">
        <f t="shared" ref="F19:F21" si="1">E19/(1+$B$6)^D19</f>
        <v>7694.6752847029838</v>
      </c>
      <c r="G19" s="5">
        <f>G18+F19</f>
        <v>-9656.2019082794741</v>
      </c>
      <c r="K19" s="12"/>
    </row>
    <row r="20" spans="4:11" x14ac:dyDescent="0.3">
      <c r="D20" s="3">
        <v>3</v>
      </c>
      <c r="E20" s="4">
        <v>9000</v>
      </c>
      <c r="F20" s="4">
        <f t="shared" si="1"/>
        <v>6074.7436458181446</v>
      </c>
      <c r="G20" s="13">
        <f>G19+F20</f>
        <v>-3581.4582624613295</v>
      </c>
    </row>
    <row r="21" spans="4:11" x14ac:dyDescent="0.3">
      <c r="D21" s="3">
        <v>4</v>
      </c>
      <c r="E21" s="4">
        <v>8000</v>
      </c>
      <c r="F21" s="4">
        <f t="shared" si="1"/>
        <v>4736.642218961515</v>
      </c>
      <c r="G21" s="6">
        <f>G20+F21</f>
        <v>1155.1839565001856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F0BABD8E64B0418F0240AFE24CF836" ma:contentTypeVersion="7" ma:contentTypeDescription="Crie um novo documento." ma:contentTypeScope="" ma:versionID="55c75fdb476b56045b803b6e48bf7b36">
  <xsd:schema xmlns:xsd="http://www.w3.org/2001/XMLSchema" xmlns:xs="http://www.w3.org/2001/XMLSchema" xmlns:p="http://schemas.microsoft.com/office/2006/metadata/properties" xmlns:ns2="40cf4d7f-363b-4026-a5c5-f5af4c702650" targetNamespace="http://schemas.microsoft.com/office/2006/metadata/properties" ma:root="true" ma:fieldsID="74aebd1966894b21b198ddbdfef30f67" ns2:_="">
    <xsd:import namespace="40cf4d7f-363b-4026-a5c5-f5af4c7026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f4d7f-363b-4026-a5c5-f5af4c702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4A4083-F53C-4902-9A85-3E6F9F3FE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f4d7f-363b-4026-a5c5-f5af4c702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67CD3C-160D-44E4-B744-A4FE31A21851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40cf4d7f-363b-4026-a5c5-f5af4c70265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653702-8B2B-4AFD-811B-1993F599C9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 1</vt:lpstr>
      <vt:lpstr>Exer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matheus henrique</cp:lastModifiedBy>
  <dcterms:created xsi:type="dcterms:W3CDTF">2020-11-25T12:55:03Z</dcterms:created>
  <dcterms:modified xsi:type="dcterms:W3CDTF">2020-12-09T18:51:48Z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0x01010070F0BABD8E64B0418F0240AFE24CF836</vt:lpwstr>
  </property>
</Properties>
</file>