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\OneDrive\Área de Trabalho\"/>
    </mc:Choice>
  </mc:AlternateContent>
  <xr:revisionPtr revIDLastSave="0" documentId="13_ncr:1_{42AE7405-E862-4AFD-804E-AD29F77EA164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Ex 1" sheetId="2" r:id="rId1"/>
    <sheet name="Ex 5" sheetId="3" r:id="rId2"/>
    <sheet name="Ex 6" sheetId="4" r:id="rId3"/>
    <sheet name="Ex 8 (B e C)" sheetId="1" r:id="rId4"/>
  </sheets>
  <calcPr calcId="191029"/>
</workbook>
</file>

<file path=xl/calcChain.xml><?xml version="1.0" encoding="utf-8"?>
<calcChain xmlns="http://schemas.openxmlformats.org/spreadsheetml/2006/main">
  <c r="M22" i="2" l="1"/>
  <c r="H22" i="2"/>
  <c r="C22" i="2"/>
  <c r="M21" i="2"/>
  <c r="H21" i="2"/>
  <c r="C21" i="2"/>
  <c r="M20" i="2"/>
  <c r="H20" i="2"/>
  <c r="C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M14" i="2"/>
  <c r="H14" i="2"/>
  <c r="C14" i="2"/>
  <c r="M13" i="2"/>
  <c r="H13" i="2"/>
  <c r="C13" i="2"/>
  <c r="M12" i="2"/>
  <c r="H12" i="2"/>
  <c r="C12" i="2"/>
  <c r="M11" i="2"/>
  <c r="H11" i="2"/>
  <c r="C11" i="2"/>
  <c r="M10" i="2"/>
  <c r="H10" i="2"/>
  <c r="C10" i="2"/>
  <c r="M9" i="2"/>
  <c r="H9" i="2"/>
  <c r="C9" i="2"/>
  <c r="M8" i="2"/>
  <c r="H8" i="2"/>
  <c r="C8" i="2"/>
  <c r="M7" i="2"/>
  <c r="H7" i="2"/>
  <c r="C7" i="2"/>
  <c r="M6" i="2"/>
  <c r="H6" i="2"/>
  <c r="C6" i="2"/>
  <c r="M5" i="2"/>
  <c r="H5" i="2"/>
  <c r="C5" i="2"/>
  <c r="M4" i="2"/>
  <c r="H4" i="2"/>
  <c r="C4" i="2"/>
  <c r="M3" i="2"/>
  <c r="H3" i="2"/>
  <c r="C3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D2" i="2"/>
  <c r="C10" i="1" l="1"/>
  <c r="B10" i="1"/>
  <c r="C9" i="1"/>
  <c r="B9" i="1"/>
</calcChain>
</file>

<file path=xl/sharedStrings.xml><?xml version="1.0" encoding="utf-8"?>
<sst xmlns="http://schemas.openxmlformats.org/spreadsheetml/2006/main" count="47" uniqueCount="12">
  <si>
    <t>Projeto M</t>
  </si>
  <si>
    <t>Projeto N</t>
  </si>
  <si>
    <t>Ano</t>
  </si>
  <si>
    <t>TIR</t>
  </si>
  <si>
    <t>VPL</t>
  </si>
  <si>
    <t>Taxa</t>
  </si>
  <si>
    <t>Tempo</t>
  </si>
  <si>
    <t>Valor Presente</t>
  </si>
  <si>
    <t>Valor Futuro</t>
  </si>
  <si>
    <t>Valor Acumulado</t>
  </si>
  <si>
    <t>-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</si>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</sst>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0.0000000%"/>
    <numFmt numFmtId="168" formatCode="_-&quot;R$&quot;\ * #,##0.00_-;\-&quot;R$&quot;\ * #,##0.00_-;_-&quot;R$&quot;\ * &quot;-&quot;??_-;_-@_-"/>
    <numFmt numFmtId="169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9" fontId="0" fillId="0" borderId="0" xfId="2" applyFont="1"/>
    <xf numFmtId="0" fontId="0" fillId="2" borderId="1" xfId="0" applyFill="1" applyBorder="1"/>
    <xf numFmtId="44" fontId="0" fillId="3" borderId="1" xfId="1" applyFont="1" applyFill="1" applyBorder="1"/>
    <xf numFmtId="9" fontId="0" fillId="3" borderId="1" xfId="2" applyFont="1" applyFill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/>
    <xf numFmtId="168" fontId="0" fillId="3" borderId="1" xfId="3" applyFont="1" applyFill="1" applyBorder="1" applyAlignment="1">
      <alignment horizontal="center" vertical="center"/>
    </xf>
    <xf numFmtId="168" fontId="2" fillId="3" borderId="1" xfId="3" applyFont="1" applyFill="1" applyBorder="1" applyAlignment="1">
      <alignment horizontal="center" vertical="center"/>
    </xf>
    <xf numFmtId="168" fontId="4" fillId="3" borderId="1" xfId="3" applyFont="1" applyFill="1" applyBorder="1" applyAlignment="1">
      <alignment horizontal="center" vertical="center"/>
    </xf>
    <xf numFmtId="168" fontId="5" fillId="3" borderId="1" xfId="3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9" fontId="0" fillId="3" borderId="1" xfId="4" applyNumberFormat="1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/>
    </xf>
    <xf numFmtId="168" fontId="5" fillId="3" borderId="2" xfId="3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168" fontId="0" fillId="0" borderId="0" xfId="3" applyFont="1" applyFill="1" applyBorder="1" applyAlignment="1">
      <alignment horizontal="center" vertical="center"/>
    </xf>
    <xf numFmtId="168" fontId="5" fillId="0" borderId="0" xfId="3" applyFont="1" applyFill="1" applyBorder="1" applyAlignment="1">
      <alignment horizontal="center" vertical="center"/>
    </xf>
    <xf numFmtId="0" fontId="0" fillId="0" borderId="0" xfId="0" applyFill="1" applyBorder="1"/>
  </cellXfs>
  <cellStyles count="5">
    <cellStyle name="Moeda" xfId="1" builtinId="4"/>
    <cellStyle name="Moeda 2" xfId="3" xr:uid="{6234C3D9-4C34-4B2D-8865-EAC9A2200BDF}"/>
    <cellStyle name="Normal" xfId="0" builtinId="0"/>
    <cellStyle name="Porcentagem" xfId="2" builtinId="5"/>
    <cellStyle name="Vírgula 2" xfId="4" xr:uid="{957605AB-F5A2-4352-BCAD-17DCB9FCA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4008-5070-4950-8A68-3656C32B2357}">
  <dimension ref="A1:N25"/>
  <sheetViews>
    <sheetView workbookViewId="0">
      <selection activeCell="B28" sqref="B28"/>
    </sheetView>
  </sheetViews>
  <sheetFormatPr defaultRowHeight="14.4" x14ac:dyDescent="0.3"/>
  <cols>
    <col min="2" max="2" width="18.88671875" customWidth="1"/>
    <col min="3" max="3" width="20.109375" customWidth="1"/>
    <col min="4" max="4" width="17.88671875" customWidth="1"/>
    <col min="7" max="7" width="16.5546875" customWidth="1"/>
    <col min="8" max="8" width="15.5546875" customWidth="1"/>
    <col min="9" max="9" width="17.109375" customWidth="1"/>
    <col min="12" max="12" width="17.21875" customWidth="1"/>
    <col min="13" max="13" width="15.21875" customWidth="1"/>
    <col min="14" max="14" width="18.77734375" customWidth="1"/>
  </cols>
  <sheetData>
    <row r="1" spans="1:14" x14ac:dyDescent="0.3">
      <c r="A1" s="9" t="s">
        <v>6</v>
      </c>
      <c r="B1" s="9" t="s">
        <v>7</v>
      </c>
      <c r="C1" s="9" t="s">
        <v>8</v>
      </c>
      <c r="D1" s="9" t="s">
        <v>9</v>
      </c>
      <c r="F1" s="9" t="s">
        <v>6</v>
      </c>
      <c r="G1" s="9" t="s">
        <v>7</v>
      </c>
      <c r="H1" s="9" t="s">
        <v>8</v>
      </c>
      <c r="I1" s="9" t="s">
        <v>9</v>
      </c>
      <c r="K1" s="9" t="s">
        <v>6</v>
      </c>
      <c r="L1" s="9" t="s">
        <v>7</v>
      </c>
      <c r="M1" s="9" t="s">
        <v>8</v>
      </c>
      <c r="N1" s="9" t="s">
        <v>9</v>
      </c>
    </row>
    <row r="2" spans="1:14" x14ac:dyDescent="0.3">
      <c r="A2" s="9">
        <v>0</v>
      </c>
      <c r="B2" s="10">
        <v>-10000</v>
      </c>
      <c r="C2" s="10" t="s">
        <v>10</v>
      </c>
      <c r="D2" s="11">
        <f>B2</f>
        <v>-10000</v>
      </c>
      <c r="F2" s="9">
        <v>0</v>
      </c>
      <c r="G2" s="10">
        <v>25000</v>
      </c>
      <c r="H2" s="10" t="s">
        <v>10</v>
      </c>
      <c r="I2" s="11">
        <f>G2</f>
        <v>25000</v>
      </c>
      <c r="K2" s="9">
        <v>0</v>
      </c>
      <c r="L2" s="10">
        <v>30000</v>
      </c>
      <c r="M2" s="10" t="s">
        <v>10</v>
      </c>
      <c r="N2" s="11">
        <f>L2</f>
        <v>30000</v>
      </c>
    </row>
    <row r="3" spans="1:14" x14ac:dyDescent="0.3">
      <c r="A3" s="9">
        <v>1</v>
      </c>
      <c r="B3" s="10">
        <v>2000</v>
      </c>
      <c r="C3" s="10">
        <f t="shared" ref="C3:C22" si="0">B3/(1+$B$25)^A3</f>
        <v>1754.3859649122805</v>
      </c>
      <c r="D3" s="11">
        <f t="shared" ref="D3:D22" si="1">D2+C3</f>
        <v>-8245.6140350877195</v>
      </c>
      <c r="F3" s="9">
        <v>1</v>
      </c>
      <c r="G3" s="10">
        <v>3000</v>
      </c>
      <c r="H3" s="10">
        <f t="shared" ref="H3:H22" si="2">G3/(1+$B$25)^F3</f>
        <v>2631.5789473684208</v>
      </c>
      <c r="I3" s="11">
        <f t="shared" ref="I3:I22" si="3">I2+H3</f>
        <v>27631.57894736842</v>
      </c>
      <c r="K3" s="9">
        <v>1</v>
      </c>
      <c r="L3" s="10">
        <v>5000</v>
      </c>
      <c r="M3" s="10">
        <f t="shared" ref="M3:M22" si="4">L3/(1+$B$25)^K3</f>
        <v>4385.9649122807014</v>
      </c>
      <c r="N3" s="11">
        <f t="shared" ref="N3:N22" si="5">N2+M3</f>
        <v>34385.964912280702</v>
      </c>
    </row>
    <row r="4" spans="1:14" x14ac:dyDescent="0.3">
      <c r="A4" s="9">
        <v>2</v>
      </c>
      <c r="B4" s="10">
        <v>2000</v>
      </c>
      <c r="C4" s="10">
        <f t="shared" si="0"/>
        <v>1538.9350569405967</v>
      </c>
      <c r="D4" s="11">
        <f t="shared" si="1"/>
        <v>-6706.6789781471225</v>
      </c>
      <c r="F4" s="9">
        <v>2</v>
      </c>
      <c r="G4" s="10">
        <v>3000</v>
      </c>
      <c r="H4" s="10">
        <f t="shared" si="2"/>
        <v>2308.402585410895</v>
      </c>
      <c r="I4" s="11">
        <f t="shared" si="3"/>
        <v>29939.981532779315</v>
      </c>
      <c r="K4" s="9">
        <v>2</v>
      </c>
      <c r="L4" s="10">
        <v>5000</v>
      </c>
      <c r="M4" s="10">
        <f t="shared" si="4"/>
        <v>3847.3376423514919</v>
      </c>
      <c r="N4" s="11">
        <f t="shared" si="5"/>
        <v>38233.302554632195</v>
      </c>
    </row>
    <row r="5" spans="1:14" x14ac:dyDescent="0.3">
      <c r="A5" s="9">
        <v>3</v>
      </c>
      <c r="B5" s="10">
        <v>2000</v>
      </c>
      <c r="C5" s="10">
        <f t="shared" si="0"/>
        <v>1349.9430324040322</v>
      </c>
      <c r="D5" s="12">
        <f t="shared" si="1"/>
        <v>-5356.7359457430903</v>
      </c>
      <c r="F5" s="9">
        <v>3</v>
      </c>
      <c r="G5" s="10">
        <v>3000</v>
      </c>
      <c r="H5" s="10">
        <f t="shared" si="2"/>
        <v>2024.9145486060484</v>
      </c>
      <c r="I5" s="12">
        <f t="shared" si="3"/>
        <v>31964.896081385363</v>
      </c>
      <c r="K5" s="9">
        <v>3</v>
      </c>
      <c r="L5" s="10">
        <v>5000</v>
      </c>
      <c r="M5" s="10">
        <f t="shared" si="4"/>
        <v>3374.8575810100806</v>
      </c>
      <c r="N5" s="12">
        <f t="shared" si="5"/>
        <v>41608.160135642276</v>
      </c>
    </row>
    <row r="6" spans="1:14" x14ac:dyDescent="0.3">
      <c r="A6" s="9">
        <v>4</v>
      </c>
      <c r="B6" s="10">
        <v>2000</v>
      </c>
      <c r="C6" s="10">
        <f t="shared" si="0"/>
        <v>1184.1605547403788</v>
      </c>
      <c r="D6" s="13">
        <f t="shared" si="1"/>
        <v>-4172.5753910027115</v>
      </c>
      <c r="F6" s="9">
        <v>4</v>
      </c>
      <c r="G6" s="10">
        <v>3000</v>
      </c>
      <c r="H6" s="10">
        <f t="shared" si="2"/>
        <v>1776.2408321105684</v>
      </c>
      <c r="I6" s="13">
        <f t="shared" si="3"/>
        <v>33741.136913495931</v>
      </c>
      <c r="K6" s="9">
        <v>4</v>
      </c>
      <c r="L6" s="10">
        <v>5000</v>
      </c>
      <c r="M6" s="10">
        <f t="shared" si="4"/>
        <v>2960.4013868509473</v>
      </c>
      <c r="N6" s="13">
        <f t="shared" si="5"/>
        <v>44568.561522493226</v>
      </c>
    </row>
    <row r="7" spans="1:14" x14ac:dyDescent="0.3">
      <c r="A7" s="9">
        <v>5</v>
      </c>
      <c r="B7" s="10">
        <v>2000</v>
      </c>
      <c r="C7" s="10">
        <f t="shared" si="0"/>
        <v>1038.7373287196306</v>
      </c>
      <c r="D7" s="13">
        <f t="shared" si="1"/>
        <v>-3133.8380622830809</v>
      </c>
      <c r="F7" s="9">
        <v>5</v>
      </c>
      <c r="G7" s="10">
        <v>3000</v>
      </c>
      <c r="H7" s="10">
        <f t="shared" si="2"/>
        <v>1558.1059930794459</v>
      </c>
      <c r="I7" s="13">
        <f t="shared" si="3"/>
        <v>35299.242906575375</v>
      </c>
      <c r="K7" s="9">
        <v>5</v>
      </c>
      <c r="L7" s="10">
        <v>5000</v>
      </c>
      <c r="M7" s="10">
        <f t="shared" si="4"/>
        <v>2596.8433217990764</v>
      </c>
      <c r="N7" s="13">
        <f t="shared" si="5"/>
        <v>47165.404844292301</v>
      </c>
    </row>
    <row r="8" spans="1:14" x14ac:dyDescent="0.3">
      <c r="A8" s="9">
        <v>6</v>
      </c>
      <c r="B8" s="10">
        <v>2000</v>
      </c>
      <c r="C8" s="10">
        <f t="shared" si="0"/>
        <v>911.17309536809682</v>
      </c>
      <c r="D8" s="13">
        <f t="shared" si="1"/>
        <v>-2222.6649669149842</v>
      </c>
      <c r="F8" s="9">
        <v>6</v>
      </c>
      <c r="G8" s="10">
        <v>3000</v>
      </c>
      <c r="H8" s="10">
        <f t="shared" si="2"/>
        <v>1366.7596430521453</v>
      </c>
      <c r="I8" s="13">
        <f t="shared" si="3"/>
        <v>36666.002549627519</v>
      </c>
      <c r="K8" s="9">
        <v>6</v>
      </c>
      <c r="L8" s="10">
        <v>5000</v>
      </c>
      <c r="M8" s="10">
        <f t="shared" si="4"/>
        <v>2277.932738420242</v>
      </c>
      <c r="N8" s="13">
        <f t="shared" si="5"/>
        <v>49443.337582712542</v>
      </c>
    </row>
    <row r="9" spans="1:14" x14ac:dyDescent="0.3">
      <c r="A9" s="9">
        <v>7</v>
      </c>
      <c r="B9" s="10">
        <v>2000</v>
      </c>
      <c r="C9" s="10">
        <f t="shared" si="0"/>
        <v>799.27464505973398</v>
      </c>
      <c r="D9" s="13">
        <f t="shared" si="1"/>
        <v>-1423.3903218552502</v>
      </c>
      <c r="F9" s="9">
        <v>7</v>
      </c>
      <c r="G9" s="10">
        <v>3000</v>
      </c>
      <c r="H9" s="10">
        <f t="shared" si="2"/>
        <v>1198.9119675896009</v>
      </c>
      <c r="I9" s="13">
        <f t="shared" si="3"/>
        <v>37864.914517217119</v>
      </c>
      <c r="K9" s="9">
        <v>7</v>
      </c>
      <c r="L9" s="10">
        <v>5000</v>
      </c>
      <c r="M9" s="10">
        <f t="shared" si="4"/>
        <v>1998.1866126493348</v>
      </c>
      <c r="N9" s="13">
        <f t="shared" si="5"/>
        <v>51441.524195361875</v>
      </c>
    </row>
    <row r="10" spans="1:14" x14ac:dyDescent="0.3">
      <c r="A10" s="9">
        <v>8</v>
      </c>
      <c r="B10" s="10">
        <v>2000</v>
      </c>
      <c r="C10" s="10">
        <f t="shared" si="0"/>
        <v>701.11810970152089</v>
      </c>
      <c r="D10" s="13">
        <f t="shared" si="1"/>
        <v>-722.27221215372936</v>
      </c>
      <c r="F10" s="9">
        <v>8</v>
      </c>
      <c r="G10" s="10">
        <v>3000</v>
      </c>
      <c r="H10" s="10">
        <f t="shared" si="2"/>
        <v>1051.6771645522813</v>
      </c>
      <c r="I10" s="13">
        <f t="shared" si="3"/>
        <v>38916.591681769401</v>
      </c>
      <c r="K10" s="9">
        <v>8</v>
      </c>
      <c r="L10" s="10">
        <v>5000</v>
      </c>
      <c r="M10" s="10">
        <f t="shared" si="4"/>
        <v>1752.7952742538023</v>
      </c>
      <c r="N10" s="13">
        <f t="shared" si="5"/>
        <v>53194.319469615679</v>
      </c>
    </row>
    <row r="11" spans="1:14" x14ac:dyDescent="0.3">
      <c r="A11" s="9">
        <v>9</v>
      </c>
      <c r="B11" s="10">
        <v>2000</v>
      </c>
      <c r="C11" s="10">
        <f t="shared" si="0"/>
        <v>615.01588570308843</v>
      </c>
      <c r="D11" s="13">
        <f t="shared" si="1"/>
        <v>-107.25632645064093</v>
      </c>
      <c r="F11" s="9">
        <v>9</v>
      </c>
      <c r="G11" s="10">
        <v>3000</v>
      </c>
      <c r="H11" s="10">
        <f t="shared" si="2"/>
        <v>922.5238285546327</v>
      </c>
      <c r="I11" s="13">
        <f t="shared" si="3"/>
        <v>39839.115510324031</v>
      </c>
      <c r="K11" s="9">
        <v>9</v>
      </c>
      <c r="L11" s="10">
        <v>5000</v>
      </c>
      <c r="M11" s="10">
        <f t="shared" si="4"/>
        <v>1537.5397142577212</v>
      </c>
      <c r="N11" s="13">
        <f t="shared" si="5"/>
        <v>54731.859183873399</v>
      </c>
    </row>
    <row r="12" spans="1:14" x14ac:dyDescent="0.3">
      <c r="A12" s="9">
        <v>10</v>
      </c>
      <c r="B12" s="10">
        <v>2000</v>
      </c>
      <c r="C12" s="10">
        <f t="shared" si="0"/>
        <v>539.48761903779678</v>
      </c>
      <c r="D12" s="13">
        <f t="shared" si="1"/>
        <v>432.23129258715585</v>
      </c>
      <c r="F12" s="9">
        <v>10</v>
      </c>
      <c r="G12" s="10">
        <v>3000</v>
      </c>
      <c r="H12" s="10">
        <f t="shared" si="2"/>
        <v>809.23142855669516</v>
      </c>
      <c r="I12" s="13">
        <f t="shared" si="3"/>
        <v>40648.346938880728</v>
      </c>
      <c r="K12" s="9">
        <v>10</v>
      </c>
      <c r="L12" s="10">
        <v>5000</v>
      </c>
      <c r="M12" s="10">
        <f t="shared" si="4"/>
        <v>1348.7190475944919</v>
      </c>
      <c r="N12" s="13">
        <f t="shared" si="5"/>
        <v>56080.578231467895</v>
      </c>
    </row>
    <row r="13" spans="1:14" x14ac:dyDescent="0.3">
      <c r="A13" s="9">
        <v>11</v>
      </c>
      <c r="B13" s="10">
        <v>2000</v>
      </c>
      <c r="C13" s="10">
        <f t="shared" si="0"/>
        <v>473.23475354192698</v>
      </c>
      <c r="D13" s="13">
        <f t="shared" si="1"/>
        <v>905.46604612908277</v>
      </c>
      <c r="F13" s="9">
        <v>11</v>
      </c>
      <c r="G13" s="10">
        <v>3000</v>
      </c>
      <c r="H13" s="10">
        <f t="shared" si="2"/>
        <v>709.85213031289049</v>
      </c>
      <c r="I13" s="13">
        <f t="shared" si="3"/>
        <v>41358.199069193615</v>
      </c>
      <c r="K13" s="9">
        <v>11</v>
      </c>
      <c r="L13" s="10">
        <v>5000</v>
      </c>
      <c r="M13" s="10">
        <f t="shared" si="4"/>
        <v>1183.0868838548174</v>
      </c>
      <c r="N13" s="13">
        <f t="shared" si="5"/>
        <v>57263.665115322714</v>
      </c>
    </row>
    <row r="14" spans="1:14" x14ac:dyDescent="0.3">
      <c r="A14" s="9">
        <v>12</v>
      </c>
      <c r="B14" s="10">
        <v>2000</v>
      </c>
      <c r="C14" s="10">
        <f t="shared" si="0"/>
        <v>415.11820486133939</v>
      </c>
      <c r="D14" s="13">
        <f t="shared" si="1"/>
        <v>1320.5842509904221</v>
      </c>
      <c r="F14" s="9">
        <v>12</v>
      </c>
      <c r="G14" s="10">
        <v>3000</v>
      </c>
      <c r="H14" s="10">
        <f t="shared" si="2"/>
        <v>622.677307292009</v>
      </c>
      <c r="I14" s="13">
        <f t="shared" si="3"/>
        <v>41980.876376485627</v>
      </c>
      <c r="K14" s="9">
        <v>12</v>
      </c>
      <c r="L14" s="10">
        <v>5000</v>
      </c>
      <c r="M14" s="10">
        <f t="shared" si="4"/>
        <v>1037.7955121533485</v>
      </c>
      <c r="N14" s="13">
        <f t="shared" si="5"/>
        <v>58301.460627476059</v>
      </c>
    </row>
    <row r="15" spans="1:14" x14ac:dyDescent="0.3">
      <c r="A15" s="9">
        <v>13</v>
      </c>
      <c r="B15" s="10">
        <v>2000</v>
      </c>
      <c r="C15" s="10">
        <f t="shared" si="0"/>
        <v>364.13877619415734</v>
      </c>
      <c r="D15" s="13">
        <f t="shared" si="1"/>
        <v>1684.7230271845795</v>
      </c>
      <c r="F15" s="9">
        <v>13</v>
      </c>
      <c r="G15" s="10">
        <v>3000</v>
      </c>
      <c r="H15" s="10">
        <f t="shared" si="2"/>
        <v>546.20816429123602</v>
      </c>
      <c r="I15" s="13">
        <f t="shared" si="3"/>
        <v>42527.084540776865</v>
      </c>
      <c r="K15" s="9">
        <v>13</v>
      </c>
      <c r="L15" s="10">
        <v>5000</v>
      </c>
      <c r="M15" s="10">
        <f t="shared" si="4"/>
        <v>910.34694048539325</v>
      </c>
      <c r="N15" s="13">
        <f t="shared" si="5"/>
        <v>59211.807567961456</v>
      </c>
    </row>
    <row r="16" spans="1:14" x14ac:dyDescent="0.3">
      <c r="A16" s="9">
        <v>14</v>
      </c>
      <c r="B16" s="10">
        <v>2000</v>
      </c>
      <c r="C16" s="10">
        <f t="shared" si="0"/>
        <v>319.41997911768186</v>
      </c>
      <c r="D16" s="13">
        <f t="shared" si="1"/>
        <v>2004.1430063022613</v>
      </c>
      <c r="F16" s="9">
        <v>14</v>
      </c>
      <c r="G16" s="10">
        <v>3000</v>
      </c>
      <c r="H16" s="10">
        <f t="shared" si="2"/>
        <v>479.12996867652276</v>
      </c>
      <c r="I16" s="13">
        <f t="shared" si="3"/>
        <v>43006.214509453384</v>
      </c>
      <c r="K16" s="9">
        <v>14</v>
      </c>
      <c r="L16" s="10">
        <v>5000</v>
      </c>
      <c r="M16" s="10">
        <f t="shared" si="4"/>
        <v>798.54994779420463</v>
      </c>
      <c r="N16" s="13">
        <f t="shared" si="5"/>
        <v>60010.357515755662</v>
      </c>
    </row>
    <row r="17" spans="1:14" x14ac:dyDescent="0.3">
      <c r="A17" s="9">
        <v>15</v>
      </c>
      <c r="B17" s="10">
        <v>2000</v>
      </c>
      <c r="C17" s="10">
        <f t="shared" si="0"/>
        <v>280.19296413831739</v>
      </c>
      <c r="D17" s="13">
        <f t="shared" si="1"/>
        <v>2284.3359704405784</v>
      </c>
      <c r="F17" s="9">
        <v>15</v>
      </c>
      <c r="G17" s="10">
        <v>3000</v>
      </c>
      <c r="H17" s="10">
        <f t="shared" si="2"/>
        <v>420.28944620747609</v>
      </c>
      <c r="I17" s="13">
        <f t="shared" si="3"/>
        <v>43426.503955660861</v>
      </c>
      <c r="K17" s="9">
        <v>15</v>
      </c>
      <c r="L17" s="10">
        <v>5000</v>
      </c>
      <c r="M17" s="10">
        <f t="shared" si="4"/>
        <v>700.48241034579348</v>
      </c>
      <c r="N17" s="13">
        <f t="shared" si="5"/>
        <v>60710.839926101457</v>
      </c>
    </row>
    <row r="18" spans="1:14" x14ac:dyDescent="0.3">
      <c r="A18" s="9">
        <v>16</v>
      </c>
      <c r="B18" s="10">
        <v>2000</v>
      </c>
      <c r="C18" s="10">
        <f t="shared" si="0"/>
        <v>245.78330187571694</v>
      </c>
      <c r="D18" s="13">
        <f t="shared" si="1"/>
        <v>2530.1192723162953</v>
      </c>
      <c r="F18" s="9">
        <v>16</v>
      </c>
      <c r="G18" s="10">
        <v>3000</v>
      </c>
      <c r="H18" s="10">
        <f t="shared" si="2"/>
        <v>368.67495281357543</v>
      </c>
      <c r="I18" s="13">
        <f t="shared" si="3"/>
        <v>43795.178908474438</v>
      </c>
      <c r="K18" s="9">
        <v>16</v>
      </c>
      <c r="L18" s="10">
        <v>5000</v>
      </c>
      <c r="M18" s="10">
        <f t="shared" si="4"/>
        <v>614.4582546892924</v>
      </c>
      <c r="N18" s="13">
        <f t="shared" si="5"/>
        <v>61325.298180790749</v>
      </c>
    </row>
    <row r="19" spans="1:14" x14ac:dyDescent="0.3">
      <c r="A19" s="9">
        <v>17</v>
      </c>
      <c r="B19" s="10">
        <v>2000</v>
      </c>
      <c r="C19" s="10">
        <f t="shared" si="0"/>
        <v>215.599387610278</v>
      </c>
      <c r="D19" s="13">
        <f t="shared" si="1"/>
        <v>2745.7186599265733</v>
      </c>
      <c r="F19" s="9">
        <v>17</v>
      </c>
      <c r="G19" s="10">
        <v>3000</v>
      </c>
      <c r="H19" s="10">
        <f t="shared" si="2"/>
        <v>323.39908141541702</v>
      </c>
      <c r="I19" s="13">
        <f t="shared" si="3"/>
        <v>44118.577989889855</v>
      </c>
      <c r="K19" s="9">
        <v>17</v>
      </c>
      <c r="L19" s="10">
        <v>5000</v>
      </c>
      <c r="M19" s="10">
        <f t="shared" si="4"/>
        <v>538.99846902569504</v>
      </c>
      <c r="N19" s="13">
        <f t="shared" si="5"/>
        <v>61864.296649816446</v>
      </c>
    </row>
    <row r="20" spans="1:14" x14ac:dyDescent="0.3">
      <c r="A20" s="9">
        <v>18</v>
      </c>
      <c r="B20" s="10">
        <v>2000</v>
      </c>
      <c r="C20" s="10">
        <f t="shared" si="0"/>
        <v>189.12226983357718</v>
      </c>
      <c r="D20" s="13">
        <f t="shared" si="1"/>
        <v>2934.8409297601506</v>
      </c>
      <c r="F20" s="9">
        <v>18</v>
      </c>
      <c r="G20" s="10">
        <v>3000</v>
      </c>
      <c r="H20" s="10">
        <f t="shared" si="2"/>
        <v>283.68340475036575</v>
      </c>
      <c r="I20" s="13">
        <f t="shared" si="3"/>
        <v>44402.26139464022</v>
      </c>
      <c r="K20" s="9">
        <v>18</v>
      </c>
      <c r="L20" s="10">
        <v>5000</v>
      </c>
      <c r="M20" s="10">
        <f t="shared" si="4"/>
        <v>472.8056745839429</v>
      </c>
      <c r="N20" s="13">
        <f t="shared" si="5"/>
        <v>62337.102324400388</v>
      </c>
    </row>
    <row r="21" spans="1:14" x14ac:dyDescent="0.3">
      <c r="A21" s="9">
        <v>19</v>
      </c>
      <c r="B21" s="10">
        <v>2000</v>
      </c>
      <c r="C21" s="10">
        <f t="shared" si="0"/>
        <v>165.89672792419049</v>
      </c>
      <c r="D21" s="13">
        <f t="shared" si="1"/>
        <v>3100.7376576843412</v>
      </c>
      <c r="F21" s="9">
        <v>19</v>
      </c>
      <c r="G21" s="10">
        <v>3000</v>
      </c>
      <c r="H21" s="10">
        <f t="shared" si="2"/>
        <v>248.84509188628576</v>
      </c>
      <c r="I21" s="13">
        <f t="shared" si="3"/>
        <v>44651.106486526507</v>
      </c>
      <c r="K21" s="9">
        <v>19</v>
      </c>
      <c r="L21" s="10">
        <v>5000</v>
      </c>
      <c r="M21" s="10">
        <f t="shared" si="4"/>
        <v>414.74181981047622</v>
      </c>
      <c r="N21" s="13">
        <f t="shared" si="5"/>
        <v>62751.844144210867</v>
      </c>
    </row>
    <row r="22" spans="1:14" x14ac:dyDescent="0.3">
      <c r="A22" s="9">
        <v>20</v>
      </c>
      <c r="B22" s="10">
        <v>2000</v>
      </c>
      <c r="C22" s="10">
        <f t="shared" si="0"/>
        <v>145.52344554753549</v>
      </c>
      <c r="D22" s="13">
        <f t="shared" si="1"/>
        <v>3246.2611032318769</v>
      </c>
      <c r="F22" s="9">
        <v>20</v>
      </c>
      <c r="G22" s="10">
        <v>3000</v>
      </c>
      <c r="H22" s="10">
        <f t="shared" si="2"/>
        <v>218.28516832130325</v>
      </c>
      <c r="I22" s="13">
        <f t="shared" si="3"/>
        <v>44869.391654847808</v>
      </c>
      <c r="K22" s="9">
        <v>20</v>
      </c>
      <c r="L22" s="10">
        <v>5000</v>
      </c>
      <c r="M22" s="10">
        <f t="shared" si="4"/>
        <v>363.80861386883873</v>
      </c>
      <c r="N22" s="13">
        <f t="shared" si="5"/>
        <v>63115.652758079705</v>
      </c>
    </row>
    <row r="25" spans="1:14" x14ac:dyDescent="0.3">
      <c r="A25" s="9" t="s">
        <v>5</v>
      </c>
      <c r="B25" s="14">
        <v>0.14000000000000001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A83-9490-46C9-99AB-60BFD3A32FBF}">
  <dimension ref="A1:G25"/>
  <sheetViews>
    <sheetView tabSelected="1" workbookViewId="0">
      <selection activeCell="C23" sqref="C23"/>
    </sheetView>
  </sheetViews>
  <sheetFormatPr defaultRowHeight="14.4" x14ac:dyDescent="0.3"/>
  <cols>
    <col min="2" max="2" width="21.77734375" customWidth="1"/>
    <col min="3" max="3" width="16" customWidth="1"/>
    <col min="4" max="4" width="19.44140625" customWidth="1"/>
    <col min="7" max="7" width="14.33203125" customWidth="1"/>
    <col min="9" max="9" width="14.5546875" customWidth="1"/>
    <col min="10" max="10" width="16.21875" customWidth="1"/>
    <col min="11" max="11" width="16.33203125" customWidth="1"/>
  </cols>
  <sheetData>
    <row r="1" spans="1:7" x14ac:dyDescent="0.3">
      <c r="A1" s="9" t="s">
        <v>6</v>
      </c>
      <c r="B1" s="9" t="s">
        <v>7</v>
      </c>
      <c r="C1" s="9" t="s">
        <v>8</v>
      </c>
      <c r="D1" s="9" t="s">
        <v>9</v>
      </c>
    </row>
    <row r="2" spans="1:7" x14ac:dyDescent="0.3">
      <c r="A2" s="9">
        <v>0</v>
      </c>
      <c r="B2" s="16">
        <v>-500000</v>
      </c>
      <c r="C2" s="16" t="s">
        <v>10</v>
      </c>
      <c r="D2" s="17">
        <v>500000</v>
      </c>
      <c r="F2" s="9" t="s">
        <v>5</v>
      </c>
      <c r="G2" s="14">
        <v>0.15</v>
      </c>
    </row>
    <row r="3" spans="1:7" x14ac:dyDescent="0.3">
      <c r="A3" s="9">
        <v>1</v>
      </c>
      <c r="B3" s="16">
        <v>100000</v>
      </c>
      <c r="C3" s="16">
        <v>86956.521739130447</v>
      </c>
      <c r="D3" s="17">
        <v>586956.52173913049</v>
      </c>
    </row>
    <row r="4" spans="1:7" x14ac:dyDescent="0.3">
      <c r="A4" s="9">
        <v>2</v>
      </c>
      <c r="B4" s="16">
        <v>120000</v>
      </c>
      <c r="C4" s="16">
        <v>120000</v>
      </c>
      <c r="D4" s="17">
        <v>706956.52173913049</v>
      </c>
    </row>
    <row r="5" spans="1:7" x14ac:dyDescent="0.3">
      <c r="A5" s="9">
        <v>3</v>
      </c>
      <c r="B5" s="16">
        <v>150000</v>
      </c>
      <c r="C5" s="16">
        <v>150000</v>
      </c>
      <c r="D5" s="18">
        <v>856956.52173913049</v>
      </c>
    </row>
    <row r="6" spans="1:7" x14ac:dyDescent="0.3">
      <c r="A6" s="9">
        <v>4</v>
      </c>
      <c r="B6" s="16">
        <v>190000</v>
      </c>
      <c r="C6" s="16">
        <v>190000</v>
      </c>
      <c r="D6" s="19">
        <v>1046956.5217391305</v>
      </c>
    </row>
    <row r="7" spans="1:7" x14ac:dyDescent="0.3">
      <c r="A7" s="9">
        <v>5</v>
      </c>
      <c r="B7" s="16">
        <v>250000</v>
      </c>
      <c r="C7" s="16">
        <v>250000</v>
      </c>
      <c r="D7" s="19">
        <v>1296956.5217391304</v>
      </c>
    </row>
    <row r="9" spans="1:7" x14ac:dyDescent="0.3">
      <c r="A9" s="3" t="s">
        <v>11</v>
      </c>
      <c r="B9" s="22">
        <v>0.15665567959424331</v>
      </c>
    </row>
    <row r="11" spans="1:7" x14ac:dyDescent="0.3">
      <c r="A11" s="9" t="s">
        <v>6</v>
      </c>
      <c r="B11" s="9" t="s">
        <v>7</v>
      </c>
      <c r="C11" s="9" t="s">
        <v>8</v>
      </c>
      <c r="D11" s="9" t="s">
        <v>9</v>
      </c>
    </row>
    <row r="12" spans="1:7" x14ac:dyDescent="0.3">
      <c r="A12" s="9">
        <v>0</v>
      </c>
      <c r="B12" s="16">
        <v>-325000</v>
      </c>
      <c r="C12" s="16" t="s">
        <v>10</v>
      </c>
      <c r="D12" s="17">
        <v>325000</v>
      </c>
    </row>
    <row r="13" spans="1:7" x14ac:dyDescent="0.3">
      <c r="A13" s="9">
        <v>1</v>
      </c>
      <c r="B13" s="16">
        <v>140000</v>
      </c>
      <c r="C13" s="16">
        <v>140000</v>
      </c>
      <c r="D13" s="17">
        <v>465000</v>
      </c>
    </row>
    <row r="14" spans="1:7" x14ac:dyDescent="0.3">
      <c r="A14" s="9">
        <v>2</v>
      </c>
      <c r="B14" s="16">
        <v>120000</v>
      </c>
      <c r="C14" s="16">
        <v>120000</v>
      </c>
      <c r="D14" s="17">
        <v>585000</v>
      </c>
    </row>
    <row r="15" spans="1:7" x14ac:dyDescent="0.3">
      <c r="A15" s="9">
        <v>3</v>
      </c>
      <c r="B15" s="16">
        <v>95000</v>
      </c>
      <c r="C15" s="16">
        <v>95000</v>
      </c>
      <c r="D15" s="18">
        <v>680000</v>
      </c>
    </row>
    <row r="16" spans="1:7" x14ac:dyDescent="0.3">
      <c r="A16" s="9">
        <v>4</v>
      </c>
      <c r="B16" s="16">
        <v>70000</v>
      </c>
      <c r="C16" s="16">
        <v>70000</v>
      </c>
      <c r="D16" s="19">
        <v>750000</v>
      </c>
    </row>
    <row r="17" spans="1:4" x14ac:dyDescent="0.3">
      <c r="A17" s="9">
        <v>5</v>
      </c>
      <c r="B17" s="16">
        <v>50000</v>
      </c>
      <c r="C17" s="16">
        <v>50000</v>
      </c>
      <c r="D17" s="19">
        <v>800000</v>
      </c>
    </row>
    <row r="19" spans="1:4" x14ac:dyDescent="0.3">
      <c r="A19" s="21" t="s">
        <v>3</v>
      </c>
      <c r="B19" s="22">
        <v>0.17286742564340996</v>
      </c>
    </row>
    <row r="25" spans="1:4" x14ac:dyDescent="0.3">
      <c r="A25" s="15"/>
      <c r="D25" s="1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2CBB-1843-45CD-885F-FEB10EB4505D}">
  <dimension ref="A1:I22"/>
  <sheetViews>
    <sheetView workbookViewId="0">
      <selection activeCell="E22" sqref="E22"/>
    </sheetView>
  </sheetViews>
  <sheetFormatPr defaultRowHeight="14.4" x14ac:dyDescent="0.3"/>
  <cols>
    <col min="2" max="2" width="16.5546875" customWidth="1"/>
    <col min="3" max="3" width="15.44140625" customWidth="1"/>
    <col min="4" max="4" width="21.21875" customWidth="1"/>
    <col min="5" max="5" width="15.21875" customWidth="1"/>
    <col min="6" max="6" width="14.88671875" customWidth="1"/>
    <col min="7" max="7" width="20.21875" customWidth="1"/>
    <col min="8" max="8" width="18.109375" customWidth="1"/>
    <col min="9" max="9" width="20.88671875" customWidth="1"/>
    <col min="10" max="10" width="14.77734375" customWidth="1"/>
    <col min="11" max="11" width="14.21875" customWidth="1"/>
    <col min="12" max="12" width="15.21875" customWidth="1"/>
  </cols>
  <sheetData>
    <row r="1" spans="1:9" x14ac:dyDescent="0.3">
      <c r="A1" s="9" t="s">
        <v>6</v>
      </c>
      <c r="B1" s="9" t="s">
        <v>7</v>
      </c>
      <c r="C1" s="9" t="s">
        <v>8</v>
      </c>
      <c r="D1" s="9" t="s">
        <v>9</v>
      </c>
      <c r="E1" s="27"/>
      <c r="F1" s="9" t="s">
        <v>6</v>
      </c>
      <c r="G1" s="9" t="s">
        <v>7</v>
      </c>
      <c r="H1" s="9" t="s">
        <v>8</v>
      </c>
      <c r="I1" s="9" t="s">
        <v>9</v>
      </c>
    </row>
    <row r="2" spans="1:9" x14ac:dyDescent="0.3">
      <c r="A2" s="9">
        <v>0</v>
      </c>
      <c r="B2" s="16">
        <v>-61450</v>
      </c>
      <c r="C2" s="16" t="s">
        <v>10</v>
      </c>
      <c r="D2" s="17">
        <v>-61450</v>
      </c>
      <c r="E2" s="27"/>
      <c r="F2" s="9">
        <v>0</v>
      </c>
      <c r="G2" s="16">
        <v>-61450</v>
      </c>
      <c r="H2" s="16" t="s">
        <v>10</v>
      </c>
      <c r="I2" s="17">
        <v>-61450</v>
      </c>
    </row>
    <row r="3" spans="1:9" x14ac:dyDescent="0.3">
      <c r="A3" s="9">
        <v>1</v>
      </c>
      <c r="B3" s="16">
        <v>10000</v>
      </c>
      <c r="C3" s="16">
        <v>8695.652173913044</v>
      </c>
      <c r="D3" s="17">
        <v>-52754.34782608696</v>
      </c>
      <c r="E3" s="27"/>
      <c r="F3" s="9">
        <v>1</v>
      </c>
      <c r="G3" s="16">
        <v>12245</v>
      </c>
      <c r="H3" s="16">
        <v>10647.826086956522</v>
      </c>
      <c r="I3" s="17">
        <v>-50802.17391304348</v>
      </c>
    </row>
    <row r="4" spans="1:9" x14ac:dyDescent="0.3">
      <c r="A4" s="9">
        <v>2</v>
      </c>
      <c r="B4" s="16">
        <v>10000</v>
      </c>
      <c r="C4" s="16">
        <v>7561.436672967865</v>
      </c>
      <c r="D4" s="17">
        <v>-45192.911153119094</v>
      </c>
      <c r="E4" s="27"/>
      <c r="F4" s="9">
        <v>2</v>
      </c>
      <c r="G4" s="16">
        <v>12245</v>
      </c>
      <c r="H4" s="16">
        <v>9258.9792060491509</v>
      </c>
      <c r="I4" s="17">
        <v>-41543.194706994327</v>
      </c>
    </row>
    <row r="5" spans="1:9" x14ac:dyDescent="0.3">
      <c r="A5" s="9">
        <v>3</v>
      </c>
      <c r="B5" s="16">
        <v>10000</v>
      </c>
      <c r="C5" s="16">
        <v>6575.1623243198837</v>
      </c>
      <c r="D5" s="18">
        <v>-38617.748828799209</v>
      </c>
      <c r="E5" s="27"/>
      <c r="F5" s="9">
        <v>3</v>
      </c>
      <c r="G5" s="16">
        <v>12245</v>
      </c>
      <c r="H5" s="16">
        <v>8051.2862661296977</v>
      </c>
      <c r="I5" s="18">
        <v>-33491.90844086463</v>
      </c>
    </row>
    <row r="6" spans="1:9" x14ac:dyDescent="0.3">
      <c r="A6" s="9">
        <v>4</v>
      </c>
      <c r="B6" s="16">
        <v>10000</v>
      </c>
      <c r="C6" s="16">
        <v>5717.5324559303335</v>
      </c>
      <c r="D6" s="19">
        <v>-32900.216372868876</v>
      </c>
      <c r="E6" s="27"/>
      <c r="F6" s="9">
        <v>4</v>
      </c>
      <c r="G6" s="16">
        <v>12245</v>
      </c>
      <c r="H6" s="16">
        <v>7001.1184922866933</v>
      </c>
      <c r="I6" s="19">
        <v>-26490.789948577938</v>
      </c>
    </row>
    <row r="7" spans="1:9" x14ac:dyDescent="0.3">
      <c r="A7" s="9">
        <v>5</v>
      </c>
      <c r="B7" s="16">
        <v>10000</v>
      </c>
      <c r="C7" s="16">
        <v>4971.767352982899</v>
      </c>
      <c r="D7" s="19">
        <v>-27928.449019885978</v>
      </c>
      <c r="E7" s="27"/>
      <c r="F7" s="9">
        <v>5</v>
      </c>
      <c r="G7" s="16">
        <v>12245</v>
      </c>
      <c r="H7" s="16">
        <v>6087.9291237275593</v>
      </c>
      <c r="I7" s="19">
        <v>-20402.860824850381</v>
      </c>
    </row>
    <row r="8" spans="1:9" x14ac:dyDescent="0.3">
      <c r="A8" s="9">
        <v>6</v>
      </c>
      <c r="B8" s="16">
        <v>10000</v>
      </c>
      <c r="C8" s="16">
        <v>4323.2759591155645</v>
      </c>
      <c r="D8" s="19">
        <v>-23605.173060770416</v>
      </c>
      <c r="E8" s="27"/>
      <c r="F8" s="9">
        <v>6</v>
      </c>
      <c r="G8" s="16">
        <v>12245</v>
      </c>
      <c r="H8" s="16">
        <v>5293.8514119370084</v>
      </c>
      <c r="I8" s="19">
        <v>-15109.009412913372</v>
      </c>
    </row>
    <row r="9" spans="1:9" x14ac:dyDescent="0.3">
      <c r="A9" s="9">
        <v>7</v>
      </c>
      <c r="B9" s="16">
        <v>10000</v>
      </c>
      <c r="C9" s="16">
        <v>3759.3703992309265</v>
      </c>
      <c r="D9" s="19">
        <v>-19845.802661539488</v>
      </c>
      <c r="E9" s="27"/>
      <c r="F9" s="9">
        <v>7</v>
      </c>
      <c r="G9" s="16">
        <v>12245</v>
      </c>
      <c r="H9" s="16">
        <v>4603.3490538582701</v>
      </c>
      <c r="I9" s="19">
        <v>-10505.660359055102</v>
      </c>
    </row>
    <row r="10" spans="1:9" x14ac:dyDescent="0.3">
      <c r="A10" s="9">
        <v>8</v>
      </c>
      <c r="B10" s="16">
        <v>10000</v>
      </c>
      <c r="C10" s="16">
        <v>3269.0177384616754</v>
      </c>
      <c r="D10" s="19">
        <v>-16576.784923077812</v>
      </c>
      <c r="E10" s="27"/>
      <c r="F10" s="9">
        <v>8</v>
      </c>
      <c r="G10" s="16">
        <v>12245</v>
      </c>
      <c r="H10" s="16">
        <v>4002.912220746322</v>
      </c>
      <c r="I10" s="19">
        <v>-6502.7481383087797</v>
      </c>
    </row>
    <row r="11" spans="1:9" x14ac:dyDescent="0.3">
      <c r="A11" s="9">
        <v>9</v>
      </c>
      <c r="B11" s="16">
        <v>10000</v>
      </c>
      <c r="C11" s="16">
        <v>2842.6241204014573</v>
      </c>
      <c r="D11" s="19">
        <v>-13734.160802676355</v>
      </c>
      <c r="E11" s="27"/>
      <c r="F11" s="26">
        <v>9</v>
      </c>
      <c r="G11" s="16">
        <v>12245</v>
      </c>
      <c r="H11" s="16">
        <v>3480.7932354315844</v>
      </c>
      <c r="I11" s="25">
        <v>-3021.9549028771953</v>
      </c>
    </row>
    <row r="12" spans="1:9" x14ac:dyDescent="0.3">
      <c r="A12" s="9">
        <v>10</v>
      </c>
      <c r="B12" s="16">
        <v>10000</v>
      </c>
      <c r="C12" s="16">
        <v>2471.8470612186588</v>
      </c>
      <c r="D12" s="19">
        <v>-11262.313741457696</v>
      </c>
      <c r="E12" s="27"/>
      <c r="F12" s="9">
        <v>10</v>
      </c>
      <c r="G12" s="16">
        <v>12245</v>
      </c>
      <c r="H12" s="16">
        <v>3026.7767264622476</v>
      </c>
      <c r="I12" s="19">
        <v>4.8218235850522433</v>
      </c>
    </row>
    <row r="13" spans="1:9" x14ac:dyDescent="0.3">
      <c r="A13" s="9">
        <v>11</v>
      </c>
      <c r="B13" s="16">
        <v>10000</v>
      </c>
      <c r="C13" s="16">
        <v>2149.4322271466599</v>
      </c>
      <c r="D13" s="19">
        <v>-9112.8815143110369</v>
      </c>
      <c r="E13" s="27"/>
      <c r="F13" s="28"/>
      <c r="G13" s="29"/>
      <c r="H13" s="29"/>
      <c r="I13" s="30"/>
    </row>
    <row r="14" spans="1:9" x14ac:dyDescent="0.3">
      <c r="A14" s="9">
        <v>12</v>
      </c>
      <c r="B14" s="16">
        <v>10000</v>
      </c>
      <c r="C14" s="16">
        <v>1869.071501866661</v>
      </c>
      <c r="D14" s="19">
        <v>-7243.8100124443754</v>
      </c>
      <c r="E14" s="27"/>
      <c r="F14" s="28"/>
      <c r="G14" s="29"/>
      <c r="H14" s="29"/>
      <c r="I14" s="30"/>
    </row>
    <row r="15" spans="1:9" x14ac:dyDescent="0.3">
      <c r="A15" s="9">
        <v>13</v>
      </c>
      <c r="B15" s="16">
        <v>10000</v>
      </c>
      <c r="C15" s="16">
        <v>1625.2795668405747</v>
      </c>
      <c r="D15" s="19">
        <v>-5618.5304456038011</v>
      </c>
      <c r="E15" s="27"/>
      <c r="F15" s="9" t="s">
        <v>5</v>
      </c>
      <c r="G15" s="23">
        <v>0.15</v>
      </c>
      <c r="H15" s="29"/>
      <c r="I15" s="30"/>
    </row>
    <row r="16" spans="1:9" x14ac:dyDescent="0.3">
      <c r="A16" s="9">
        <v>14</v>
      </c>
      <c r="B16" s="16">
        <v>10000</v>
      </c>
      <c r="C16" s="16">
        <v>1413.2865798613693</v>
      </c>
      <c r="D16" s="19">
        <v>-4205.2438657424318</v>
      </c>
      <c r="E16" s="27"/>
      <c r="F16" s="21" t="s">
        <v>3</v>
      </c>
      <c r="G16" s="24">
        <v>9.9983601082495044E-2</v>
      </c>
      <c r="H16" s="29"/>
      <c r="I16" s="30"/>
    </row>
    <row r="17" spans="1:9" x14ac:dyDescent="0.3">
      <c r="A17" s="9">
        <v>15</v>
      </c>
      <c r="B17" s="16">
        <v>10000</v>
      </c>
      <c r="C17" s="16">
        <v>1228.9448520533649</v>
      </c>
      <c r="D17" s="19">
        <v>-2976.2990136890667</v>
      </c>
      <c r="E17" s="27"/>
      <c r="F17" s="28"/>
      <c r="G17" s="29"/>
      <c r="H17" s="29"/>
      <c r="I17" s="30"/>
    </row>
    <row r="18" spans="1:9" x14ac:dyDescent="0.3">
      <c r="A18" s="9">
        <v>16</v>
      </c>
      <c r="B18" s="16">
        <v>10000</v>
      </c>
      <c r="C18" s="16">
        <v>1068.647697437709</v>
      </c>
      <c r="D18" s="19">
        <v>-1907.6513162513577</v>
      </c>
      <c r="E18" s="27"/>
      <c r="F18" s="28"/>
      <c r="G18" s="29"/>
      <c r="H18" s="29"/>
      <c r="I18" s="30"/>
    </row>
    <row r="19" spans="1:9" x14ac:dyDescent="0.3">
      <c r="A19" s="9">
        <v>17</v>
      </c>
      <c r="B19" s="16">
        <v>10000</v>
      </c>
      <c r="C19" s="16">
        <v>929.25886733713821</v>
      </c>
      <c r="D19" s="19">
        <v>-978.39244891421947</v>
      </c>
      <c r="E19" s="27"/>
      <c r="F19" s="28"/>
      <c r="G19" s="29"/>
      <c r="H19" s="29"/>
      <c r="I19" s="30"/>
    </row>
    <row r="20" spans="1:9" x14ac:dyDescent="0.3">
      <c r="A20" s="9">
        <v>18</v>
      </c>
      <c r="B20" s="16">
        <v>10000</v>
      </c>
      <c r="C20" s="16">
        <v>808.05118898881597</v>
      </c>
      <c r="D20" s="19">
        <v>-170.34125992540351</v>
      </c>
      <c r="E20" s="27"/>
      <c r="F20" s="28"/>
      <c r="G20" s="29"/>
      <c r="H20" s="29"/>
      <c r="I20" s="30"/>
    </row>
    <row r="21" spans="1:9" x14ac:dyDescent="0.3">
      <c r="A21" s="9">
        <v>19</v>
      </c>
      <c r="B21" s="16">
        <v>10000</v>
      </c>
      <c r="C21" s="16">
        <v>702.65320781636171</v>
      </c>
      <c r="D21" s="19">
        <v>532.31194789095821</v>
      </c>
      <c r="E21" s="27"/>
      <c r="F21" s="28"/>
      <c r="G21" s="29"/>
      <c r="H21" s="29"/>
      <c r="I21" s="30"/>
    </row>
    <row r="22" spans="1:9" x14ac:dyDescent="0.3">
      <c r="A22" s="27"/>
      <c r="B22" s="27"/>
      <c r="C22" s="27"/>
      <c r="D22" s="27"/>
      <c r="E22" s="27"/>
      <c r="F22" s="31"/>
      <c r="G22" s="31"/>
      <c r="H22" s="31"/>
      <c r="I22" s="3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workbookViewId="0">
      <selection activeCell="B30" sqref="B30"/>
    </sheetView>
  </sheetViews>
  <sheetFormatPr defaultRowHeight="14.4" x14ac:dyDescent="0.3"/>
  <cols>
    <col min="2" max="3" width="13.33203125" bestFit="1" customWidth="1"/>
    <col min="4" max="4" width="8.109375" customWidth="1"/>
    <col min="7" max="7" width="10.5546875" bestFit="1" customWidth="1"/>
  </cols>
  <sheetData>
    <row r="2" spans="1:7" x14ac:dyDescent="0.3">
      <c r="A2" s="21" t="s">
        <v>2</v>
      </c>
      <c r="B2" s="21" t="s">
        <v>0</v>
      </c>
      <c r="C2" s="21" t="s">
        <v>1</v>
      </c>
    </row>
    <row r="3" spans="1:7" x14ac:dyDescent="0.3">
      <c r="A3" s="21">
        <v>0</v>
      </c>
      <c r="B3" s="4">
        <v>-28500</v>
      </c>
      <c r="C3" s="4">
        <v>-27000</v>
      </c>
      <c r="D3" s="1"/>
      <c r="G3" s="2"/>
    </row>
    <row r="4" spans="1:7" x14ac:dyDescent="0.3">
      <c r="A4" s="21">
        <v>1</v>
      </c>
      <c r="B4" s="4">
        <v>10000</v>
      </c>
      <c r="C4" s="4">
        <v>11000</v>
      </c>
    </row>
    <row r="5" spans="1:7" x14ac:dyDescent="0.3">
      <c r="A5" s="21">
        <v>2</v>
      </c>
      <c r="B5" s="4">
        <v>10000</v>
      </c>
      <c r="C5" s="4">
        <v>10000</v>
      </c>
    </row>
    <row r="6" spans="1:7" x14ac:dyDescent="0.3">
      <c r="A6" s="21">
        <v>3</v>
      </c>
      <c r="B6" s="4">
        <v>10000</v>
      </c>
      <c r="C6" s="4">
        <v>9000</v>
      </c>
      <c r="E6" s="21" t="s">
        <v>5</v>
      </c>
    </row>
    <row r="7" spans="1:7" x14ac:dyDescent="0.3">
      <c r="A7" s="21">
        <v>4</v>
      </c>
      <c r="B7" s="4">
        <v>10000</v>
      </c>
      <c r="C7" s="4">
        <v>8000</v>
      </c>
      <c r="E7" s="5">
        <v>0.14000000000000001</v>
      </c>
    </row>
    <row r="9" spans="1:7" x14ac:dyDescent="0.3">
      <c r="A9" s="20" t="s">
        <v>3</v>
      </c>
      <c r="B9" s="6">
        <f>IRR(B3:B7)</f>
        <v>0.15086328026990392</v>
      </c>
      <c r="C9" s="7">
        <f>IRR(C3:C7)</f>
        <v>0.16193490577171166</v>
      </c>
    </row>
    <row r="10" spans="1:7" x14ac:dyDescent="0.3">
      <c r="A10" s="20" t="s">
        <v>4</v>
      </c>
      <c r="B10" s="8">
        <f>NPV(E7,B4:B7)+B3</f>
        <v>637.12304498644517</v>
      </c>
      <c r="C10" s="8">
        <f>NPV(E7,C4:C7)+C3</f>
        <v>1155.1839565001901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 1</vt:lpstr>
      <vt:lpstr>Ex 5</vt:lpstr>
      <vt:lpstr>Ex 6</vt:lpstr>
      <vt:lpstr>Ex 8 (B e 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henrique</cp:lastModifiedBy>
  <dcterms:created xsi:type="dcterms:W3CDTF">2020-12-09T17:44:50Z</dcterms:created>
  <dcterms:modified xsi:type="dcterms:W3CDTF">2020-12-09T19:55:42Z</dcterms:modified>
</cp:coreProperties>
</file>