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Fatec\3 Semestre\Economia e finanças\"/>
    </mc:Choice>
  </mc:AlternateContent>
  <bookViews>
    <workbookView xWindow="-120" yWindow="-120" windowWidth="20730" windowHeight="11160"/>
  </bookViews>
  <sheets>
    <sheet name="Exercicio 2-5" sheetId="1" r:id="rId1"/>
    <sheet name="Exercios 6-8" sheetId="2" r:id="rId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" i="2" l="1"/>
  <c r="F7" i="2"/>
  <c r="F6" i="2"/>
  <c r="K5" i="2"/>
  <c r="F5" i="2"/>
  <c r="G4" i="2"/>
  <c r="G5" i="2" s="1"/>
  <c r="G6" i="2" s="1"/>
  <c r="F4" i="2"/>
  <c r="F8" i="1"/>
  <c r="G7" i="2" l="1"/>
  <c r="K6" i="2"/>
  <c r="K4" i="2"/>
  <c r="E10" i="1"/>
  <c r="K6" i="1" l="1"/>
  <c r="G7" i="1"/>
  <c r="G8" i="1"/>
  <c r="K7" i="1" s="1"/>
  <c r="K5" i="1" l="1"/>
  <c r="F5" i="1"/>
  <c r="G5" i="1" s="1"/>
  <c r="F6" i="1"/>
  <c r="F7" i="1"/>
  <c r="G6" i="1" l="1"/>
</calcChain>
</file>

<file path=xl/sharedStrings.xml><?xml version="1.0" encoding="utf-8"?>
<sst xmlns="http://schemas.openxmlformats.org/spreadsheetml/2006/main" count="24" uniqueCount="12">
  <si>
    <t>TEMPO</t>
  </si>
  <si>
    <t>VALOR PRESENTE</t>
  </si>
  <si>
    <t>VALOR FUTURO</t>
  </si>
  <si>
    <t>VALOR ACUMULADO</t>
  </si>
  <si>
    <t>-</t>
  </si>
  <si>
    <t>Taxa</t>
  </si>
  <si>
    <t>VPL</t>
  </si>
  <si>
    <t>TIR</t>
  </si>
  <si>
    <t>ROI</t>
  </si>
  <si>
    <t>PAYBACK</t>
  </si>
  <si>
    <t>3A 1M 3D</t>
  </si>
  <si>
    <t>1A 1M 19D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</si>
</sst>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R$&quot;\ * #,##0.00_-;\-&quot;R$&quot;\ * #,##0.00_-;_-&quot;R$&quot;\ * &quot;-&quot;??_-;_-@_-"/>
    <numFmt numFmtId="164" formatCode="0.00000%"/>
    <numFmt numFmtId="165" formatCode="0.000%"/>
    <numFmt numFmtId="166" formatCode="0.000000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44" fontId="0" fillId="0" borderId="1" xfId="1" applyFont="1" applyBorder="1" applyAlignment="1">
      <alignment horizontal="center" vertical="center"/>
    </xf>
    <xf numFmtId="44" fontId="2" fillId="0" borderId="1" xfId="1" applyFont="1" applyBorder="1" applyAlignment="1">
      <alignment horizontal="center" vertical="center"/>
    </xf>
    <xf numFmtId="164" fontId="0" fillId="0" borderId="0" xfId="0" applyNumberFormat="1"/>
    <xf numFmtId="44" fontId="4" fillId="0" borderId="1" xfId="1" applyFont="1" applyBorder="1" applyAlignment="1">
      <alignment horizontal="center" vertical="center"/>
    </xf>
    <xf numFmtId="166" fontId="0" fillId="0" borderId="0" xfId="0" applyNumberFormat="1"/>
    <xf numFmtId="166" fontId="0" fillId="0" borderId="1" xfId="0" applyNumberFormat="1" applyBorder="1" applyAlignment="1">
      <alignment horizontal="center" vertical="center"/>
    </xf>
    <xf numFmtId="44" fontId="0" fillId="0" borderId="0" xfId="0" applyNumberFormat="1"/>
    <xf numFmtId="9" fontId="0" fillId="0" borderId="0" xfId="2" applyFont="1"/>
    <xf numFmtId="165" fontId="0" fillId="0" borderId="0" xfId="2" applyNumberFormat="1" applyFont="1"/>
    <xf numFmtId="0" fontId="0" fillId="0" borderId="0" xfId="0" applyAlignment="1">
      <alignment horizontal="center"/>
    </xf>
    <xf numFmtId="44" fontId="5" fillId="0" borderId="1" xfId="1" applyFont="1" applyBorder="1" applyAlignment="1">
      <alignment horizontal="center" vertical="center"/>
    </xf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11"/>
  <sheetViews>
    <sheetView tabSelected="1" workbookViewId="0">
      <selection activeCell="H10" sqref="H10"/>
    </sheetView>
  </sheetViews>
  <sheetFormatPr defaultRowHeight="15" x14ac:dyDescent="0.25"/>
  <cols>
    <col min="2" max="2" width="12.140625" bestFit="1" customWidth="1"/>
    <col min="5" max="5" width="16.28515625" bestFit="1" customWidth="1"/>
    <col min="6" max="6" width="14.7109375" bestFit="1" customWidth="1"/>
    <col min="7" max="7" width="19.28515625" bestFit="1" customWidth="1"/>
    <col min="9" max="10" width="13.5703125" customWidth="1"/>
    <col min="11" max="11" width="20.42578125" customWidth="1"/>
  </cols>
  <sheetData>
    <row r="3" spans="1:11" x14ac:dyDescent="0.25">
      <c r="D3" s="2" t="s">
        <v>0</v>
      </c>
      <c r="E3" s="2" t="s">
        <v>1</v>
      </c>
      <c r="F3" s="2" t="s">
        <v>2</v>
      </c>
      <c r="G3" s="2" t="s">
        <v>3</v>
      </c>
    </row>
    <row r="4" spans="1:11" x14ac:dyDescent="0.25">
      <c r="D4" s="3">
        <v>0</v>
      </c>
      <c r="E4" s="4">
        <v>-85000</v>
      </c>
      <c r="F4" s="4" t="s">
        <v>4</v>
      </c>
      <c r="G4" s="5">
        <v>-85000</v>
      </c>
    </row>
    <row r="5" spans="1:11" x14ac:dyDescent="0.25">
      <c r="D5" s="3">
        <v>1</v>
      </c>
      <c r="E5" s="4">
        <v>30000</v>
      </c>
      <c r="F5" s="4">
        <f>E5/(1+$B$6)^D5</f>
        <v>27777.777777777777</v>
      </c>
      <c r="G5" s="5">
        <f>G4+F5</f>
        <v>-57222.222222222219</v>
      </c>
      <c r="J5" t="s">
        <v>6</v>
      </c>
      <c r="K5" s="10">
        <f>G8</f>
        <v>18033.074226489854</v>
      </c>
    </row>
    <row r="6" spans="1:11" x14ac:dyDescent="0.25">
      <c r="A6" s="1" t="s">
        <v>5</v>
      </c>
      <c r="B6" s="9">
        <v>0.08</v>
      </c>
      <c r="D6" s="3">
        <v>2</v>
      </c>
      <c r="E6" s="4">
        <v>35000</v>
      </c>
      <c r="F6" s="4">
        <f t="shared" ref="F6:F7" si="0">E6/(1+$B$6)^D6</f>
        <v>30006.85871056241</v>
      </c>
      <c r="G6" s="5">
        <f>G5+F6</f>
        <v>-27215.363511659809</v>
      </c>
      <c r="J6" t="s">
        <v>7</v>
      </c>
      <c r="K6" s="8">
        <f>E10</f>
        <v>0.17361739929320019</v>
      </c>
    </row>
    <row r="7" spans="1:11" x14ac:dyDescent="0.25">
      <c r="D7" s="3">
        <v>3</v>
      </c>
      <c r="E7" s="4">
        <v>32000</v>
      </c>
      <c r="F7" s="4">
        <f t="shared" si="0"/>
        <v>25402.631712645427</v>
      </c>
      <c r="G7" s="14">
        <f>G6+F7</f>
        <v>-1812.731799014382</v>
      </c>
      <c r="H7" t="s">
        <v>6</v>
      </c>
      <c r="J7" t="s">
        <v>8</v>
      </c>
      <c r="K7" s="12">
        <f>G8/85000</f>
        <v>0.2121538144292924</v>
      </c>
    </row>
    <row r="8" spans="1:11" x14ac:dyDescent="0.25">
      <c r="D8" s="3">
        <v>4</v>
      </c>
      <c r="E8" s="4">
        <v>27000</v>
      </c>
      <c r="F8" s="4">
        <f>E8/(1+$B$6)^D8</f>
        <v>19845.806025504236</v>
      </c>
      <c r="G8" s="7">
        <f>G7+F8</f>
        <v>18033.074226489854</v>
      </c>
      <c r="J8" t="s">
        <v>9</v>
      </c>
      <c r="K8" s="13" t="s">
        <v>10</v>
      </c>
    </row>
    <row r="10" spans="1:11" x14ac:dyDescent="0.25">
      <c r="E10" s="8">
        <f>IRR(E4:E8)</f>
        <v>0.17361739929320019</v>
      </c>
    </row>
    <row r="11" spans="1:11" x14ac:dyDescent="0.25">
      <c r="E11" s="6"/>
      <c r="I11" s="11"/>
      <c r="J11" s="10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9"/>
  <sheetViews>
    <sheetView workbookViewId="0">
      <selection activeCell="H7" sqref="H7"/>
    </sheetView>
  </sheetViews>
  <sheetFormatPr defaultRowHeight="15" x14ac:dyDescent="0.25"/>
  <cols>
    <col min="2" max="2" width="12.140625" bestFit="1" customWidth="1"/>
    <col min="4" max="4" width="7.42578125" bestFit="1" customWidth="1"/>
    <col min="5" max="5" width="16.28515625" bestFit="1" customWidth="1"/>
    <col min="6" max="6" width="15" bestFit="1" customWidth="1"/>
    <col min="7" max="7" width="19.7109375" bestFit="1" customWidth="1"/>
    <col min="8" max="8" width="6.5703125" customWidth="1"/>
  </cols>
  <sheetData>
    <row r="2" spans="1:11" x14ac:dyDescent="0.25">
      <c r="D2" s="2" t="s">
        <v>0</v>
      </c>
      <c r="E2" s="2" t="s">
        <v>1</v>
      </c>
      <c r="F2" s="2" t="s">
        <v>2</v>
      </c>
      <c r="G2" s="2" t="s">
        <v>3</v>
      </c>
    </row>
    <row r="3" spans="1:11" x14ac:dyDescent="0.25">
      <c r="D3" s="3">
        <v>0</v>
      </c>
      <c r="E3" s="4">
        <v>-20000</v>
      </c>
      <c r="F3" s="4" t="s">
        <v>4</v>
      </c>
      <c r="G3" s="5">
        <v>-20000</v>
      </c>
    </row>
    <row r="4" spans="1:11" x14ac:dyDescent="0.25">
      <c r="D4" s="3">
        <v>1</v>
      </c>
      <c r="E4" s="4">
        <v>5000</v>
      </c>
      <c r="F4" s="4">
        <f>E4/(1+$B$5)^D4</f>
        <v>4464.2857142857138</v>
      </c>
      <c r="G4" s="5">
        <f>G3+F4</f>
        <v>-15535.714285714286</v>
      </c>
      <c r="J4" t="s">
        <v>6</v>
      </c>
      <c r="K4" s="10">
        <f>G6</f>
        <v>-5770.0892857142899</v>
      </c>
    </row>
    <row r="5" spans="1:11" x14ac:dyDescent="0.25">
      <c r="A5" s="1" t="s">
        <v>5</v>
      </c>
      <c r="B5" s="9">
        <v>0.12</v>
      </c>
      <c r="D5" s="3">
        <v>2</v>
      </c>
      <c r="E5" s="4">
        <v>6000</v>
      </c>
      <c r="F5" s="4">
        <f>E5/(1+$B$5)^D5</f>
        <v>4783.1632653061215</v>
      </c>
      <c r="G5" s="5">
        <f>G4+F5</f>
        <v>-10752.551020408166</v>
      </c>
      <c r="J5" t="s">
        <v>7</v>
      </c>
      <c r="K5" s="8">
        <f>E9</f>
        <v>0.10484529479160454</v>
      </c>
    </row>
    <row r="6" spans="1:11" x14ac:dyDescent="0.25">
      <c r="D6" s="3">
        <v>3</v>
      </c>
      <c r="E6" s="4">
        <v>7000</v>
      </c>
      <c r="F6" s="4">
        <f>E6/(1+$B$5)^D6</f>
        <v>4982.4617346938758</v>
      </c>
      <c r="G6" s="14">
        <f>G5+F6</f>
        <v>-5770.0892857142899</v>
      </c>
      <c r="J6" t="s">
        <v>8</v>
      </c>
      <c r="K6" s="12">
        <f>G6/60000</f>
        <v>-9.6168154761904837E-2</v>
      </c>
    </row>
    <row r="7" spans="1:11" x14ac:dyDescent="0.25">
      <c r="D7" s="3">
        <v>4</v>
      </c>
      <c r="E7" s="4">
        <v>8000</v>
      </c>
      <c r="F7" s="4">
        <f>E7/(1+$B$5)^D7</f>
        <v>5084.1446272386493</v>
      </c>
      <c r="G7" s="7">
        <f>G6+F7</f>
        <v>-685.94465847564061</v>
      </c>
      <c r="H7" t="s">
        <v>6</v>
      </c>
      <c r="J7" t="s">
        <v>9</v>
      </c>
      <c r="K7" s="13" t="s">
        <v>11</v>
      </c>
    </row>
    <row r="9" spans="1:11" x14ac:dyDescent="0.25">
      <c r="E9" s="8">
        <f>IRR(E3:E7)</f>
        <v>0.10484529479160454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0F0BABD8E64B0418F0240AFE24CF836" ma:contentTypeVersion="7" ma:contentTypeDescription="Crie um novo documento." ma:contentTypeScope="" ma:versionID="55c75fdb476b56045b803b6e48bf7b36">
  <xsd:schema xmlns:xsd="http://www.w3.org/2001/XMLSchema" xmlns:xs="http://www.w3.org/2001/XMLSchema" xmlns:p="http://schemas.microsoft.com/office/2006/metadata/properties" xmlns:ns2="40cf4d7f-363b-4026-a5c5-f5af4c702650" targetNamespace="http://schemas.microsoft.com/office/2006/metadata/properties" ma:root="true" ma:fieldsID="74aebd1966894b21b198ddbdfef30f67" ns2:_="">
    <xsd:import namespace="40cf4d7f-363b-4026-a5c5-f5af4c70265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cf4d7f-363b-4026-a5c5-f5af4c70265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44A4083-F53C-4902-9A85-3E6F9F3FE36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0cf4d7f-363b-4026-a5c5-f5af4c70265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367CD3C-160D-44E4-B744-A4FE31A21851}">
  <ds:schemaRefs>
    <ds:schemaRef ds:uri="http://schemas.microsoft.com/office/infopath/2007/PartnerControls"/>
    <ds:schemaRef ds:uri="http://schemas.openxmlformats.org/package/2006/metadata/core-properties"/>
    <ds:schemaRef ds:uri="http://www.w3.org/XML/1998/namespace"/>
    <ds:schemaRef ds:uri="http://purl.org/dc/dcmitype/"/>
    <ds:schemaRef ds:uri="http://purl.org/dc/elements/1.1/"/>
    <ds:schemaRef ds:uri="http://schemas.microsoft.com/office/2006/documentManagement/types"/>
    <ds:schemaRef ds:uri="http://schemas.microsoft.com/office/2006/metadata/properties"/>
    <ds:schemaRef ds:uri="40cf4d7f-363b-4026-a5c5-f5af4c702650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2E653702-8B2B-4AFD-811B-1993F599C97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Exercicio 2-5</vt:lpstr>
      <vt:lpstr>Exercios 6-8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</dc:creator>
  <cp:lastModifiedBy>Cliente</cp:lastModifiedBy>
  <dcterms:created xsi:type="dcterms:W3CDTF">2020-11-25T12:55:03Z</dcterms:created>
  <dcterms:modified xsi:type="dcterms:W3CDTF">2020-12-03T17:23:44Z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0x01010070F0BABD8E64B0418F0240AFE24CF836</vt:lpwstr>
  </property>
</Properties>
</file>