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65b4dd649bbf884/Desktop/BASE/"/>
    </mc:Choice>
  </mc:AlternateContent>
  <xr:revisionPtr revIDLastSave="5" documentId="13_ncr:1_{B69120D0-20F3-4C74-86E6-A5FF3E002A3D}" xr6:coauthVersionLast="47" xr6:coauthVersionMax="47" xr10:uidLastSave="{CAC7D8A6-1491-49A1-BBA1-6740AF17CFB1}"/>
  <bookViews>
    <workbookView xWindow="-108" yWindow="-108" windowWidth="23256" windowHeight="12456" activeTab="3" xr2:uid="{249AB38D-3FA1-4F43-9F3D-B9E495B3CAE5}"/>
  </bookViews>
  <sheets>
    <sheet name="Data" sheetId="1" r:id="rId1"/>
    <sheet name="Controle" sheetId="3" r:id="rId2"/>
    <sheet name="Caixinha" sheetId="5" r:id="rId3"/>
    <sheet name="Dashboard" sheetId="4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B22" i="1"/>
  <c r="B23" i="1"/>
  <c r="B24" i="1"/>
  <c r="B25" i="1"/>
  <c r="B26" i="1"/>
  <c r="B27" i="1"/>
  <c r="B28" i="1"/>
  <c r="B19" i="1"/>
  <c r="B20" i="1"/>
  <c r="B21" i="1"/>
  <c r="B13" i="1"/>
  <c r="B14" i="1"/>
  <c r="B15" i="1"/>
  <c r="B16" i="1"/>
  <c r="B17" i="1"/>
  <c r="B18" i="1"/>
  <c r="B10" i="1"/>
  <c r="B11" i="1"/>
  <c r="B12" i="1"/>
  <c r="B7" i="1"/>
  <c r="B8" i="1"/>
  <c r="B9" i="1"/>
  <c r="B6" i="1"/>
  <c r="B5" i="1"/>
  <c r="B2" i="1"/>
  <c r="B3" i="1"/>
  <c r="B4" i="1"/>
</calcChain>
</file>

<file path=xl/sharedStrings.xml><?xml version="1.0" encoding="utf-8"?>
<sst xmlns="http://schemas.openxmlformats.org/spreadsheetml/2006/main" count="171" uniqueCount="60">
  <si>
    <t>Data</t>
  </si>
  <si>
    <t>Tipo</t>
  </si>
  <si>
    <t>Categoria</t>
  </si>
  <si>
    <t>Status</t>
  </si>
  <si>
    <t>Descrição</t>
  </si>
  <si>
    <t>Operação Bancária</t>
  </si>
  <si>
    <t>Valor</t>
  </si>
  <si>
    <t>Renda Fixa</t>
  </si>
  <si>
    <t>Salário Mensal</t>
  </si>
  <si>
    <t>Transferencia Bancária</t>
  </si>
  <si>
    <t>Recebido</t>
  </si>
  <si>
    <t>ENTRADA</t>
  </si>
  <si>
    <t>SAÍDA</t>
  </si>
  <si>
    <t>Alimentação</t>
  </si>
  <si>
    <t>Compras no supermercado</t>
  </si>
  <si>
    <t>Débito Automatico</t>
  </si>
  <si>
    <t>Pendente</t>
  </si>
  <si>
    <t>Investimentos</t>
  </si>
  <si>
    <t>Transporte</t>
  </si>
  <si>
    <t>Lazer</t>
  </si>
  <si>
    <t>Vestuário</t>
  </si>
  <si>
    <t>Saúde</t>
  </si>
  <si>
    <t>Educação</t>
  </si>
  <si>
    <t>Serviços</t>
  </si>
  <si>
    <t>Eletrônicos</t>
  </si>
  <si>
    <t>Pet</t>
  </si>
  <si>
    <t>Viagem</t>
  </si>
  <si>
    <t>Gastronomia</t>
  </si>
  <si>
    <t>Utilidade</t>
  </si>
  <si>
    <t>Gasolina</t>
  </si>
  <si>
    <t>Cinema</t>
  </si>
  <si>
    <t>Compra de Roupas</t>
  </si>
  <si>
    <t>Consulta</t>
  </si>
  <si>
    <t>Compra de Curso</t>
  </si>
  <si>
    <t>Limpeza dos splits</t>
  </si>
  <si>
    <t>Compra de notebook</t>
  </si>
  <si>
    <t xml:space="preserve">Ração e vacina </t>
  </si>
  <si>
    <t>Reserva de passagem aérea</t>
  </si>
  <si>
    <t xml:space="preserve">Dividendo </t>
  </si>
  <si>
    <t xml:space="preserve">Jantar </t>
  </si>
  <si>
    <t xml:space="preserve">Reparo de mesa </t>
  </si>
  <si>
    <t>Parque</t>
  </si>
  <si>
    <t>Compra de sapatos</t>
  </si>
  <si>
    <t>Exames</t>
  </si>
  <si>
    <t>Compra de material</t>
  </si>
  <si>
    <t>Compra de ipad</t>
  </si>
  <si>
    <t>Reserva de hotel</t>
  </si>
  <si>
    <t>Reparo de fogão</t>
  </si>
  <si>
    <t>Ingresso para jogo</t>
  </si>
  <si>
    <t>Cartão de Crédito</t>
  </si>
  <si>
    <t>Pix</t>
  </si>
  <si>
    <t>Pago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</si>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</sst>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18">
    <xf numFmtId="0" fontId="0" fillId="0" borderId="0" xfId="0"/>
    <xf numFmtId="0" fontId="0" fillId="0" borderId="3" xfId="0" applyBorder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1" fontId="0" fillId="0" borderId="0" xfId="0" applyNumberFormat="1"/>
    <xf numFmtId="14" fontId="2" fillId="5" borderId="0" xfId="0" applyNumberFormat="1" applyFont="1" applyFill="1"/>
    <xf numFmtId="44" fontId="0" fillId="0" borderId="0" xfId="1" applyFont="1"/>
    <xf numFmtId="44" fontId="2" fillId="5" borderId="0" xfId="1" applyFont="1" applyFill="1"/>
    <xf numFmtId="0" fontId="1" fillId="2" borderId="0" xfId="2"/>
  </cellXfs>
  <cellStyles count="3">
    <cellStyle name="40% - Ênfase1" xfId="2" builtinId="31"/>
    <cellStyle name="Moeda" xfId="1" builtinId="4"/>
    <cellStyle name="Normal" xfId="0" builtinId="0"/>
  </cellStyles>
  <dxfs count="6"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/>
        </patternFill>
      </fill>
    </dxf>
    <dxf>
      <numFmt numFmtId="164" formatCode="&quot;R$&quot;\ #,##0.00"/>
      <alignment horizontal="center" vertical="bottom" textRotation="0" wrapText="0" indent="0" justifyLastLine="0" shrinkToFit="0" readingOrder="0"/>
    </dxf>
    <dxf>
      <numFmt numFmtId="1" formatCode="0"/>
    </dxf>
    <dxf>
      <fill>
        <patternFill>
          <bgColor theme="4" tint="0.39994506668294322"/>
        </patternFill>
      </fill>
    </dxf>
  </dxfs>
  <tableStyles count="4" defaultTableStyle="TableStyleMedium2" defaultPivotStyle="PivotStyleLight16">
    <tableStyle name="Estilo de Segmentação de Dados 1" pivot="0" table="0" count="1" xr9:uid="{9BCAD76F-5F45-4278-AEF3-13D49C78975B}"/>
    <tableStyle name="Estilo de Segmentação de Dados 10" pivot="0" table="0" count="1" xr9:uid="{6D68F991-AA92-4AFA-89C6-02560F935085}">
      <tableStyleElement type="wholeTable" dxfId="5"/>
    </tableStyle>
    <tableStyle name="Estilo de Segmentação de Dados 2" pivot="0" table="0" count="1" xr9:uid="{33299F6F-917C-41E7-83CB-4D3A0A14EC22}"/>
    <tableStyle name="Estilo de Segmentação de Dados 3" pivot="0" table="0" count="1" xr9:uid="{C6456300-35A2-4213-AC7C-C5C7C7440DBF}"/>
  </tableStyles>
  <extLst>
    <ext xmlns:x14="http://schemas.microsoft.com/office/spreadsheetml/2009/9/main" uri="{46F421CA-312F-682f-3DD2-61675219B42D}">
      <x14:dxfs count="3"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unselectedItemWithData" dxfId="2"/>
          </x14:slicerStyleElements>
        </x14:slicerStyle>
        <x14:slicerStyle name="Estilo de Segmentação de Dados 10"/>
        <x14:slicerStyle name="Estilo de Segmentação de Dados 2">
          <x14:slicerStyleElements>
            <x14:slicerStyleElement type="hoveredSelectedItemWithData" dxfId="1"/>
          </x14:slicerStyleElements>
        </x14:slicerStyle>
        <x14:slicerStyle name="Estilo de Segmentação de Dados 3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[Base.xlsx]Controle!Tabela dinâmica1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4.1501175828438329E-17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4.1501175828438329E-17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49200">
                <a:srgbClr val="A5C9EC"/>
              </a:gs>
              <a:gs pos="0">
                <a:schemeClr val="tx2">
                  <a:lumMod val="50000"/>
                  <a:lumOff val="50000"/>
                </a:schemeClr>
              </a:gs>
              <a:gs pos="100000">
                <a:schemeClr val="bg1">
                  <a:alpha val="54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49200">
                <a:srgbClr val="A5C9EC"/>
              </a:gs>
              <a:gs pos="0">
                <a:schemeClr val="tx2">
                  <a:lumMod val="50000"/>
                  <a:lumOff val="50000"/>
                </a:schemeClr>
              </a:gs>
              <a:gs pos="100000">
                <a:schemeClr val="bg1">
                  <a:alpha val="54000"/>
                </a:schemeClr>
              </a:gs>
            </a:gsLst>
            <a:lin ang="5400000" scaled="1"/>
          </a:gradFill>
          <a:ln>
            <a:noFill/>
          </a:ln>
          <a:effectLst/>
        </c:spPr>
        <c:dLbl>
          <c:idx val="0"/>
          <c:layout>
            <c:manualLayout>
              <c:x val="-4.1501175828438329E-17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49200">
                <a:srgbClr val="A5C9EC"/>
              </a:gs>
              <a:gs pos="0">
                <a:schemeClr val="tx2">
                  <a:lumMod val="50000"/>
                  <a:lumOff val="50000"/>
                </a:schemeClr>
              </a:gs>
              <a:gs pos="100000">
                <a:schemeClr val="bg1">
                  <a:alpha val="54000"/>
                </a:schemeClr>
              </a:gs>
            </a:gsLst>
            <a:lin ang="5400000" scaled="1"/>
          </a:gra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4500896980903216E-2"/>
          <c:y val="2.1164028217815511E-3"/>
          <c:w val="0.91841743048131108"/>
          <c:h val="0.703929717118693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Controle!$C$3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49200">
                  <a:srgbClr val="A5C9EC"/>
                </a:gs>
                <a:gs pos="0">
                  <a:schemeClr val="tx2">
                    <a:lumMod val="50000"/>
                    <a:lumOff val="50000"/>
                  </a:schemeClr>
                </a:gs>
                <a:gs pos="100000">
                  <a:schemeClr val="bg1">
                    <a:alpha val="54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gradFill>
                <a:gsLst>
                  <a:gs pos="49200">
                    <a:srgbClr val="A5C9EC"/>
                  </a:gs>
                  <a:gs pos="0">
                    <a:schemeClr val="tx2">
                      <a:lumMod val="50000"/>
                      <a:lumOff val="50000"/>
                    </a:schemeClr>
                  </a:gs>
                  <a:gs pos="100000">
                    <a:schemeClr val="bg1">
                      <a:alpha val="54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24A-4793-AEFC-44D13D488F5E}"/>
              </c:ext>
            </c:extLst>
          </c:dPt>
          <c:dLbls>
            <c:dLbl>
              <c:idx val="4"/>
              <c:layout>
                <c:manualLayout>
                  <c:x val="-4.1501175828438329E-17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24A-4793-AEFC-44D13D488F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Controle!$B$4:$B$16</c:f>
              <c:strCache>
                <c:ptCount val="12"/>
                <c:pt idx="0">
                  <c:v>Alimentação</c:v>
                </c:pt>
                <c:pt idx="1">
                  <c:v>Educação</c:v>
                </c:pt>
                <c:pt idx="2">
                  <c:v>Eletrônicos</c:v>
                </c:pt>
                <c:pt idx="3">
                  <c:v>Gastronomia</c:v>
                </c:pt>
                <c:pt idx="4">
                  <c:v>Lazer</c:v>
                </c:pt>
                <c:pt idx="5">
                  <c:v>Pet</c:v>
                </c:pt>
                <c:pt idx="6">
                  <c:v>Saúde</c:v>
                </c:pt>
                <c:pt idx="7">
                  <c:v>Serviços</c:v>
                </c:pt>
                <c:pt idx="8">
                  <c:v>Transporte</c:v>
                </c:pt>
                <c:pt idx="9">
                  <c:v>Utilidade</c:v>
                </c:pt>
                <c:pt idx="10">
                  <c:v>Vestuário</c:v>
                </c:pt>
                <c:pt idx="11">
                  <c:v>Viagem</c:v>
                </c:pt>
              </c:strCache>
            </c:strRef>
          </c:cat>
          <c:val>
            <c:numRef>
              <c:f>Controle!$C$4:$C$16</c:f>
              <c:numCache>
                <c:formatCode>"R$"\ #,##0.00</c:formatCode>
                <c:ptCount val="12"/>
                <c:pt idx="0">
                  <c:v>650</c:v>
                </c:pt>
                <c:pt idx="1">
                  <c:v>150</c:v>
                </c:pt>
                <c:pt idx="2">
                  <c:v>2000</c:v>
                </c:pt>
                <c:pt idx="3">
                  <c:v>150</c:v>
                </c:pt>
                <c:pt idx="4">
                  <c:v>80</c:v>
                </c:pt>
                <c:pt idx="5">
                  <c:v>150</c:v>
                </c:pt>
                <c:pt idx="6">
                  <c:v>300</c:v>
                </c:pt>
                <c:pt idx="7">
                  <c:v>180</c:v>
                </c:pt>
                <c:pt idx="8">
                  <c:v>300</c:v>
                </c:pt>
                <c:pt idx="9">
                  <c:v>50</c:v>
                </c:pt>
                <c:pt idx="10">
                  <c:v>600</c:v>
                </c:pt>
                <c:pt idx="11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A-4793-AEFC-44D13D488F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1130400"/>
        <c:axId val="82092400"/>
      </c:barChart>
      <c:catAx>
        <c:axId val="120113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092400"/>
        <c:crosses val="autoZero"/>
        <c:auto val="1"/>
        <c:lblAlgn val="ctr"/>
        <c:lblOffset val="100"/>
        <c:noMultiLvlLbl val="0"/>
      </c:catAx>
      <c:valAx>
        <c:axId val="8209240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2011304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[Base.xlsx]Controle!Tabela dinâmica2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41400">
                <a:srgbClr val="97C1E9"/>
              </a:gs>
              <a:gs pos="0">
                <a:schemeClr val="tx2">
                  <a:lumMod val="50000"/>
                  <a:lumOff val="50000"/>
                </a:schemeClr>
              </a:gs>
              <a:gs pos="100000">
                <a:schemeClr val="bg1">
                  <a:alpha val="54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111111111111109E-2"/>
          <c:y val="6.0185185185185182E-2"/>
          <c:w val="0.93888888888888888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Controle!$F$3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41400">
                  <a:srgbClr val="97C1E9"/>
                </a:gs>
                <a:gs pos="0">
                  <a:schemeClr val="tx2">
                    <a:lumMod val="50000"/>
                    <a:lumOff val="50000"/>
                  </a:schemeClr>
                </a:gs>
                <a:gs pos="100000">
                  <a:schemeClr val="bg1">
                    <a:alpha val="54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Controle!$E$4:$E$6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Controle!$F$4:$F$6</c:f>
              <c:numCache>
                <c:formatCode>"R$"\ #,##0.00</c:formatCode>
                <c:ptCount val="2"/>
                <c:pt idx="0">
                  <c:v>2000</c:v>
                </c:pt>
                <c:pt idx="1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B-4FB1-9C98-90AEF7EA1D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5686752"/>
        <c:axId val="255688192"/>
      </c:barChart>
      <c:catAx>
        <c:axId val="25568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5688192"/>
        <c:crosses val="autoZero"/>
        <c:auto val="1"/>
        <c:lblAlgn val="ctr"/>
        <c:lblOffset val="100"/>
        <c:noMultiLvlLbl val="0"/>
      </c:catAx>
      <c:valAx>
        <c:axId val="25568819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5568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Caixinha!$B$3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7D7-40E8-8E4A-7F49EA9B4403}"/>
              </c:ext>
            </c:extLst>
          </c:dPt>
          <c:dLbls>
            <c:delete val="1"/>
          </c:dLbls>
          <c:val>
            <c:numRef>
              <c:f>Caixinha!$C$3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D7-40E8-8E4A-7F49EA9B440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01374320"/>
        <c:axId val="301371920"/>
      </c:barChart>
      <c:barChart>
        <c:barDir val="col"/>
        <c:grouping val="stacked"/>
        <c:varyColors val="0"/>
        <c:ser>
          <c:idx val="0"/>
          <c:order val="0"/>
          <c:tx>
            <c:strRef>
              <c:f>Caixinha!$B$2</c:f>
              <c:strCache>
                <c:ptCount val="1"/>
                <c:pt idx="0">
                  <c:v>Total Reservado</c:v>
                </c:pt>
              </c:strCache>
            </c:strRef>
          </c:tx>
          <c:spPr>
            <a:gradFill>
              <a:gsLst>
                <a:gs pos="0">
                  <a:schemeClr val="tx2">
                    <a:lumMod val="50000"/>
                    <a:lumOff val="50000"/>
                  </a:schemeClr>
                </a:gs>
                <a:gs pos="100000">
                  <a:schemeClr val="bg1">
                    <a:alpha val="54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Caixinha!$C$2</c:f>
              <c:numCache>
                <c:formatCode>_("R$"* #,##0.00_);_("R$"* \(#,##0.00\);_("R$"* "-"??_);_(@_)</c:formatCode>
                <c:ptCount val="1"/>
                <c:pt idx="0">
                  <c:v>6210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7-40E8-8E4A-7F49EA9B4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3312496"/>
        <c:axId val="393321616"/>
      </c:barChart>
      <c:catAx>
        <c:axId val="30137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1371920"/>
        <c:crosses val="autoZero"/>
        <c:auto val="1"/>
        <c:lblAlgn val="ctr"/>
        <c:lblOffset val="100"/>
        <c:noMultiLvlLbl val="0"/>
      </c:catAx>
      <c:valAx>
        <c:axId val="30137192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301374320"/>
        <c:crosses val="autoZero"/>
        <c:crossBetween val="between"/>
      </c:valAx>
      <c:valAx>
        <c:axId val="393321616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393312496"/>
        <c:crosses val="max"/>
        <c:crossBetween val="between"/>
      </c:valAx>
      <c:catAx>
        <c:axId val="393312496"/>
        <c:scaling>
          <c:orientation val="minMax"/>
        </c:scaling>
        <c:delete val="1"/>
        <c:axPos val="b"/>
        <c:majorTickMark val="out"/>
        <c:minorTickMark val="none"/>
        <c:tickLblPos val="nextTo"/>
        <c:crossAx val="393321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ata!A1"/><Relationship Id="rId13" Type="http://schemas.openxmlformats.org/officeDocument/2006/relationships/chart" Target="../charts/chart2.xml"/><Relationship Id="rId3" Type="http://schemas.openxmlformats.org/officeDocument/2006/relationships/image" Target="../media/image3.svg"/><Relationship Id="rId7" Type="http://schemas.openxmlformats.org/officeDocument/2006/relationships/hyperlink" Target="#Contas!A1"/><Relationship Id="rId12" Type="http://schemas.openxmlformats.org/officeDocument/2006/relationships/image" Target="../media/image9.svg"/><Relationship Id="rId2" Type="http://schemas.openxmlformats.org/officeDocument/2006/relationships/image" Target="../media/image2.png"/><Relationship Id="rId16" Type="http://schemas.openxmlformats.org/officeDocument/2006/relationships/chart" Target="../charts/chart3.xml"/><Relationship Id="rId1" Type="http://schemas.openxmlformats.org/officeDocument/2006/relationships/image" Target="../media/image1.png"/><Relationship Id="rId6" Type="http://schemas.openxmlformats.org/officeDocument/2006/relationships/image" Target="../media/image5.svg"/><Relationship Id="rId11" Type="http://schemas.openxmlformats.org/officeDocument/2006/relationships/image" Target="../media/image8.png"/><Relationship Id="rId5" Type="http://schemas.openxmlformats.org/officeDocument/2006/relationships/image" Target="../media/image4.png"/><Relationship Id="rId15" Type="http://schemas.openxmlformats.org/officeDocument/2006/relationships/image" Target="../media/image11.svg"/><Relationship Id="rId10" Type="http://schemas.openxmlformats.org/officeDocument/2006/relationships/image" Target="../media/image7.svg"/><Relationship Id="rId4" Type="http://schemas.openxmlformats.org/officeDocument/2006/relationships/chart" Target="../charts/chart1.xml"/><Relationship Id="rId9" Type="http://schemas.openxmlformats.org/officeDocument/2006/relationships/image" Target="../media/image6.png"/><Relationship Id="rId1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470958</xdr:colOff>
      <xdr:row>0</xdr:row>
      <xdr:rowOff>480557</xdr:rowOff>
    </xdr:from>
    <xdr:to>
      <xdr:col>19</xdr:col>
      <xdr:colOff>423333</xdr:colOff>
      <xdr:row>8</xdr:row>
      <xdr:rowOff>128273</xdr:rowOff>
    </xdr:to>
    <xdr:grpSp>
      <xdr:nvGrpSpPr>
        <xdr:cNvPr id="48" name="Agrupar 47">
          <a:extLst>
            <a:ext uri="{FF2B5EF4-FFF2-40B4-BE49-F238E27FC236}">
              <a16:creationId xmlns:a16="http://schemas.microsoft.com/office/drawing/2014/main" id="{44B776C2-291B-A7DE-1373-3A9C69935C1A}"/>
            </a:ext>
          </a:extLst>
        </xdr:cNvPr>
        <xdr:cNvGrpSpPr/>
      </xdr:nvGrpSpPr>
      <xdr:grpSpPr>
        <a:xfrm>
          <a:off x="2539244" y="480557"/>
          <a:ext cx="11121118" cy="1781316"/>
          <a:chOff x="2481791" y="480557"/>
          <a:chExt cx="11001375" cy="1817299"/>
        </a:xfrm>
      </xdr:grpSpPr>
      <xdr:sp macro="" textlink="">
        <xdr:nvSpPr>
          <xdr:cNvPr id="35" name="Retângulo: Cantos Arredondados 34">
            <a:extLst>
              <a:ext uri="{FF2B5EF4-FFF2-40B4-BE49-F238E27FC236}">
                <a16:creationId xmlns:a16="http://schemas.microsoft.com/office/drawing/2014/main" id="{54B21210-E46D-038D-FECD-A44F09C85FA1}"/>
              </a:ext>
            </a:extLst>
          </xdr:cNvPr>
          <xdr:cNvSpPr/>
        </xdr:nvSpPr>
        <xdr:spPr>
          <a:xfrm>
            <a:off x="2481791" y="571500"/>
            <a:ext cx="11001375" cy="1365249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40" name="CaixaDeTexto 39">
            <a:extLst>
              <a:ext uri="{FF2B5EF4-FFF2-40B4-BE49-F238E27FC236}">
                <a16:creationId xmlns:a16="http://schemas.microsoft.com/office/drawing/2014/main" id="{249444F7-2F39-7B2F-5D20-E6B0A9C86B70}"/>
              </a:ext>
            </a:extLst>
          </xdr:cNvPr>
          <xdr:cNvSpPr txBox="1"/>
        </xdr:nvSpPr>
        <xdr:spPr>
          <a:xfrm>
            <a:off x="4400021" y="836083"/>
            <a:ext cx="7413625" cy="3810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kern="1200">
                <a:latin typeface="Segoe UI" panose="020B0502040204020203" pitchFamily="34" charset="0"/>
                <a:cs typeface="Segoe UI" panose="020B0502040204020203" pitchFamily="34" charset="0"/>
              </a:rPr>
              <a:t>Olá, Livio </a:t>
            </a:r>
          </a:p>
        </xdr:txBody>
      </xdr:sp>
      <xdr:sp macro="" textlink="">
        <xdr:nvSpPr>
          <xdr:cNvPr id="41" name="CaixaDeTexto 40">
            <a:extLst>
              <a:ext uri="{FF2B5EF4-FFF2-40B4-BE49-F238E27FC236}">
                <a16:creationId xmlns:a16="http://schemas.microsoft.com/office/drawing/2014/main" id="{3620AA74-82C9-4CE4-BA2A-482F98DD756F}"/>
              </a:ext>
            </a:extLst>
          </xdr:cNvPr>
          <xdr:cNvSpPr txBox="1"/>
        </xdr:nvSpPr>
        <xdr:spPr>
          <a:xfrm>
            <a:off x="4400021" y="1305399"/>
            <a:ext cx="7413625" cy="3810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600" kern="1200">
                <a:solidFill>
                  <a:schemeClr val="bg1">
                    <a:lumMod val="8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Acompanhamento</a:t>
            </a:r>
            <a:r>
              <a:rPr lang="pt-BR" sz="1600" kern="1200" baseline="0">
                <a:solidFill>
                  <a:schemeClr val="bg1">
                    <a:lumMod val="8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Financeiro</a:t>
            </a:r>
            <a:endParaRPr lang="pt-BR" sz="1600" kern="1200">
              <a:solidFill>
                <a:schemeClr val="bg1">
                  <a:lumMod val="8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47" name="Agrupar 46">
            <a:extLst>
              <a:ext uri="{FF2B5EF4-FFF2-40B4-BE49-F238E27FC236}">
                <a16:creationId xmlns:a16="http://schemas.microsoft.com/office/drawing/2014/main" id="{4668BB25-41C8-A988-7D28-7E8BF7A91871}"/>
              </a:ext>
            </a:extLst>
          </xdr:cNvPr>
          <xdr:cNvGrpSpPr/>
        </xdr:nvGrpSpPr>
        <xdr:grpSpPr>
          <a:xfrm>
            <a:off x="2606145" y="480557"/>
            <a:ext cx="1579563" cy="1817299"/>
            <a:chOff x="2606145" y="480557"/>
            <a:chExt cx="1579563" cy="1817299"/>
          </a:xfrm>
        </xdr:grpSpPr>
        <xdr:sp macro="" textlink="">
          <xdr:nvSpPr>
            <xdr:cNvPr id="39" name="Retângulo: Cantos Arredondados 38">
              <a:extLst>
                <a:ext uri="{FF2B5EF4-FFF2-40B4-BE49-F238E27FC236}">
                  <a16:creationId xmlns:a16="http://schemas.microsoft.com/office/drawing/2014/main" id="{19310B02-D70E-41F5-81B8-64ED928EEE9E}"/>
                </a:ext>
              </a:extLst>
            </xdr:cNvPr>
            <xdr:cNvSpPr/>
          </xdr:nvSpPr>
          <xdr:spPr>
            <a:xfrm>
              <a:off x="2606145" y="762000"/>
              <a:ext cx="1579563" cy="1033517"/>
            </a:xfrm>
            <a:prstGeom prst="roundRect">
              <a:avLst/>
            </a:prstGeom>
            <a:solidFill>
              <a:schemeClr val="tx2">
                <a:lumMod val="50000"/>
                <a:lumOff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pic>
          <xdr:nvPicPr>
            <xdr:cNvPr id="46" name="Imagem 45" descr="personagem 3D segurando dinheiro 18748894 PNG">
              <a:extLst>
                <a:ext uri="{FF2B5EF4-FFF2-40B4-BE49-F238E27FC236}">
                  <a16:creationId xmlns:a16="http://schemas.microsoft.com/office/drawing/2014/main" id="{18D826E4-8FDC-8CFE-DC3A-E1CA17E0BC01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t="-1" b="-37651"/>
            <a:stretch/>
          </xdr:blipFill>
          <xdr:spPr bwMode="auto">
            <a:xfrm>
              <a:off x="2635251" y="480557"/>
              <a:ext cx="1439332" cy="1817299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twoCellAnchor>
    <xdr:from>
      <xdr:col>10</xdr:col>
      <xdr:colOff>564693</xdr:colOff>
      <xdr:row>10</xdr:row>
      <xdr:rowOff>83004</xdr:rowOff>
    </xdr:from>
    <xdr:to>
      <xdr:col>19</xdr:col>
      <xdr:colOff>362316</xdr:colOff>
      <xdr:row>27</xdr:row>
      <xdr:rowOff>18482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1B020EB7-FBB8-A45D-3384-C6165FEB2CAE}"/>
            </a:ext>
          </a:extLst>
        </xdr:cNvPr>
        <xdr:cNvGrpSpPr/>
      </xdr:nvGrpSpPr>
      <xdr:grpSpPr>
        <a:xfrm>
          <a:off x="8217350" y="2586718"/>
          <a:ext cx="5381995" cy="3081450"/>
          <a:chOff x="1481135" y="321129"/>
          <a:chExt cx="5284023" cy="3178688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64EE852C-1FCA-D208-2196-1C9D87C8059C}"/>
              </a:ext>
            </a:extLst>
          </xdr:cNvPr>
          <xdr:cNvGrpSpPr/>
        </xdr:nvGrpSpPr>
        <xdr:grpSpPr>
          <a:xfrm>
            <a:off x="1481135" y="321129"/>
            <a:ext cx="5284023" cy="3178688"/>
            <a:chOff x="1496785" y="449036"/>
            <a:chExt cx="5309040" cy="3184071"/>
          </a:xfrm>
        </xdr:grpSpPr>
        <xdr:sp macro="" textlink="">
          <xdr:nvSpPr>
            <xdr:cNvPr id="4" name="Retângulo: Cantos Arredondados 3">
              <a:extLst>
                <a:ext uri="{FF2B5EF4-FFF2-40B4-BE49-F238E27FC236}">
                  <a16:creationId xmlns:a16="http://schemas.microsoft.com/office/drawing/2014/main" id="{E059F5E3-8C9A-B460-25EE-B8E9F5622D07}"/>
                </a:ext>
              </a:extLst>
            </xdr:cNvPr>
            <xdr:cNvSpPr/>
          </xdr:nvSpPr>
          <xdr:spPr>
            <a:xfrm>
              <a:off x="1510393" y="489857"/>
              <a:ext cx="5184321" cy="314325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6" name="Retângulo: Cantos Superiores Arredondados 5">
              <a:extLst>
                <a:ext uri="{FF2B5EF4-FFF2-40B4-BE49-F238E27FC236}">
                  <a16:creationId xmlns:a16="http://schemas.microsoft.com/office/drawing/2014/main" id="{201C81F2-110E-04EF-1A14-E506A4036292}"/>
                </a:ext>
              </a:extLst>
            </xdr:cNvPr>
            <xdr:cNvSpPr/>
          </xdr:nvSpPr>
          <xdr:spPr>
            <a:xfrm>
              <a:off x="1496785" y="449036"/>
              <a:ext cx="5184321" cy="748394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902B2E04-A0B4-2886-D771-37A8988BC268}"/>
                </a:ext>
              </a:extLst>
            </xdr:cNvPr>
            <xdr:cNvSpPr txBox="1"/>
          </xdr:nvSpPr>
          <xdr:spPr>
            <a:xfrm>
              <a:off x="2274647" y="661274"/>
              <a:ext cx="4531178" cy="36739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Economias</a:t>
              </a:r>
            </a:p>
          </xdr:txBody>
        </xdr:sp>
      </xdr:grpSp>
      <xdr:pic>
        <xdr:nvPicPr>
          <xdr:cNvPr id="21" name="Gráfico 20" descr="Seguro estrutura de tópicos">
            <a:extLst>
              <a:ext uri="{FF2B5EF4-FFF2-40B4-BE49-F238E27FC236}">
                <a16:creationId xmlns:a16="http://schemas.microsoft.com/office/drawing/2014/main" id="{8BDE153C-EB13-D8A8-729E-35A65600F6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rcRect/>
          <a:stretch/>
        </xdr:blipFill>
        <xdr:spPr>
          <a:xfrm>
            <a:off x="1668847" y="345479"/>
            <a:ext cx="631726" cy="635596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238123</xdr:colOff>
      <xdr:row>28</xdr:row>
      <xdr:rowOff>145596</xdr:rowOff>
    </xdr:from>
    <xdr:to>
      <xdr:col>19</xdr:col>
      <xdr:colOff>381000</xdr:colOff>
      <xdr:row>50</xdr:row>
      <xdr:rowOff>142874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AAA93EE1-0E4D-19E3-A81A-6FC2F1BA6EB8}"/>
            </a:ext>
          </a:extLst>
        </xdr:cNvPr>
        <xdr:cNvGrpSpPr/>
      </xdr:nvGrpSpPr>
      <xdr:grpSpPr>
        <a:xfrm>
          <a:off x="2306409" y="5980339"/>
          <a:ext cx="11311620" cy="4068535"/>
          <a:chOff x="1385885" y="3984171"/>
          <a:chExt cx="7826811" cy="4010024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A261F618-F3C0-B090-249B-4C67A420162C}"/>
              </a:ext>
            </a:extLst>
          </xdr:cNvPr>
          <xdr:cNvGrpSpPr/>
        </xdr:nvGrpSpPr>
        <xdr:grpSpPr>
          <a:xfrm>
            <a:off x="1385885" y="3984171"/>
            <a:ext cx="7826811" cy="4010024"/>
            <a:chOff x="1588200" y="5170714"/>
            <a:chExt cx="7861528" cy="4010024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9F159E14-DB93-4676-9E8D-C87422019A83}"/>
                </a:ext>
              </a:extLst>
            </xdr:cNvPr>
            <xdr:cNvSpPr/>
          </xdr:nvSpPr>
          <xdr:spPr>
            <a:xfrm>
              <a:off x="1687288" y="5497283"/>
              <a:ext cx="7700282" cy="3360964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pSp>
          <xdr:nvGrpSpPr>
            <xdr:cNvPr id="14" name="Agrupar 13">
              <a:extLst>
                <a:ext uri="{FF2B5EF4-FFF2-40B4-BE49-F238E27FC236}">
                  <a16:creationId xmlns:a16="http://schemas.microsoft.com/office/drawing/2014/main" id="{BB657CFC-21EC-D564-594E-2637697BE936}"/>
                </a:ext>
              </a:extLst>
            </xdr:cNvPr>
            <xdr:cNvGrpSpPr/>
          </xdr:nvGrpSpPr>
          <xdr:grpSpPr>
            <a:xfrm>
              <a:off x="1588200" y="5170714"/>
              <a:ext cx="7861528" cy="4010024"/>
              <a:chOff x="1615414" y="5334000"/>
              <a:chExt cx="7861528" cy="4010024"/>
            </a:xfrm>
          </xdr:grpSpPr>
          <xdr:grpSp>
            <xdr:nvGrpSpPr>
              <xdr:cNvPr id="8" name="Agrupar 7">
                <a:extLst>
                  <a:ext uri="{FF2B5EF4-FFF2-40B4-BE49-F238E27FC236}">
                    <a16:creationId xmlns:a16="http://schemas.microsoft.com/office/drawing/2014/main" id="{974BD4D1-37B9-4C0D-AE57-EBE25AADD2BF}"/>
                  </a:ext>
                </a:extLst>
              </xdr:cNvPr>
              <xdr:cNvGrpSpPr/>
            </xdr:nvGrpSpPr>
            <xdr:grpSpPr>
              <a:xfrm>
                <a:off x="1615414" y="5334000"/>
                <a:ext cx="7861528" cy="4010024"/>
                <a:chOff x="1941986" y="6068786"/>
                <a:chExt cx="7861528" cy="4010024"/>
              </a:xfrm>
            </xdr:grpSpPr>
            <xdr:graphicFrame macro="">
              <xdr:nvGraphicFramePr>
                <xdr:cNvPr id="2" name="Gráfico 1">
                  <a:extLst>
                    <a:ext uri="{FF2B5EF4-FFF2-40B4-BE49-F238E27FC236}">
                      <a16:creationId xmlns:a16="http://schemas.microsoft.com/office/drawing/2014/main" id="{3011F525-14F5-4412-ADB1-2E4E65E1DA59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1941986" y="7078436"/>
                <a:ext cx="7861528" cy="3000374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  <xdr:sp macro="" textlink="">
              <xdr:nvSpPr>
                <xdr:cNvPr id="7" name="Retângulo: Cantos Superiores Arredondados 6">
                  <a:extLst>
                    <a:ext uri="{FF2B5EF4-FFF2-40B4-BE49-F238E27FC236}">
                      <a16:creationId xmlns:a16="http://schemas.microsoft.com/office/drawing/2014/main" id="{06E3B421-4EBD-4BF7-9E2F-DF0B46C4E623}"/>
                    </a:ext>
                  </a:extLst>
                </xdr:cNvPr>
                <xdr:cNvSpPr/>
              </xdr:nvSpPr>
              <xdr:spPr>
                <a:xfrm>
                  <a:off x="2041071" y="6068786"/>
                  <a:ext cx="7701644" cy="775608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sp macro="" textlink="">
            <xdr:nvSpPr>
              <xdr:cNvPr id="11" name="CaixaDeTexto 10">
                <a:extLst>
                  <a:ext uri="{FF2B5EF4-FFF2-40B4-BE49-F238E27FC236}">
                    <a16:creationId xmlns:a16="http://schemas.microsoft.com/office/drawing/2014/main" id="{85AD56A1-FCB8-4D08-AF85-834E6595D18E}"/>
                  </a:ext>
                </a:extLst>
              </xdr:cNvPr>
              <xdr:cNvSpPr txBox="1"/>
            </xdr:nvSpPr>
            <xdr:spPr>
              <a:xfrm>
                <a:off x="2473087" y="5551715"/>
                <a:ext cx="4531178" cy="36739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2000" kern="1200">
                    <a:solidFill>
                      <a:schemeClr val="bg1"/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t>Gastos</a:t>
                </a:r>
              </a:p>
            </xdr:txBody>
          </xdr:sp>
        </xdr:grpSp>
      </xdr:grpSp>
      <xdr:pic>
        <xdr:nvPicPr>
          <xdr:cNvPr id="23" name="Gráfico 22" descr="Dinheiro estrutura de tópicos">
            <a:extLst>
              <a:ext uri="{FF2B5EF4-FFF2-40B4-BE49-F238E27FC236}">
                <a16:creationId xmlns:a16="http://schemas.microsoft.com/office/drawing/2014/main" id="{8AB044F7-E70A-0433-69AD-E9E06D2896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581150" y="4000500"/>
            <a:ext cx="685800" cy="68580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118382</xdr:colOff>
      <xdr:row>9</xdr:row>
      <xdr:rowOff>188459</xdr:rowOff>
    </xdr:from>
    <xdr:to>
      <xdr:col>0</xdr:col>
      <xdr:colOff>1947182</xdr:colOff>
      <xdr:row>15</xdr:row>
      <xdr:rowOff>340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6" name="Mês">
              <a:extLst>
                <a:ext uri="{FF2B5EF4-FFF2-40B4-BE49-F238E27FC236}">
                  <a16:creationId xmlns:a16="http://schemas.microsoft.com/office/drawing/2014/main" id="{9E5CE45A-8DBC-4B8B-A379-8E41822E2F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382" y="2556102"/>
              <a:ext cx="1828800" cy="9548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12</xdr:col>
      <xdr:colOff>373062</xdr:colOff>
      <xdr:row>2</xdr:row>
      <xdr:rowOff>95250</xdr:rowOff>
    </xdr:from>
    <xdr:to>
      <xdr:col>17</xdr:col>
      <xdr:colOff>611185</xdr:colOff>
      <xdr:row>4</xdr:row>
      <xdr:rowOff>21168</xdr:rowOff>
    </xdr:to>
    <xdr:grpSp>
      <xdr:nvGrpSpPr>
        <xdr:cNvPr id="45" name="Agrupar 4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89BA476-B4EC-5087-E2F3-5316FB71EC0A}"/>
            </a:ext>
          </a:extLst>
        </xdr:cNvPr>
        <xdr:cNvGrpSpPr/>
      </xdr:nvGrpSpPr>
      <xdr:grpSpPr>
        <a:xfrm>
          <a:off x="9266691" y="1118507"/>
          <a:ext cx="3340551" cy="296032"/>
          <a:chOff x="8913812" y="1100667"/>
          <a:chExt cx="3307290" cy="306918"/>
        </a:xfrm>
      </xdr:grpSpPr>
      <xdr:sp macro="" textlink="">
        <xdr:nvSpPr>
          <xdr:cNvPr id="42" name="Retângulo: Cantos Arredondados 41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C6D40B61-7AF2-4CAE-8C56-BC3C2A4A1ADF}"/>
              </a:ext>
            </a:extLst>
          </xdr:cNvPr>
          <xdr:cNvSpPr/>
        </xdr:nvSpPr>
        <xdr:spPr>
          <a:xfrm>
            <a:off x="8913812" y="1100667"/>
            <a:ext cx="3307290" cy="306918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9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200" kern="1200">
                <a:solidFill>
                  <a:schemeClr val="bg2">
                    <a:lumMod val="50000"/>
                  </a:schemeClr>
                </a:solidFill>
              </a:rPr>
              <a:t>Pesquisar dados</a:t>
            </a:r>
          </a:p>
        </xdr:txBody>
      </xdr:sp>
      <xdr:pic>
        <xdr:nvPicPr>
          <xdr:cNvPr id="44" name="Gráfico 43" descr="Lupa estrutura de tópicos">
            <a:extLst>
              <a:ext uri="{FF2B5EF4-FFF2-40B4-BE49-F238E27FC236}">
                <a16:creationId xmlns:a16="http://schemas.microsoft.com/office/drawing/2014/main" id="{B2C49AA6-D10D-6446-39C1-B5C2AE1840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11893321" y="1156666"/>
            <a:ext cx="203430" cy="20343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19050</xdr:colOff>
      <xdr:row>1</xdr:row>
      <xdr:rowOff>0</xdr:rowOff>
    </xdr:from>
    <xdr:to>
      <xdr:col>0</xdr:col>
      <xdr:colOff>1981200</xdr:colOff>
      <xdr:row>5</xdr:row>
      <xdr:rowOff>0</xdr:rowOff>
    </xdr:to>
    <xdr:sp macro="" textlink="">
      <xdr:nvSpPr>
        <xdr:cNvPr id="49" name="Retângulo: Cantos Arredondados 48">
          <a:extLst>
            <a:ext uri="{FF2B5EF4-FFF2-40B4-BE49-F238E27FC236}">
              <a16:creationId xmlns:a16="http://schemas.microsoft.com/office/drawing/2014/main" id="{53441272-F559-FF36-5CE4-5A914F18074F}"/>
            </a:ext>
          </a:extLst>
        </xdr:cNvPr>
        <xdr:cNvSpPr/>
      </xdr:nvSpPr>
      <xdr:spPr>
        <a:xfrm>
          <a:off x="19050" y="838200"/>
          <a:ext cx="1962150" cy="762000"/>
        </a:xfrm>
        <a:prstGeom prst="round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 kern="1200">
              <a:latin typeface="Segoe UI" panose="020B0502040204020203" pitchFamily="34" charset="0"/>
              <a:cs typeface="Segoe UI" panose="020B0502040204020203" pitchFamily="34" charset="0"/>
            </a:rPr>
            <a:t>Money</a:t>
          </a:r>
          <a:r>
            <a:rPr lang="pt-BR" sz="1200" b="1" kern="1200" baseline="0">
              <a:latin typeface="Segoe UI" panose="020B0502040204020203" pitchFamily="34" charset="0"/>
              <a:cs typeface="Segoe UI" panose="020B0502040204020203" pitchFamily="34" charset="0"/>
            </a:rPr>
            <a:t> APP</a:t>
          </a:r>
          <a:endParaRPr lang="pt-BR" sz="1200" b="1" kern="12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0</xdr:col>
      <xdr:colOff>1115786</xdr:colOff>
      <xdr:row>1</xdr:row>
      <xdr:rowOff>70756</xdr:rowOff>
    </xdr:from>
    <xdr:to>
      <xdr:col>0</xdr:col>
      <xdr:colOff>1768929</xdr:colOff>
      <xdr:row>4</xdr:row>
      <xdr:rowOff>152399</xdr:rowOff>
    </xdr:to>
    <xdr:pic>
      <xdr:nvPicPr>
        <xdr:cNvPr id="51" name="Gráfico 50" descr="Cartão de crédito com preenchimento sólido">
          <a:extLst>
            <a:ext uri="{FF2B5EF4-FFF2-40B4-BE49-F238E27FC236}">
              <a16:creationId xmlns:a16="http://schemas.microsoft.com/office/drawing/2014/main" id="{B3356A94-7C3D-6269-FBA0-06E413AC0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115786" y="914399"/>
          <a:ext cx="653143" cy="653143"/>
        </a:xfrm>
        <a:prstGeom prst="rect">
          <a:avLst/>
        </a:prstGeom>
      </xdr:spPr>
    </xdr:pic>
    <xdr:clientData/>
  </xdr:twoCellAnchor>
  <xdr:twoCellAnchor>
    <xdr:from>
      <xdr:col>1</xdr:col>
      <xdr:colOff>581022</xdr:colOff>
      <xdr:row>10</xdr:row>
      <xdr:rowOff>44904</xdr:rowOff>
    </xdr:from>
    <xdr:to>
      <xdr:col>10</xdr:col>
      <xdr:colOff>378645</xdr:colOff>
      <xdr:row>27</xdr:row>
      <xdr:rowOff>15648</xdr:rowOff>
    </xdr:to>
    <xdr:grpSp>
      <xdr:nvGrpSpPr>
        <xdr:cNvPr id="52" name="Agrupar 51">
          <a:extLst>
            <a:ext uri="{FF2B5EF4-FFF2-40B4-BE49-F238E27FC236}">
              <a16:creationId xmlns:a16="http://schemas.microsoft.com/office/drawing/2014/main" id="{A456516A-188C-4200-A7BD-6580DDBD044E}"/>
            </a:ext>
          </a:extLst>
        </xdr:cNvPr>
        <xdr:cNvGrpSpPr/>
      </xdr:nvGrpSpPr>
      <xdr:grpSpPr>
        <a:xfrm>
          <a:off x="2649308" y="2548618"/>
          <a:ext cx="5381994" cy="3116716"/>
          <a:chOff x="1481135" y="321129"/>
          <a:chExt cx="5284023" cy="3214006"/>
        </a:xfrm>
      </xdr:grpSpPr>
      <xdr:grpSp>
        <xdr:nvGrpSpPr>
          <xdr:cNvPr id="53" name="Agrupar 52">
            <a:extLst>
              <a:ext uri="{FF2B5EF4-FFF2-40B4-BE49-F238E27FC236}">
                <a16:creationId xmlns:a16="http://schemas.microsoft.com/office/drawing/2014/main" id="{8CAA1678-F35F-7B7D-DB58-1B44FD675D95}"/>
              </a:ext>
            </a:extLst>
          </xdr:cNvPr>
          <xdr:cNvGrpSpPr/>
        </xdr:nvGrpSpPr>
        <xdr:grpSpPr>
          <a:xfrm>
            <a:off x="1481135" y="321129"/>
            <a:ext cx="5284023" cy="3214006"/>
            <a:chOff x="1496785" y="449036"/>
            <a:chExt cx="5309040" cy="3219449"/>
          </a:xfrm>
        </xdr:grpSpPr>
        <xdr:sp macro="" textlink="">
          <xdr:nvSpPr>
            <xdr:cNvPr id="55" name="Retângulo: Cantos Arredondados 54">
              <a:extLst>
                <a:ext uri="{FF2B5EF4-FFF2-40B4-BE49-F238E27FC236}">
                  <a16:creationId xmlns:a16="http://schemas.microsoft.com/office/drawing/2014/main" id="{B427B504-380E-917F-7B9B-0826D707F9A2}"/>
                </a:ext>
              </a:extLst>
            </xdr:cNvPr>
            <xdr:cNvSpPr/>
          </xdr:nvSpPr>
          <xdr:spPr>
            <a:xfrm>
              <a:off x="1510393" y="489857"/>
              <a:ext cx="5184321" cy="314325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56" name="Gráfico 55">
              <a:extLst>
                <a:ext uri="{FF2B5EF4-FFF2-40B4-BE49-F238E27FC236}">
                  <a16:creationId xmlns:a16="http://schemas.microsoft.com/office/drawing/2014/main" id="{433C63B0-2A8D-B102-2DCD-E94DDB13FE5D}"/>
                </a:ext>
              </a:extLst>
            </xdr:cNvPr>
            <xdr:cNvGraphicFramePr>
              <a:graphicFrameLocks/>
            </xdr:cNvGraphicFramePr>
          </xdr:nvGraphicFramePr>
          <xdr:xfrm>
            <a:off x="1796143" y="925285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3"/>
            </a:graphicData>
          </a:graphic>
        </xdr:graphicFrame>
        <xdr:sp macro="" textlink="">
          <xdr:nvSpPr>
            <xdr:cNvPr id="57" name="Retângulo: Cantos Superiores Arredondados 56">
              <a:extLst>
                <a:ext uri="{FF2B5EF4-FFF2-40B4-BE49-F238E27FC236}">
                  <a16:creationId xmlns:a16="http://schemas.microsoft.com/office/drawing/2014/main" id="{3143B43A-5731-35CD-E13F-46740E4FEB6E}"/>
                </a:ext>
              </a:extLst>
            </xdr:cNvPr>
            <xdr:cNvSpPr/>
          </xdr:nvSpPr>
          <xdr:spPr>
            <a:xfrm>
              <a:off x="1496785" y="449036"/>
              <a:ext cx="5184321" cy="748394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58" name="CaixaDeTexto 57">
              <a:extLst>
                <a:ext uri="{FF2B5EF4-FFF2-40B4-BE49-F238E27FC236}">
                  <a16:creationId xmlns:a16="http://schemas.microsoft.com/office/drawing/2014/main" id="{DC3F2981-3033-79C1-94EA-5741A482C600}"/>
                </a:ext>
              </a:extLst>
            </xdr:cNvPr>
            <xdr:cNvSpPr txBox="1"/>
          </xdr:nvSpPr>
          <xdr:spPr>
            <a:xfrm>
              <a:off x="2274647" y="661274"/>
              <a:ext cx="4531178" cy="36739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54" name="Gráfico 53" descr="Registrar estrutura de tópicos">
            <a:extLst>
              <a:ext uri="{FF2B5EF4-FFF2-40B4-BE49-F238E27FC236}">
                <a16:creationId xmlns:a16="http://schemas.microsoft.com/office/drawing/2014/main" id="{6F45E725-5A00-07C3-14E8-747ACB733FB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96DAC541-7B7A-43D3-8B79-37D633B846F1}">
                <asvg:svgBlip xmlns:asvg="http://schemas.microsoft.com/office/drawing/2016/SVG/main" r:embed="rId15"/>
              </a:ext>
            </a:extLst>
          </a:blip>
          <a:stretch>
            <a:fillRect/>
          </a:stretch>
        </xdr:blipFill>
        <xdr:spPr>
          <a:xfrm>
            <a:off x="1666875" y="333375"/>
            <a:ext cx="647700" cy="647700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292551</xdr:colOff>
      <xdr:row>13</xdr:row>
      <xdr:rowOff>55789</xdr:rowOff>
    </xdr:from>
    <xdr:to>
      <xdr:col>18</xdr:col>
      <xdr:colOff>578301</xdr:colOff>
      <xdr:row>27</xdr:row>
      <xdr:rowOff>131989</xdr:rowOff>
    </xdr:to>
    <xdr:graphicFrame macro="">
      <xdr:nvGraphicFramePr>
        <xdr:cNvPr id="59" name="Gráfico 58">
          <a:extLst>
            <a:ext uri="{FF2B5EF4-FFF2-40B4-BE49-F238E27FC236}">
              <a16:creationId xmlns:a16="http://schemas.microsoft.com/office/drawing/2014/main" id="{3B7C314C-2682-4C31-95AB-8F30D8BAF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73.587432754626" createdVersion="8" refreshedVersion="8" minRefreshableVersion="3" recordCount="27" xr:uid="{BE2D5B91-F357-4FE5-A041-3E13985A72C3}">
  <cacheSource type="worksheet">
    <worksheetSource ref="A1:H28" sheet="Data"/>
  </cacheSource>
  <cacheFields count="8">
    <cacheField name="Data" numFmtId="14">
      <sharedItems containsSemiMixedTypes="0" containsNonDate="0" containsDate="1" containsString="0" minDate="2024-11-01T00:00:00" maxDate="2024-12-31T00:00:00"/>
    </cacheField>
    <cacheField name="Mês" numFmtId="1">
      <sharedItems containsSemiMixedTypes="0" containsString="0" containsNumber="1" containsInteger="1" minValue="11" maxValue="12" count="2">
        <n v="11"/>
        <n v="12"/>
      </sharedItems>
    </cacheField>
    <cacheField name="Tipo" numFmtId="0">
      <sharedItems count="2">
        <s v="ENTRADA"/>
        <s v="SAÍDA"/>
      </sharedItems>
    </cacheField>
    <cacheField name="Categoria" numFmtId="0">
      <sharedItems count="14">
        <s v="Renda Fixa"/>
        <s v="Alimentação"/>
        <s v="Transporte"/>
        <s v="Lazer"/>
        <s v="Vestuário"/>
        <s v="Saúde"/>
        <s v="Educação"/>
        <s v="Serviços"/>
        <s v="Eletrônicos"/>
        <s v="Pet"/>
        <s v="Viagem"/>
        <s v="Investimentos"/>
        <s v="Gastronomia"/>
        <s v="Utilidade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50" maxValue="6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11980406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d v="2024-11-01T00:00:00"/>
    <x v="0"/>
    <x v="0"/>
    <x v="0"/>
    <s v="Salário Mensal"/>
    <n v="6000"/>
    <s v="Transferencia Bancária"/>
    <s v="Recebido"/>
  </r>
  <r>
    <d v="2024-11-02T00:00:00"/>
    <x v="0"/>
    <x v="1"/>
    <x v="1"/>
    <s v="Compras no supermercado"/>
    <n v="650"/>
    <s v="Débito Automatico"/>
    <s v="Pendente"/>
  </r>
  <r>
    <d v="2024-11-04T00:00:00"/>
    <x v="0"/>
    <x v="1"/>
    <x v="2"/>
    <s v="Gasolina"/>
    <n v="300"/>
    <s v="Cartão de Crédito"/>
    <s v="Pendente"/>
  </r>
  <r>
    <d v="2024-11-07T00:00:00"/>
    <x v="0"/>
    <x v="1"/>
    <x v="3"/>
    <s v="Cinema"/>
    <n v="80"/>
    <s v="Pix"/>
    <s v="Pago"/>
  </r>
  <r>
    <d v="2024-11-10T00:00:00"/>
    <x v="0"/>
    <x v="1"/>
    <x v="4"/>
    <s v="Compra de Roupas"/>
    <n v="600"/>
    <s v="Cartão de Crédito"/>
    <s v="Pago"/>
  </r>
  <r>
    <d v="2024-11-14T00:00:00"/>
    <x v="0"/>
    <x v="1"/>
    <x v="5"/>
    <s v="Consulta"/>
    <n v="300"/>
    <s v="Transferencia Bancária"/>
    <s v="Pago"/>
  </r>
  <r>
    <d v="2024-11-17T00:00:00"/>
    <x v="0"/>
    <x v="1"/>
    <x v="6"/>
    <s v="Compra de Curso"/>
    <n v="150"/>
    <s v="Cartão de Crédito"/>
    <s v="Pendente"/>
  </r>
  <r>
    <d v="2024-11-18T00:00:00"/>
    <x v="0"/>
    <x v="1"/>
    <x v="7"/>
    <s v="Limpeza dos splits"/>
    <n v="180"/>
    <s v="Pix"/>
    <s v="Pago"/>
  </r>
  <r>
    <d v="2024-11-19T00:00:00"/>
    <x v="0"/>
    <x v="1"/>
    <x v="8"/>
    <s v="Compra de notebook"/>
    <n v="2000"/>
    <s v="Cartão de Crédito"/>
    <s v="Pendente"/>
  </r>
  <r>
    <d v="2024-11-22T00:00:00"/>
    <x v="0"/>
    <x v="1"/>
    <x v="9"/>
    <s v="Ração e vacina "/>
    <n v="150"/>
    <s v="Cartão de Crédito"/>
    <s v="Pendente"/>
  </r>
  <r>
    <d v="2024-11-23T00:00:00"/>
    <x v="0"/>
    <x v="1"/>
    <x v="10"/>
    <s v="Reserva de passagem aérea"/>
    <n v="650"/>
    <s v="Cartão de Crédito"/>
    <s v="Pago"/>
  </r>
  <r>
    <d v="2024-11-25T00:00:00"/>
    <x v="0"/>
    <x v="0"/>
    <x v="11"/>
    <s v="Dividendo "/>
    <n v="2000"/>
    <s v="Transferencia Bancária"/>
    <s v="Recebido"/>
  </r>
  <r>
    <d v="2024-11-28T00:00:00"/>
    <x v="0"/>
    <x v="1"/>
    <x v="12"/>
    <s v="Jantar "/>
    <n v="150"/>
    <s v="Cartão de Crédito"/>
    <s v="Pago"/>
  </r>
  <r>
    <d v="2024-11-30T00:00:00"/>
    <x v="0"/>
    <x v="1"/>
    <x v="13"/>
    <s v="Reparo de mesa "/>
    <n v="50"/>
    <s v="Pix"/>
    <s v="Pago"/>
  </r>
  <r>
    <d v="2024-12-01T00:00:00"/>
    <x v="1"/>
    <x v="0"/>
    <x v="0"/>
    <s v="Salário Mensal"/>
    <n v="6000"/>
    <s v="Transferencia Bancária"/>
    <s v="Recebido"/>
  </r>
  <r>
    <d v="2024-12-02T00:00:00"/>
    <x v="1"/>
    <x v="1"/>
    <x v="1"/>
    <s v="Compras no supermercado"/>
    <n v="650"/>
    <s v="Cartão de Crédito"/>
    <s v="Pago"/>
  </r>
  <r>
    <d v="2024-12-04T00:00:00"/>
    <x v="1"/>
    <x v="1"/>
    <x v="2"/>
    <s v="Gasolina"/>
    <n v="300"/>
    <s v="Cartão de Crédito"/>
    <s v="Pendente"/>
  </r>
  <r>
    <d v="2024-12-07T00:00:00"/>
    <x v="1"/>
    <x v="1"/>
    <x v="3"/>
    <s v="Parque"/>
    <n v="80"/>
    <s v="Pix"/>
    <s v="Pago"/>
  </r>
  <r>
    <d v="2024-12-10T00:00:00"/>
    <x v="1"/>
    <x v="1"/>
    <x v="4"/>
    <s v="Compra de sapatos"/>
    <n v="150"/>
    <s v="Cartão de Crédito"/>
    <s v="Pago"/>
  </r>
  <r>
    <d v="2024-12-12T00:00:00"/>
    <x v="1"/>
    <x v="1"/>
    <x v="5"/>
    <s v="Exames"/>
    <n v="300"/>
    <s v="Cartão de Crédito"/>
    <s v="Pago"/>
  </r>
  <r>
    <d v="2024-12-14T00:00:00"/>
    <x v="1"/>
    <x v="1"/>
    <x v="6"/>
    <s v="Compra de material"/>
    <n v="650"/>
    <s v="Cartão de Crédito"/>
    <s v="Pendente"/>
  </r>
  <r>
    <d v="2024-12-18T00:00:00"/>
    <x v="1"/>
    <x v="1"/>
    <x v="8"/>
    <s v="Compra de ipad"/>
    <n v="1500"/>
    <s v="Cartão de Crédito"/>
    <s v="Pendente"/>
  </r>
  <r>
    <d v="2024-12-21T00:00:00"/>
    <x v="1"/>
    <x v="0"/>
    <x v="11"/>
    <s v="Dividendo "/>
    <n v="2500"/>
    <s v="Transferencia Bancária"/>
    <s v="Recebido"/>
  </r>
  <r>
    <d v="2024-12-23T00:00:00"/>
    <x v="1"/>
    <x v="1"/>
    <x v="10"/>
    <s v="Reserva de hotel"/>
    <n v="1200"/>
    <s v="Cartão de Crédito"/>
    <s v="Pendente"/>
  </r>
  <r>
    <d v="2024-12-25T00:00:00"/>
    <x v="1"/>
    <x v="1"/>
    <x v="12"/>
    <s v="Jantar "/>
    <n v="250"/>
    <s v="Pix"/>
    <s v="Pago"/>
  </r>
  <r>
    <d v="2024-12-30T00:00:00"/>
    <x v="1"/>
    <x v="1"/>
    <x v="13"/>
    <s v="Reparo de fogão"/>
    <n v="150"/>
    <s v="Pix"/>
    <s v="Pago"/>
  </r>
  <r>
    <d v="2024-12-30T00:00:00"/>
    <x v="1"/>
    <x v="1"/>
    <x v="3"/>
    <s v="Ingresso para jogo"/>
    <n v="150"/>
    <s v="Cartão de Crédito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4E6956-FA96-4E36-BD36-0EF7E00EFA34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E3:F6" firstHeaderRow="1" firstDataRow="1" firstDataCol="1" rowPageCount="1" colPageCount="1"/>
  <pivotFields count="8">
    <pivotField numFmtId="14" showAll="0"/>
    <pivotField numFmtId="1" showAll="0">
      <items count="3">
        <item x="0"/>
        <item h="1" x="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5">
        <item x="1"/>
        <item x="6"/>
        <item x="8"/>
        <item x="12"/>
        <item x="11"/>
        <item x="3"/>
        <item x="9"/>
        <item x="0"/>
        <item x="5"/>
        <item x="7"/>
        <item x="2"/>
        <item x="13"/>
        <item x="4"/>
        <item x="10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3">
    <i>
      <x v="4"/>
    </i>
    <i>
      <x v="7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4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75FC39-E0EE-4115-A035-0CA704B023AF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3:C16" firstHeaderRow="1" firstDataRow="1" firstDataCol="1" rowPageCount="1" colPageCount="1"/>
  <pivotFields count="8">
    <pivotField numFmtId="14" showAll="0"/>
    <pivotField numFmtId="1" showAll="0">
      <items count="3">
        <item x="0"/>
        <item h="1" x="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5">
        <item x="1"/>
        <item x="6"/>
        <item x="8"/>
        <item x="12"/>
        <item x="11"/>
        <item x="3"/>
        <item x="9"/>
        <item x="0"/>
        <item x="5"/>
        <item x="7"/>
        <item x="2"/>
        <item x="13"/>
        <item x="4"/>
        <item x="10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3">
    <i>
      <x/>
    </i>
    <i>
      <x v="1"/>
    </i>
    <i>
      <x v="2"/>
    </i>
    <i>
      <x v="3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164"/>
  </dataFields>
  <chartFormats count="3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AA04FBC1-A7B7-4695-915B-883EDB386921}" sourceName="Mês">
  <pivotTables>
    <pivotTable tabId="3" name="Tabela dinâmica1"/>
    <pivotTable tabId="3" name="Tabela dinâmica2"/>
  </pivotTables>
  <data>
    <tabular pivotCacheId="1119804065">
      <items count="2">
        <i x="0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AD6CF31F-4415-4965-BF57-1E2B610B6B5A}" cache="SegmentaçãodeDados_Mês" caption="Mês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7DE138-2FC9-490D-B2C3-7A3A50235461}" name="TabelaEventos" displayName="TabelaEventos" ref="A1:H4" totalsRowShown="0">
  <autoFilter ref="A1:H4" xr:uid="{EB7DE138-2FC9-490D-B2C3-7A3A50235461}"/>
  <tableColumns count="8">
    <tableColumn id="1" xr3:uid="{E8243664-B051-4098-8CE3-88B10CBACD25}" name="Data"/>
    <tableColumn id="10" xr3:uid="{0FBEA772-EC88-455E-BAA2-C99A735B1B46}" name="Mês" dataDxfId="4">
      <calculatedColumnFormula>MONTH(TabelaEventos[[#This Row],[Data]])</calculatedColumnFormula>
    </tableColumn>
    <tableColumn id="2" xr3:uid="{920DA89B-C3C5-4510-B57B-2D241DEEC2BB}" name="Tipo"/>
    <tableColumn id="3" xr3:uid="{D136C4FD-286A-42E9-8FB4-B793F47B59E4}" name="Categoria"/>
    <tableColumn id="4" xr3:uid="{24F198B8-6EE1-452C-87B2-E200680F1538}" name="Descrição"/>
    <tableColumn id="5" xr3:uid="{B28901F1-61AC-4964-AD41-7315FC9ADB72}" name="Valor" dataDxfId="3"/>
    <tableColumn id="6" xr3:uid="{4C8047B3-7170-46D6-8220-44F367D51435}" name="Operação Bancária"/>
    <tableColumn id="7" xr3:uid="{A5CE76B6-CABB-44D9-B721-1023F6F334C7}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63BF01-AF97-4C77-914B-24554CE4797E}" name="Tabela3" displayName="Tabela3" ref="B5:C17" totalsRowShown="0" dataDxfId="2">
  <autoFilter ref="B5:C17" xr:uid="{9663BF01-AF97-4C77-914B-24554CE4797E}"/>
  <tableColumns count="2">
    <tableColumn id="1" xr3:uid="{68BF476F-14DC-4CE2-931E-DFB4DF928743}" name="Data de lançamento" dataDxfId="1"/>
    <tableColumn id="2" xr3:uid="{CD14FEB6-9437-4C9F-B571-C8C4D6B1D393}" name="Depósito Reservado" dataDxfId="0" dataCellStyle="Moed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9647F-4E43-4A3F-90C3-6FD0512A0666}">
  <sheetPr>
    <tabColor theme="4"/>
  </sheetPr>
  <dimension ref="A1:H29"/>
  <sheetViews>
    <sheetView zoomScale="150" zoomScaleNormal="150" workbookViewId="0"/>
  </sheetViews>
  <sheetFormatPr defaultRowHeight="14.4" x14ac:dyDescent="0.3"/>
  <cols>
    <col min="1" max="1" width="10.44140625" bestFit="1" customWidth="1"/>
    <col min="2" max="2" width="10.44140625" style="13" customWidth="1"/>
    <col min="3" max="3" width="12.6640625" customWidth="1"/>
    <col min="4" max="4" width="13.44140625" bestFit="1" customWidth="1"/>
    <col min="5" max="5" width="26" bestFit="1" customWidth="1"/>
    <col min="6" max="6" width="11.5546875" customWidth="1"/>
    <col min="7" max="7" width="22" bestFit="1" customWidth="1"/>
    <col min="8" max="8" width="13.44140625" customWidth="1"/>
  </cols>
  <sheetData>
    <row r="1" spans="1:8" x14ac:dyDescent="0.3">
      <c r="A1" t="s">
        <v>0</v>
      </c>
      <c r="B1" s="13" t="s">
        <v>55</v>
      </c>
      <c r="C1" t="s">
        <v>1</v>
      </c>
      <c r="D1" t="s">
        <v>2</v>
      </c>
      <c r="E1" t="s">
        <v>4</v>
      </c>
      <c r="F1" t="s">
        <v>6</v>
      </c>
      <c r="G1" t="s">
        <v>5</v>
      </c>
      <c r="H1" t="s">
        <v>3</v>
      </c>
    </row>
    <row r="2" spans="1:8" x14ac:dyDescent="0.3">
      <c r="A2" s="2">
        <v>45597</v>
      </c>
      <c r="B2" s="13">
        <f>MONTH(TabelaEventos[[#This Row],[Data]])</f>
        <v>11</v>
      </c>
      <c r="C2" t="s">
        <v>11</v>
      </c>
      <c r="D2" t="s">
        <v>7</v>
      </c>
      <c r="E2" t="s">
        <v>8</v>
      </c>
      <c r="F2" s="6">
        <v>6000</v>
      </c>
      <c r="G2" t="s">
        <v>9</v>
      </c>
      <c r="H2" t="s">
        <v>10</v>
      </c>
    </row>
    <row r="3" spans="1:8" ht="13.5" customHeight="1" x14ac:dyDescent="0.3">
      <c r="A3" s="2">
        <v>45598</v>
      </c>
      <c r="B3" s="13">
        <f>MONTH(TabelaEventos[[#This Row],[Data]])</f>
        <v>11</v>
      </c>
      <c r="C3" t="s">
        <v>12</v>
      </c>
      <c r="D3" t="s">
        <v>13</v>
      </c>
      <c r="E3" t="s">
        <v>14</v>
      </c>
      <c r="F3" s="6">
        <v>650</v>
      </c>
      <c r="G3" t="s">
        <v>15</v>
      </c>
      <c r="H3" t="s">
        <v>16</v>
      </c>
    </row>
    <row r="4" spans="1:8" x14ac:dyDescent="0.3">
      <c r="A4" s="2">
        <v>45600</v>
      </c>
      <c r="B4" s="13">
        <f>MONTH(TabelaEventos[[#This Row],[Data]])</f>
        <v>11</v>
      </c>
      <c r="C4" t="s">
        <v>12</v>
      </c>
      <c r="D4" t="s">
        <v>18</v>
      </c>
      <c r="E4" t="s">
        <v>29</v>
      </c>
      <c r="F4" s="6">
        <v>300</v>
      </c>
      <c r="G4" t="s">
        <v>49</v>
      </c>
      <c r="H4" s="4" t="s">
        <v>16</v>
      </c>
    </row>
    <row r="5" spans="1:8" x14ac:dyDescent="0.3">
      <c r="A5" s="2">
        <v>45603</v>
      </c>
      <c r="B5" s="13">
        <f>MONTH(A5)</f>
        <v>11</v>
      </c>
      <c r="C5" t="s">
        <v>12</v>
      </c>
      <c r="D5" t="s">
        <v>19</v>
      </c>
      <c r="E5" t="s">
        <v>30</v>
      </c>
      <c r="F5" s="6">
        <v>80</v>
      </c>
      <c r="G5" t="s">
        <v>50</v>
      </c>
      <c r="H5" t="s">
        <v>51</v>
      </c>
    </row>
    <row r="6" spans="1:8" x14ac:dyDescent="0.3">
      <c r="A6" s="2">
        <v>45606</v>
      </c>
      <c r="B6" s="13">
        <f>MONTH(A6)</f>
        <v>11</v>
      </c>
      <c r="C6" t="s">
        <v>12</v>
      </c>
      <c r="D6" t="s">
        <v>20</v>
      </c>
      <c r="E6" t="s">
        <v>31</v>
      </c>
      <c r="F6" s="6">
        <v>600</v>
      </c>
      <c r="G6" s="1" t="s">
        <v>49</v>
      </c>
      <c r="H6" t="s">
        <v>51</v>
      </c>
    </row>
    <row r="7" spans="1:8" x14ac:dyDescent="0.3">
      <c r="A7" s="2">
        <v>45610</v>
      </c>
      <c r="B7" s="13">
        <f t="shared" ref="B7:B9" si="0">MONTH(A7)</f>
        <v>11</v>
      </c>
      <c r="C7" t="s">
        <v>12</v>
      </c>
      <c r="D7" t="s">
        <v>21</v>
      </c>
      <c r="E7" t="s">
        <v>32</v>
      </c>
      <c r="F7" s="6">
        <v>300</v>
      </c>
      <c r="G7" s="3" t="s">
        <v>9</v>
      </c>
      <c r="H7" t="s">
        <v>51</v>
      </c>
    </row>
    <row r="8" spans="1:8" x14ac:dyDescent="0.3">
      <c r="A8" s="2">
        <v>45613</v>
      </c>
      <c r="B8" s="13">
        <f t="shared" si="0"/>
        <v>11</v>
      </c>
      <c r="C8" t="s">
        <v>12</v>
      </c>
      <c r="D8" t="s">
        <v>22</v>
      </c>
      <c r="E8" t="s">
        <v>33</v>
      </c>
      <c r="F8" s="6">
        <v>150</v>
      </c>
      <c r="G8" s="1" t="s">
        <v>49</v>
      </c>
      <c r="H8" s="4" t="s">
        <v>16</v>
      </c>
    </row>
    <row r="9" spans="1:8" x14ac:dyDescent="0.3">
      <c r="A9" s="2">
        <v>45614</v>
      </c>
      <c r="B9" s="13">
        <f t="shared" si="0"/>
        <v>11</v>
      </c>
      <c r="C9" t="s">
        <v>12</v>
      </c>
      <c r="D9" t="s">
        <v>23</v>
      </c>
      <c r="E9" t="s">
        <v>34</v>
      </c>
      <c r="F9" s="6">
        <v>180</v>
      </c>
      <c r="G9" t="s">
        <v>50</v>
      </c>
      <c r="H9" t="s">
        <v>51</v>
      </c>
    </row>
    <row r="10" spans="1:8" x14ac:dyDescent="0.3">
      <c r="A10" s="2">
        <v>45615</v>
      </c>
      <c r="B10" s="13">
        <f>MONTH(A10)</f>
        <v>11</v>
      </c>
      <c r="C10" t="s">
        <v>12</v>
      </c>
      <c r="D10" t="s">
        <v>24</v>
      </c>
      <c r="E10" t="s">
        <v>35</v>
      </c>
      <c r="F10" s="6">
        <v>2000</v>
      </c>
      <c r="G10" s="1" t="s">
        <v>49</v>
      </c>
      <c r="H10" s="4" t="s">
        <v>16</v>
      </c>
    </row>
    <row r="11" spans="1:8" x14ac:dyDescent="0.3">
      <c r="A11" s="2">
        <v>45618</v>
      </c>
      <c r="B11" s="13">
        <f>MONTH(A11)</f>
        <v>11</v>
      </c>
      <c r="C11" t="s">
        <v>12</v>
      </c>
      <c r="D11" t="s">
        <v>25</v>
      </c>
      <c r="E11" t="s">
        <v>36</v>
      </c>
      <c r="F11" s="6">
        <v>150</v>
      </c>
      <c r="G11" s="1" t="s">
        <v>49</v>
      </c>
      <c r="H11" s="4" t="s">
        <v>16</v>
      </c>
    </row>
    <row r="12" spans="1:8" x14ac:dyDescent="0.3">
      <c r="A12" s="2">
        <v>45619</v>
      </c>
      <c r="B12" s="13">
        <f t="shared" ref="B12" si="1">MONTH(A12)</f>
        <v>11</v>
      </c>
      <c r="C12" t="s">
        <v>12</v>
      </c>
      <c r="D12" t="s">
        <v>26</v>
      </c>
      <c r="E12" t="s">
        <v>37</v>
      </c>
      <c r="F12" s="6">
        <v>650</v>
      </c>
      <c r="G12" s="1" t="s">
        <v>49</v>
      </c>
      <c r="H12" t="s">
        <v>51</v>
      </c>
    </row>
    <row r="13" spans="1:8" x14ac:dyDescent="0.3">
      <c r="A13" s="2">
        <v>45621</v>
      </c>
      <c r="B13" s="13">
        <f>MONTH(A13)</f>
        <v>11</v>
      </c>
      <c r="C13" s="3" t="s">
        <v>11</v>
      </c>
      <c r="D13" t="s">
        <v>17</v>
      </c>
      <c r="E13" t="s">
        <v>38</v>
      </c>
      <c r="F13" s="6">
        <v>2000</v>
      </c>
      <c r="G13" s="3" t="s">
        <v>9</v>
      </c>
      <c r="H13" s="4" t="s">
        <v>10</v>
      </c>
    </row>
    <row r="14" spans="1:8" x14ac:dyDescent="0.3">
      <c r="A14" s="2">
        <v>45624</v>
      </c>
      <c r="B14" s="13">
        <f>MONTH(A14)</f>
        <v>11</v>
      </c>
      <c r="C14" s="3" t="s">
        <v>12</v>
      </c>
      <c r="D14" t="s">
        <v>27</v>
      </c>
      <c r="E14" t="s">
        <v>39</v>
      </c>
      <c r="F14" s="6">
        <v>150</v>
      </c>
      <c r="G14" s="1" t="s">
        <v>49</v>
      </c>
      <c r="H14" t="s">
        <v>51</v>
      </c>
    </row>
    <row r="15" spans="1:8" x14ac:dyDescent="0.3">
      <c r="A15" s="2">
        <v>45626</v>
      </c>
      <c r="B15" s="13">
        <f t="shared" ref="B15:B17" si="2">MONTH(A15)</f>
        <v>11</v>
      </c>
      <c r="C15" s="3" t="s">
        <v>12</v>
      </c>
      <c r="D15" t="s">
        <v>28</v>
      </c>
      <c r="E15" t="s">
        <v>40</v>
      </c>
      <c r="F15" s="6">
        <v>50</v>
      </c>
      <c r="G15" t="s">
        <v>50</v>
      </c>
      <c r="H15" t="s">
        <v>51</v>
      </c>
    </row>
    <row r="16" spans="1:8" x14ac:dyDescent="0.3">
      <c r="A16" s="2">
        <v>45627</v>
      </c>
      <c r="B16" s="13">
        <f t="shared" si="2"/>
        <v>12</v>
      </c>
      <c r="C16" s="3" t="s">
        <v>11</v>
      </c>
      <c r="D16" s="3" t="s">
        <v>7</v>
      </c>
      <c r="E16" s="3" t="s">
        <v>8</v>
      </c>
      <c r="F16" s="7">
        <v>6000</v>
      </c>
      <c r="G16" s="3" t="s">
        <v>9</v>
      </c>
      <c r="H16" s="4" t="s">
        <v>10</v>
      </c>
    </row>
    <row r="17" spans="1:8" x14ac:dyDescent="0.3">
      <c r="A17" s="2">
        <v>45628</v>
      </c>
      <c r="B17" s="13">
        <f t="shared" si="2"/>
        <v>12</v>
      </c>
      <c r="C17" s="3" t="s">
        <v>12</v>
      </c>
      <c r="D17" s="3" t="s">
        <v>13</v>
      </c>
      <c r="E17" s="3" t="s">
        <v>14</v>
      </c>
      <c r="F17" s="7">
        <v>650</v>
      </c>
      <c r="G17" s="1" t="s">
        <v>49</v>
      </c>
      <c r="H17" t="s">
        <v>51</v>
      </c>
    </row>
    <row r="18" spans="1:8" x14ac:dyDescent="0.3">
      <c r="A18" s="2">
        <v>45630</v>
      </c>
      <c r="B18" s="13">
        <f>MONTH(A18)</f>
        <v>12</v>
      </c>
      <c r="C18" s="3" t="s">
        <v>12</v>
      </c>
      <c r="D18" s="1" t="s">
        <v>18</v>
      </c>
      <c r="E18" s="1" t="s">
        <v>29</v>
      </c>
      <c r="F18" s="8">
        <v>300</v>
      </c>
      <c r="G18" s="1" t="s">
        <v>49</v>
      </c>
      <c r="H18" s="4" t="s">
        <v>16</v>
      </c>
    </row>
    <row r="19" spans="1:8" x14ac:dyDescent="0.3">
      <c r="A19" s="2">
        <v>45633</v>
      </c>
      <c r="B19" s="13">
        <f>MONTH(A19)</f>
        <v>12</v>
      </c>
      <c r="C19" s="3" t="s">
        <v>12</v>
      </c>
      <c r="D19" t="s">
        <v>19</v>
      </c>
      <c r="E19" t="s">
        <v>41</v>
      </c>
      <c r="F19" s="6">
        <v>80</v>
      </c>
      <c r="G19" t="s">
        <v>50</v>
      </c>
      <c r="H19" t="s">
        <v>51</v>
      </c>
    </row>
    <row r="20" spans="1:8" x14ac:dyDescent="0.3">
      <c r="A20" s="2">
        <v>45636</v>
      </c>
      <c r="B20" s="13">
        <f>MONTH(A20)</f>
        <v>12</v>
      </c>
      <c r="C20" s="3" t="s">
        <v>12</v>
      </c>
      <c r="D20" t="s">
        <v>20</v>
      </c>
      <c r="E20" t="s">
        <v>42</v>
      </c>
      <c r="F20" s="6">
        <v>150</v>
      </c>
      <c r="G20" s="1" t="s">
        <v>49</v>
      </c>
      <c r="H20" t="s">
        <v>51</v>
      </c>
    </row>
    <row r="21" spans="1:8" x14ac:dyDescent="0.3">
      <c r="A21" s="2">
        <v>45638</v>
      </c>
      <c r="B21" s="13">
        <f t="shared" ref="B21" si="3">MONTH(A21)</f>
        <v>12</v>
      </c>
      <c r="C21" s="3" t="s">
        <v>12</v>
      </c>
      <c r="D21" t="s">
        <v>21</v>
      </c>
      <c r="E21" t="s">
        <v>43</v>
      </c>
      <c r="F21" s="6">
        <v>300</v>
      </c>
      <c r="G21" s="1" t="s">
        <v>49</v>
      </c>
      <c r="H21" t="s">
        <v>51</v>
      </c>
    </row>
    <row r="22" spans="1:8" x14ac:dyDescent="0.3">
      <c r="A22" s="2">
        <v>45640</v>
      </c>
      <c r="B22" s="13">
        <f>MONTH(A22)</f>
        <v>12</v>
      </c>
      <c r="C22" s="3" t="s">
        <v>12</v>
      </c>
      <c r="D22" t="s">
        <v>22</v>
      </c>
      <c r="E22" t="s">
        <v>44</v>
      </c>
      <c r="F22" s="6">
        <v>650</v>
      </c>
      <c r="G22" s="1" t="s">
        <v>49</v>
      </c>
      <c r="H22" s="4" t="s">
        <v>16</v>
      </c>
    </row>
    <row r="23" spans="1:8" x14ac:dyDescent="0.3">
      <c r="A23" s="2">
        <v>45644</v>
      </c>
      <c r="B23" s="13">
        <f>MONTH(A23)</f>
        <v>12</v>
      </c>
      <c r="C23" s="3" t="s">
        <v>12</v>
      </c>
      <c r="D23" t="s">
        <v>24</v>
      </c>
      <c r="E23" t="s">
        <v>45</v>
      </c>
      <c r="F23" s="6">
        <v>1500</v>
      </c>
      <c r="G23" s="1" t="s">
        <v>49</v>
      </c>
      <c r="H23" s="4" t="s">
        <v>16</v>
      </c>
    </row>
    <row r="24" spans="1:8" x14ac:dyDescent="0.3">
      <c r="A24" s="2">
        <v>45647</v>
      </c>
      <c r="B24" s="13">
        <f t="shared" ref="B24:B26" si="4">MONTH(A24)</f>
        <v>12</v>
      </c>
      <c r="C24" s="3" t="s">
        <v>11</v>
      </c>
      <c r="D24" t="s">
        <v>17</v>
      </c>
      <c r="E24" t="s">
        <v>38</v>
      </c>
      <c r="F24" s="6">
        <v>2500</v>
      </c>
      <c r="G24" s="3" t="s">
        <v>9</v>
      </c>
      <c r="H24" s="4" t="s">
        <v>10</v>
      </c>
    </row>
    <row r="25" spans="1:8" x14ac:dyDescent="0.3">
      <c r="A25" s="2">
        <v>45649</v>
      </c>
      <c r="B25" s="13">
        <f t="shared" si="4"/>
        <v>12</v>
      </c>
      <c r="C25" s="3" t="s">
        <v>12</v>
      </c>
      <c r="D25" t="s">
        <v>26</v>
      </c>
      <c r="E25" t="s">
        <v>46</v>
      </c>
      <c r="F25" s="6">
        <v>1200</v>
      </c>
      <c r="G25" s="1" t="s">
        <v>49</v>
      </c>
      <c r="H25" s="4" t="s">
        <v>16</v>
      </c>
    </row>
    <row r="26" spans="1:8" x14ac:dyDescent="0.3">
      <c r="A26" s="2">
        <v>45651</v>
      </c>
      <c r="B26" s="13">
        <f t="shared" si="4"/>
        <v>12</v>
      </c>
      <c r="C26" s="3" t="s">
        <v>12</v>
      </c>
      <c r="D26" t="s">
        <v>27</v>
      </c>
      <c r="E26" t="s">
        <v>39</v>
      </c>
      <c r="F26" s="6">
        <v>250</v>
      </c>
      <c r="G26" t="s">
        <v>50</v>
      </c>
      <c r="H26" t="s">
        <v>51</v>
      </c>
    </row>
    <row r="27" spans="1:8" x14ac:dyDescent="0.3">
      <c r="A27" s="2">
        <v>45656</v>
      </c>
      <c r="B27" s="13">
        <f>MONTH(A27)</f>
        <v>12</v>
      </c>
      <c r="C27" s="3" t="s">
        <v>12</v>
      </c>
      <c r="D27" t="s">
        <v>28</v>
      </c>
      <c r="E27" t="s">
        <v>47</v>
      </c>
      <c r="F27" s="6">
        <v>150</v>
      </c>
      <c r="G27" t="s">
        <v>50</v>
      </c>
      <c r="H27" t="s">
        <v>51</v>
      </c>
    </row>
    <row r="28" spans="1:8" x14ac:dyDescent="0.3">
      <c r="A28" s="2">
        <v>45656</v>
      </c>
      <c r="B28" s="13">
        <f>MONTH(A28)</f>
        <v>12</v>
      </c>
      <c r="C28" s="3" t="s">
        <v>12</v>
      </c>
      <c r="D28" t="s">
        <v>19</v>
      </c>
      <c r="E28" t="s">
        <v>48</v>
      </c>
      <c r="F28" s="6">
        <v>150</v>
      </c>
      <c r="G28" s="1" t="s">
        <v>49</v>
      </c>
      <c r="H28" t="s">
        <v>51</v>
      </c>
    </row>
    <row r="29" spans="1:8" x14ac:dyDescent="0.3">
      <c r="A29" s="2"/>
      <c r="C29" s="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EE4AD-78E1-4571-AAB2-DC10045BFEA9}">
  <sheetPr>
    <tabColor theme="7" tint="-0.499984740745262"/>
  </sheetPr>
  <dimension ref="B1:F16"/>
  <sheetViews>
    <sheetView zoomScale="80" zoomScaleNormal="80" workbookViewId="0">
      <selection activeCell="K14" sqref="K14"/>
    </sheetView>
  </sheetViews>
  <sheetFormatPr defaultRowHeight="14.4" x14ac:dyDescent="0.3"/>
  <cols>
    <col min="2" max="2" width="18.44140625" bestFit="1" customWidth="1"/>
    <col min="3" max="3" width="13.44140625" bestFit="1" customWidth="1"/>
    <col min="4" max="4" width="22.5546875" bestFit="1" customWidth="1"/>
    <col min="5" max="5" width="18.44140625" bestFit="1" customWidth="1"/>
    <col min="6" max="6" width="13.44140625" bestFit="1" customWidth="1"/>
  </cols>
  <sheetData>
    <row r="1" spans="2:6" x14ac:dyDescent="0.3">
      <c r="B1" s="9" t="s">
        <v>1</v>
      </c>
      <c r="C1" t="s">
        <v>12</v>
      </c>
      <c r="E1" s="9" t="s">
        <v>1</v>
      </c>
      <c r="F1" t="s">
        <v>11</v>
      </c>
    </row>
    <row r="3" spans="2:6" x14ac:dyDescent="0.3">
      <c r="B3" s="9" t="s">
        <v>52</v>
      </c>
      <c r="C3" t="s">
        <v>54</v>
      </c>
      <c r="E3" s="9" t="s">
        <v>52</v>
      </c>
      <c r="F3" t="s">
        <v>54</v>
      </c>
    </row>
    <row r="4" spans="2:6" x14ac:dyDescent="0.3">
      <c r="B4" s="10" t="s">
        <v>13</v>
      </c>
      <c r="C4" s="5">
        <v>650</v>
      </c>
      <c r="E4" s="10" t="s">
        <v>17</v>
      </c>
      <c r="F4" s="5">
        <v>2000</v>
      </c>
    </row>
    <row r="5" spans="2:6" x14ac:dyDescent="0.3">
      <c r="B5" s="10" t="s">
        <v>22</v>
      </c>
      <c r="C5" s="5">
        <v>150</v>
      </c>
      <c r="E5" s="10" t="s">
        <v>7</v>
      </c>
      <c r="F5" s="5">
        <v>6000</v>
      </c>
    </row>
    <row r="6" spans="2:6" x14ac:dyDescent="0.3">
      <c r="B6" s="10" t="s">
        <v>24</v>
      </c>
      <c r="C6" s="5">
        <v>2000</v>
      </c>
      <c r="E6" s="10" t="s">
        <v>53</v>
      </c>
      <c r="F6" s="5">
        <v>8000</v>
      </c>
    </row>
    <row r="7" spans="2:6" x14ac:dyDescent="0.3">
      <c r="B7" s="10" t="s">
        <v>27</v>
      </c>
      <c r="C7" s="5">
        <v>150</v>
      </c>
    </row>
    <row r="8" spans="2:6" x14ac:dyDescent="0.3">
      <c r="B8" s="10" t="s">
        <v>19</v>
      </c>
      <c r="C8" s="5">
        <v>80</v>
      </c>
    </row>
    <row r="9" spans="2:6" x14ac:dyDescent="0.3">
      <c r="B9" s="10" t="s">
        <v>25</v>
      </c>
      <c r="C9" s="5">
        <v>150</v>
      </c>
    </row>
    <row r="10" spans="2:6" x14ac:dyDescent="0.3">
      <c r="B10" s="10" t="s">
        <v>21</v>
      </c>
      <c r="C10" s="5">
        <v>300</v>
      </c>
    </row>
    <row r="11" spans="2:6" x14ac:dyDescent="0.3">
      <c r="B11" s="10" t="s">
        <v>23</v>
      </c>
      <c r="C11" s="5">
        <v>180</v>
      </c>
    </row>
    <row r="12" spans="2:6" x14ac:dyDescent="0.3">
      <c r="B12" s="10" t="s">
        <v>18</v>
      </c>
      <c r="C12" s="5">
        <v>300</v>
      </c>
    </row>
    <row r="13" spans="2:6" x14ac:dyDescent="0.3">
      <c r="B13" s="10" t="s">
        <v>28</v>
      </c>
      <c r="C13" s="5">
        <v>50</v>
      </c>
    </row>
    <row r="14" spans="2:6" x14ac:dyDescent="0.3">
      <c r="B14" s="10" t="s">
        <v>20</v>
      </c>
      <c r="C14" s="5">
        <v>600</v>
      </c>
    </row>
    <row r="15" spans="2:6" x14ac:dyDescent="0.3">
      <c r="B15" s="10" t="s">
        <v>26</v>
      </c>
      <c r="C15" s="5">
        <v>650</v>
      </c>
    </row>
    <row r="16" spans="2:6" x14ac:dyDescent="0.3">
      <c r="B16" s="10" t="s">
        <v>53</v>
      </c>
      <c r="C16" s="5">
        <v>5260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E6140-296B-4672-B208-1EB0295774A7}">
  <sheetPr>
    <tabColor theme="7" tint="-0.499984740745262"/>
  </sheetPr>
  <dimension ref="B1:C17"/>
  <sheetViews>
    <sheetView workbookViewId="0">
      <selection activeCell="C3" sqref="C3"/>
    </sheetView>
  </sheetViews>
  <sheetFormatPr defaultRowHeight="14.4" x14ac:dyDescent="0.3"/>
  <cols>
    <col min="2" max="2" width="21" customWidth="1"/>
    <col min="3" max="3" width="21.44140625" customWidth="1"/>
  </cols>
  <sheetData>
    <row r="1" spans="2:3" s="11" customFormat="1" x14ac:dyDescent="0.3"/>
    <row r="2" spans="2:3" x14ac:dyDescent="0.3">
      <c r="B2" s="17" t="s">
        <v>58</v>
      </c>
      <c r="C2" s="15">
        <f>SUM(Tabela3[Depósito Reservado])</f>
        <v>6210</v>
      </c>
    </row>
    <row r="3" spans="2:3" x14ac:dyDescent="0.3">
      <c r="B3" s="17" t="s">
        <v>59</v>
      </c>
      <c r="C3" s="15">
        <v>20000</v>
      </c>
    </row>
    <row r="5" spans="2:3" x14ac:dyDescent="0.3">
      <c r="B5" t="s">
        <v>56</v>
      </c>
      <c r="C5" t="s">
        <v>57</v>
      </c>
    </row>
    <row r="6" spans="2:3" x14ac:dyDescent="0.3">
      <c r="B6" s="14">
        <v>45603</v>
      </c>
      <c r="C6" s="16">
        <v>50</v>
      </c>
    </row>
    <row r="7" spans="2:3" x14ac:dyDescent="0.3">
      <c r="B7" s="14">
        <v>45604</v>
      </c>
      <c r="C7" s="16">
        <v>701</v>
      </c>
    </row>
    <row r="8" spans="2:3" x14ac:dyDescent="0.3">
      <c r="B8" s="14">
        <v>45605</v>
      </c>
      <c r="C8" s="16">
        <v>843</v>
      </c>
    </row>
    <row r="9" spans="2:3" x14ac:dyDescent="0.3">
      <c r="B9" s="14">
        <v>45606</v>
      </c>
      <c r="C9" s="16">
        <v>384</v>
      </c>
    </row>
    <row r="10" spans="2:3" x14ac:dyDescent="0.3">
      <c r="B10" s="14">
        <v>45607</v>
      </c>
      <c r="C10" s="16">
        <v>324</v>
      </c>
    </row>
    <row r="11" spans="2:3" x14ac:dyDescent="0.3">
      <c r="B11" s="14">
        <v>45608</v>
      </c>
      <c r="C11" s="16">
        <v>891</v>
      </c>
    </row>
    <row r="12" spans="2:3" x14ac:dyDescent="0.3">
      <c r="B12" s="14">
        <v>45609</v>
      </c>
      <c r="C12" s="16">
        <v>760</v>
      </c>
    </row>
    <row r="13" spans="2:3" x14ac:dyDescent="0.3">
      <c r="B13" s="14">
        <v>45610</v>
      </c>
      <c r="C13" s="16">
        <v>382</v>
      </c>
    </row>
    <row r="14" spans="2:3" x14ac:dyDescent="0.3">
      <c r="B14" s="14">
        <v>45611</v>
      </c>
      <c r="C14" s="16">
        <v>614</v>
      </c>
    </row>
    <row r="15" spans="2:3" x14ac:dyDescent="0.3">
      <c r="B15" s="14">
        <v>45612</v>
      </c>
      <c r="C15" s="16">
        <v>444</v>
      </c>
    </row>
    <row r="16" spans="2:3" x14ac:dyDescent="0.3">
      <c r="B16" s="14">
        <v>45613</v>
      </c>
      <c r="C16" s="16">
        <v>700</v>
      </c>
    </row>
    <row r="17" spans="2:3" x14ac:dyDescent="0.3">
      <c r="B17" s="14">
        <v>45614</v>
      </c>
      <c r="C17" s="16">
        <v>117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B80B-C1CF-4843-8490-F4F3BCEEDFC5}">
  <sheetPr>
    <tabColor theme="4" tint="-0.249977111117893"/>
  </sheetPr>
  <dimension ref="A1:U1"/>
  <sheetViews>
    <sheetView tabSelected="1" zoomScale="70" zoomScaleNormal="70" workbookViewId="0">
      <selection activeCell="K8" sqref="K8"/>
    </sheetView>
  </sheetViews>
  <sheetFormatPr defaultColWidth="0" defaultRowHeight="14.4" x14ac:dyDescent="0.3"/>
  <cols>
    <col min="1" max="1" width="30.109375" style="11" customWidth="1"/>
    <col min="2" max="21" width="9.109375" style="12" customWidth="1"/>
    <col min="22" max="16384" width="9.109375" hidden="1"/>
  </cols>
  <sheetData>
    <row r="1" ht="66" customHeight="1" x14ac:dyDescent="0.3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Controle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Livio Magalhães</dc:creator>
  <cp:lastModifiedBy>Livio Magalhães</cp:lastModifiedBy>
  <dcterms:created xsi:type="dcterms:W3CDTF">2025-01-16T00:30:06Z</dcterms:created>
  <dcterms:modified xsi:type="dcterms:W3CDTF">2025-01-16T22:08:44Z</dcterms:modified>
</cp:coreProperties>
</file>