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FATBO\uni Edi\2023 sem3\Dissertation\Coding\"/>
    </mc:Choice>
  </mc:AlternateContent>
  <xr:revisionPtr revIDLastSave="0" documentId="13_ncr:1_{B6F01B2D-691E-4B82-8809-BCD9D1505E9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F20" i="1"/>
  <c r="B20" i="1"/>
  <c r="A13" i="1"/>
  <c r="K13" i="1" s="1"/>
  <c r="A14" i="1" s="1"/>
  <c r="A5" i="1"/>
  <c r="A8" i="1"/>
  <c r="A9" i="1"/>
  <c r="E9" i="1" s="1"/>
  <c r="A10" i="1" s="1"/>
  <c r="A11" i="1"/>
  <c r="H11" i="1" s="1"/>
  <c r="A12" i="1" s="1"/>
  <c r="A15" i="1"/>
  <c r="A4" i="1"/>
  <c r="I22" i="1"/>
  <c r="I24" i="1"/>
  <c r="I25" i="1" s="1"/>
  <c r="I26" i="1" s="1"/>
  <c r="I27" i="1" s="1"/>
  <c r="I28" i="1" s="1"/>
  <c r="I29" i="1" s="1"/>
  <c r="I30" i="1" s="1"/>
  <c r="K4" i="1"/>
  <c r="B30" i="1"/>
  <c r="B29" i="1"/>
  <c r="H28" i="1"/>
  <c r="H29" i="1" s="1"/>
  <c r="H30" i="1" s="1"/>
  <c r="B28" i="1"/>
  <c r="G27" i="1"/>
  <c r="B27" i="1"/>
  <c r="B26" i="1"/>
  <c r="B25" i="1"/>
  <c r="B24" i="1"/>
  <c r="H23" i="1"/>
  <c r="H24" i="1" s="1"/>
  <c r="B23" i="1"/>
  <c r="B22" i="1"/>
  <c r="F21" i="1"/>
  <c r="B21" i="1"/>
  <c r="F24" i="1" l="1"/>
  <c r="F26" i="1"/>
  <c r="K5" i="1"/>
  <c r="H5" i="1"/>
  <c r="A6" i="1" s="1"/>
  <c r="F23" i="1"/>
  <c r="G28" i="1"/>
  <c r="F22" i="1"/>
  <c r="H25" i="1"/>
  <c r="F25" i="1" s="1"/>
  <c r="F27" i="1" l="1"/>
  <c r="K6" i="1"/>
  <c r="A7" i="1" s="1"/>
  <c r="G29" i="1"/>
  <c r="F28" i="1"/>
  <c r="F29" i="1" l="1"/>
  <c r="G30" i="1"/>
  <c r="F30" i="1" s="1"/>
</calcChain>
</file>

<file path=xl/sharedStrings.xml><?xml version="1.0" encoding="utf-8"?>
<sst xmlns="http://schemas.openxmlformats.org/spreadsheetml/2006/main" count="48" uniqueCount="24">
  <si>
    <t>Event Calendar</t>
    <phoneticPr fontId="1" type="noConversion"/>
  </si>
  <si>
    <t>Time</t>
    <phoneticPr fontId="1" type="noConversion"/>
  </si>
  <si>
    <t>Next Customer</t>
    <phoneticPr fontId="1" type="noConversion"/>
  </si>
  <si>
    <t>Table-1</t>
    <phoneticPr fontId="1" type="noConversion"/>
  </si>
  <si>
    <t>Table-2</t>
    <phoneticPr fontId="1" type="noConversion"/>
  </si>
  <si>
    <t>Table-3</t>
    <phoneticPr fontId="1" type="noConversion"/>
  </si>
  <si>
    <t>-</t>
    <phoneticPr fontId="1" type="noConversion"/>
  </si>
  <si>
    <t>Coffee Shop Simulation</t>
    <phoneticPr fontId="1" type="noConversion"/>
  </si>
  <si>
    <t>TNOW</t>
    <phoneticPr fontId="1" type="noConversion"/>
  </si>
  <si>
    <t>Q(t)</t>
    <phoneticPr fontId="1" type="noConversion"/>
  </si>
  <si>
    <t>B1(t)</t>
    <phoneticPr fontId="1" type="noConversion"/>
  </si>
  <si>
    <t>B2(t)</t>
    <phoneticPr fontId="1" type="noConversion"/>
  </si>
  <si>
    <t>B3(t)</t>
    <phoneticPr fontId="1" type="noConversion"/>
  </si>
  <si>
    <t>Area Q</t>
    <phoneticPr fontId="1" type="noConversion"/>
  </si>
  <si>
    <t>Area B1</t>
    <phoneticPr fontId="1" type="noConversion"/>
  </si>
  <si>
    <t>Area B2</t>
    <phoneticPr fontId="1" type="noConversion"/>
  </si>
  <si>
    <t>Area B3</t>
    <phoneticPr fontId="1" type="noConversion"/>
  </si>
  <si>
    <t>T1 (Available Time)</t>
    <phoneticPr fontId="1" type="noConversion"/>
  </si>
  <si>
    <t>T1 queue</t>
    <phoneticPr fontId="1" type="noConversion"/>
  </si>
  <si>
    <t>T2 (Available Time)</t>
    <phoneticPr fontId="1" type="noConversion"/>
  </si>
  <si>
    <t>T2 queue</t>
    <phoneticPr fontId="1" type="noConversion"/>
  </si>
  <si>
    <t>T3 (Available Time)</t>
    <phoneticPr fontId="1" type="noConversion"/>
  </si>
  <si>
    <t>T3 queue</t>
    <phoneticPr fontId="1" type="noConversion"/>
  </si>
  <si>
    <t>Finish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</si>
</sst>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75" zoomScaleNormal="75" workbookViewId="0">
      <selection activeCell="D25" sqref="D25"/>
    </sheetView>
  </sheetViews>
  <sheetFormatPr defaultRowHeight="14.25" x14ac:dyDescent="0.2"/>
  <cols>
    <col min="1" max="1" width="8.125" customWidth="1"/>
    <col min="2" max="3" width="13.625" customWidth="1"/>
    <col min="4" max="4" width="11.5" customWidth="1"/>
    <col min="5" max="5" width="17.75" customWidth="1"/>
    <col min="6" max="6" width="10.625" customWidth="1"/>
    <col min="7" max="7" width="11.625" customWidth="1"/>
    <col min="8" max="8" width="16.25" customWidth="1"/>
    <col min="9" max="9" width="10.5" customWidth="1"/>
    <col min="10" max="10" width="12.125" customWidth="1"/>
    <col min="11" max="11" width="15.75" customWidth="1"/>
    <col min="12" max="12" width="11.5" customWidth="1"/>
    <col min="13" max="13" width="16.5" customWidth="1"/>
  </cols>
  <sheetData>
    <row r="1" spans="1:13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4</v>
      </c>
      <c r="H2" s="1" t="s">
        <v>19</v>
      </c>
      <c r="I2" s="1" t="s">
        <v>20</v>
      </c>
      <c r="J2" s="1" t="s">
        <v>5</v>
      </c>
      <c r="K2" s="1" t="s">
        <v>21</v>
      </c>
      <c r="L2" s="1" t="s">
        <v>22</v>
      </c>
      <c r="M2" s="1"/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 t="s">
        <v>6</v>
      </c>
      <c r="I3" s="1">
        <v>0</v>
      </c>
      <c r="J3" s="1">
        <v>0</v>
      </c>
      <c r="K3" s="1" t="s">
        <v>6</v>
      </c>
      <c r="L3" s="1">
        <v>0</v>
      </c>
      <c r="M3" s="1"/>
    </row>
    <row r="4" spans="1:13" x14ac:dyDescent="0.2">
      <c r="A4" s="1">
        <f>MIN(B3,C3,E3,H3,K3)</f>
        <v>10</v>
      </c>
      <c r="B4" s="1">
        <v>23</v>
      </c>
      <c r="C4" s="1">
        <v>60</v>
      </c>
      <c r="D4" s="1">
        <v>0</v>
      </c>
      <c r="E4" s="1" t="s">
        <v>6</v>
      </c>
      <c r="F4" s="1"/>
      <c r="G4" s="1">
        <v>0</v>
      </c>
      <c r="H4" s="1" t="s">
        <v>6</v>
      </c>
      <c r="I4" s="1"/>
      <c r="J4" s="2">
        <v>1</v>
      </c>
      <c r="K4" s="1">
        <f>A4+17</f>
        <v>27</v>
      </c>
      <c r="L4" s="1"/>
      <c r="M4" s="1"/>
    </row>
    <row r="5" spans="1:13" x14ac:dyDescent="0.2">
      <c r="A5" s="1">
        <f t="shared" ref="A5:A13" si="0">MIN(B4,C4,E4,H4,K4)</f>
        <v>23</v>
      </c>
      <c r="B5" s="1">
        <v>27</v>
      </c>
      <c r="C5" s="1">
        <v>60</v>
      </c>
      <c r="D5" s="1">
        <v>0</v>
      </c>
      <c r="E5" s="1" t="s">
        <v>6</v>
      </c>
      <c r="F5" s="1"/>
      <c r="G5" s="2">
        <v>1</v>
      </c>
      <c r="H5" s="1">
        <f>A5+15</f>
        <v>38</v>
      </c>
      <c r="I5" s="1"/>
      <c r="J5" s="1">
        <v>1</v>
      </c>
      <c r="K5" s="1">
        <f>K4</f>
        <v>27</v>
      </c>
      <c r="L5" s="1"/>
      <c r="M5" s="1"/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F6" s="1"/>
      <c r="G6" s="1">
        <v>1</v>
      </c>
      <c r="H6" s="1">
        <v>38</v>
      </c>
      <c r="I6" s="1"/>
      <c r="J6" s="2">
        <v>1</v>
      </c>
      <c r="K6" s="1">
        <f>A6+21</f>
        <v>48</v>
      </c>
      <c r="L6" s="1"/>
      <c r="M6" s="1"/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F7" s="1"/>
      <c r="G7" s="1">
        <v>1</v>
      </c>
      <c r="H7" s="1">
        <v>38</v>
      </c>
      <c r="I7" s="1"/>
      <c r="J7" s="1">
        <v>1</v>
      </c>
      <c r="K7" s="1">
        <v>48</v>
      </c>
      <c r="L7" s="1"/>
      <c r="M7" s="1"/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F8" s="1"/>
      <c r="G8" s="1">
        <v>0</v>
      </c>
      <c r="H8" s="1" t="s">
        <v>6</v>
      </c>
      <c r="I8" s="1"/>
      <c r="J8" s="1">
        <v>1</v>
      </c>
      <c r="K8" s="1">
        <v>48</v>
      </c>
      <c r="L8" s="1"/>
      <c r="M8" s="1"/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F9" s="1"/>
      <c r="G9" s="1">
        <v>0</v>
      </c>
      <c r="H9" s="1" t="s">
        <v>6</v>
      </c>
      <c r="I9" s="1"/>
      <c r="J9" s="1">
        <v>1</v>
      </c>
      <c r="K9" s="1">
        <v>48</v>
      </c>
      <c r="L9" s="1"/>
      <c r="M9" s="1"/>
    </row>
    <row r="10" spans="1:13" x14ac:dyDescent="0.2">
      <c r="A10" s="1">
        <f t="shared" si="0"/>
        <v>48</v>
      </c>
      <c r="B10" s="1">
        <v>52</v>
      </c>
      <c r="C10" s="1">
        <v>60</v>
      </c>
      <c r="D10" s="1">
        <v>1</v>
      </c>
      <c r="E10" s="1">
        <v>55</v>
      </c>
      <c r="F10" s="1"/>
      <c r="G10" s="1">
        <v>0</v>
      </c>
      <c r="H10" s="1" t="s">
        <v>6</v>
      </c>
      <c r="I10" s="1"/>
      <c r="J10" s="1">
        <v>0</v>
      </c>
      <c r="K10" s="1" t="s">
        <v>6</v>
      </c>
      <c r="L10" s="1"/>
      <c r="M10" s="1"/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F11" s="1"/>
      <c r="G11" s="2">
        <v>1</v>
      </c>
      <c r="H11" s="1">
        <f>A11+25</f>
        <v>77</v>
      </c>
      <c r="I11" s="1"/>
      <c r="J11" s="1">
        <v>0</v>
      </c>
      <c r="K11" s="1" t="s">
        <v>6</v>
      </c>
      <c r="L11" s="1"/>
      <c r="M11" s="1"/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F12" s="1"/>
      <c r="G12" s="1">
        <v>1</v>
      </c>
      <c r="H12" s="1">
        <v>77</v>
      </c>
      <c r="I12" s="1"/>
      <c r="J12" s="1">
        <v>0</v>
      </c>
      <c r="K12" s="1" t="s">
        <v>6</v>
      </c>
      <c r="L12" s="1"/>
      <c r="M12" s="1"/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F13" s="1"/>
      <c r="G13" s="1">
        <v>1</v>
      </c>
      <c r="H13" s="1">
        <v>77</v>
      </c>
      <c r="I13" s="1"/>
      <c r="J13" s="2">
        <v>1</v>
      </c>
      <c r="K13" s="1">
        <f>A13+25</f>
        <v>85</v>
      </c>
      <c r="L13" s="1"/>
      <c r="M13" s="1"/>
    </row>
    <row r="14" spans="1:13" x14ac:dyDescent="0.2">
      <c r="A14" s="1">
        <f t="shared" ref="A13:A15" si="1">MIN(B13,E13,H13,K13)</f>
        <v>77</v>
      </c>
      <c r="B14" s="1" t="s">
        <v>6</v>
      </c>
      <c r="C14" s="1">
        <v>60</v>
      </c>
      <c r="D14" s="1">
        <v>0</v>
      </c>
      <c r="E14" s="1" t="s">
        <v>6</v>
      </c>
      <c r="F14" s="1"/>
      <c r="G14" s="1">
        <v>0</v>
      </c>
      <c r="H14" s="1" t="s">
        <v>6</v>
      </c>
      <c r="I14" s="1"/>
      <c r="J14" s="1">
        <v>1</v>
      </c>
      <c r="K14" s="1">
        <v>92</v>
      </c>
      <c r="L14" s="1"/>
      <c r="M14" s="1"/>
    </row>
    <row r="15" spans="1:13" x14ac:dyDescent="0.2">
      <c r="A15" s="1">
        <f t="shared" si="1"/>
        <v>92</v>
      </c>
      <c r="B15" s="1" t="s">
        <v>6</v>
      </c>
      <c r="C15" s="1">
        <v>60</v>
      </c>
      <c r="D15" s="1">
        <v>0</v>
      </c>
      <c r="E15" s="1" t="s">
        <v>6</v>
      </c>
      <c r="F15" s="1"/>
      <c r="G15" s="1">
        <v>0</v>
      </c>
      <c r="H15" s="1" t="s">
        <v>6</v>
      </c>
      <c r="I15" s="1"/>
      <c r="J15" s="1">
        <v>0</v>
      </c>
      <c r="K15" s="1" t="s">
        <v>6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3" t="s">
        <v>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L19" s="1"/>
    </row>
    <row r="20" spans="1:13" x14ac:dyDescent="0.2">
      <c r="A20" s="1">
        <v>0</v>
      </c>
      <c r="B20" s="1">
        <f>C20+D20+E20</f>
        <v>0</v>
      </c>
      <c r="C20" s="1">
        <v>0</v>
      </c>
      <c r="D20" s="1">
        <v>0</v>
      </c>
      <c r="E20" s="1">
        <v>0</v>
      </c>
      <c r="F20" s="1">
        <f>G20+H20+I20</f>
        <v>0</v>
      </c>
      <c r="G20" s="1">
        <v>0</v>
      </c>
      <c r="H20" s="1">
        <v>0</v>
      </c>
      <c r="I20" s="1">
        <v>0</v>
      </c>
      <c r="L20" s="1"/>
    </row>
    <row r="21" spans="1:13" x14ac:dyDescent="0.2">
      <c r="A21" s="1">
        <v>10</v>
      </c>
      <c r="B21" s="1">
        <f>C21+D21+E21</f>
        <v>3</v>
      </c>
      <c r="C21" s="1">
        <v>0</v>
      </c>
      <c r="D21" s="1">
        <v>0</v>
      </c>
      <c r="E21" s="1">
        <v>3</v>
      </c>
      <c r="F21" s="1">
        <f>G21+H21+I21</f>
        <v>0</v>
      </c>
      <c r="G21" s="1">
        <v>0</v>
      </c>
      <c r="H21" s="1">
        <v>0</v>
      </c>
      <c r="I21" s="1">
        <v>0</v>
      </c>
      <c r="L21" s="1"/>
    </row>
    <row r="22" spans="1:13" x14ac:dyDescent="0.2">
      <c r="A22" s="1">
        <v>23</v>
      </c>
      <c r="B22" s="1">
        <f>C22+D22+E22</f>
        <v>5</v>
      </c>
      <c r="C22" s="1">
        <v>0</v>
      </c>
      <c r="D22" s="1">
        <v>2</v>
      </c>
      <c r="E22" s="1">
        <v>3</v>
      </c>
      <c r="F22" s="1">
        <f>G22+H22+I22</f>
        <v>39</v>
      </c>
      <c r="G22" s="1">
        <v>0</v>
      </c>
      <c r="H22" s="1">
        <v>0</v>
      </c>
      <c r="I22" s="1">
        <f>E22*(A22-A21)</f>
        <v>39</v>
      </c>
      <c r="L22" s="1"/>
    </row>
    <row r="23" spans="1:13" x14ac:dyDescent="0.2">
      <c r="A23" s="1">
        <v>27</v>
      </c>
      <c r="B23" s="1">
        <f>C23+D23+E23</f>
        <v>5</v>
      </c>
      <c r="C23" s="1">
        <v>0</v>
      </c>
      <c r="D23" s="1">
        <v>2</v>
      </c>
      <c r="E23" s="1">
        <v>3</v>
      </c>
      <c r="F23" s="1">
        <f>G23+H23+I23</f>
        <v>59</v>
      </c>
      <c r="G23" s="1">
        <v>0</v>
      </c>
      <c r="H23" s="1">
        <f>D23*(A23-A22)</f>
        <v>8</v>
      </c>
      <c r="I23" s="1">
        <f>I22+E22*(A23-A22)</f>
        <v>51</v>
      </c>
      <c r="L23" s="1"/>
    </row>
    <row r="24" spans="1:13" x14ac:dyDescent="0.2">
      <c r="A24" s="1">
        <v>32</v>
      </c>
      <c r="B24" s="1">
        <f>C24+D24+E24</f>
        <v>5</v>
      </c>
      <c r="C24" s="1">
        <v>0</v>
      </c>
      <c r="D24" s="1">
        <v>2</v>
      </c>
      <c r="E24" s="1">
        <v>3</v>
      </c>
      <c r="F24" s="1">
        <f>G24+H24+I24</f>
        <v>84</v>
      </c>
      <c r="G24" s="1">
        <v>0</v>
      </c>
      <c r="H24" s="1">
        <f>H23+D24*(A24-A23)</f>
        <v>18</v>
      </c>
      <c r="I24" s="1">
        <f>I23+E24*(A24-A23)</f>
        <v>66</v>
      </c>
      <c r="L24" s="1"/>
    </row>
    <row r="25" spans="1:13" x14ac:dyDescent="0.2">
      <c r="A25" s="1">
        <v>38</v>
      </c>
      <c r="B25" s="1">
        <f>C25+D25+E25</f>
        <v>3</v>
      </c>
      <c r="C25" s="1">
        <v>0</v>
      </c>
      <c r="D25" s="1">
        <v>0</v>
      </c>
      <c r="E25" s="1">
        <v>3</v>
      </c>
      <c r="F25" s="1">
        <f>G25+H25+I25</f>
        <v>114</v>
      </c>
      <c r="G25" s="1">
        <v>0</v>
      </c>
      <c r="H25" s="1">
        <f>H24+D24*(A25-A24)</f>
        <v>30</v>
      </c>
      <c r="I25" s="1">
        <f>I24+E25*(A25-A24)</f>
        <v>84</v>
      </c>
      <c r="L25" s="1"/>
    </row>
    <row r="26" spans="1:13" x14ac:dyDescent="0.2">
      <c r="A26" s="1">
        <v>43</v>
      </c>
      <c r="B26" s="1">
        <f>C26+D26+E26</f>
        <v>4</v>
      </c>
      <c r="C26" s="1">
        <v>1</v>
      </c>
      <c r="D26" s="1">
        <v>0</v>
      </c>
      <c r="E26" s="1">
        <v>3</v>
      </c>
      <c r="F26" s="1">
        <f>G26+H26+I26</f>
        <v>129</v>
      </c>
      <c r="G26" s="1">
        <v>0</v>
      </c>
      <c r="H26" s="1">
        <v>30</v>
      </c>
      <c r="I26" s="1">
        <f>I25+E26*(A26-A25)</f>
        <v>99</v>
      </c>
      <c r="L26" s="1"/>
    </row>
    <row r="27" spans="1:13" x14ac:dyDescent="0.2">
      <c r="A27" s="1">
        <v>48</v>
      </c>
      <c r="B27" s="1">
        <f>C27+D27+E27</f>
        <v>1</v>
      </c>
      <c r="C27" s="1">
        <v>1</v>
      </c>
      <c r="D27" s="1">
        <v>0</v>
      </c>
      <c r="E27" s="1">
        <v>0</v>
      </c>
      <c r="F27" s="1">
        <f>G27+H27+I27</f>
        <v>149</v>
      </c>
      <c r="G27" s="1">
        <f>G26+C27*(A27-A26)</f>
        <v>5</v>
      </c>
      <c r="H27" s="1">
        <v>30</v>
      </c>
      <c r="I27" s="1">
        <f>I26+E26*(A27-A26)</f>
        <v>114</v>
      </c>
      <c r="L27" s="1"/>
    </row>
    <row r="28" spans="1:13" x14ac:dyDescent="0.2">
      <c r="A28" s="1">
        <v>52</v>
      </c>
      <c r="B28" s="1">
        <f>C28+D28+E28</f>
        <v>2</v>
      </c>
      <c r="C28" s="1">
        <v>1</v>
      </c>
      <c r="D28" s="1">
        <v>1</v>
      </c>
      <c r="E28" s="1">
        <v>0</v>
      </c>
      <c r="F28" s="1">
        <f>G28+H28+I28</f>
        <v>153</v>
      </c>
      <c r="G28" s="1">
        <f>G27+C28*(A28-A27)</f>
        <v>9</v>
      </c>
      <c r="H28" s="1">
        <f>H27</f>
        <v>30</v>
      </c>
      <c r="I28" s="1">
        <f>I27</f>
        <v>114</v>
      </c>
      <c r="L28" s="1"/>
    </row>
    <row r="29" spans="1:13" x14ac:dyDescent="0.2">
      <c r="A29" s="1">
        <v>55</v>
      </c>
      <c r="B29" s="1">
        <f>C29+D29+E29</f>
        <v>1</v>
      </c>
      <c r="C29" s="1">
        <v>0</v>
      </c>
      <c r="D29" s="1">
        <v>1</v>
      </c>
      <c r="E29" s="1">
        <v>0</v>
      </c>
      <c r="F29" s="1">
        <f>G29+H29+I29</f>
        <v>159</v>
      </c>
      <c r="G29" s="1">
        <f>G28+C28*(A29-A28)</f>
        <v>12</v>
      </c>
      <c r="H29" s="1">
        <f>H28+D29*(A29-A28)</f>
        <v>33</v>
      </c>
      <c r="I29" s="1">
        <f>I28</f>
        <v>114</v>
      </c>
      <c r="L29" s="1"/>
    </row>
    <row r="30" spans="1:13" x14ac:dyDescent="0.2">
      <c r="A30" s="1">
        <v>60</v>
      </c>
      <c r="B30" s="1">
        <f>C30+D30+E30</f>
        <v>1</v>
      </c>
      <c r="C30" s="1">
        <v>0</v>
      </c>
      <c r="D30" s="1">
        <v>1</v>
      </c>
      <c r="E30" s="1">
        <v>0</v>
      </c>
      <c r="F30" s="1">
        <f>G30+H30+I30</f>
        <v>164</v>
      </c>
      <c r="G30" s="1">
        <f>G29</f>
        <v>12</v>
      </c>
      <c r="H30" s="1">
        <f>H29+D30*(A30-A29)</f>
        <v>38</v>
      </c>
      <c r="I30" s="1">
        <f>I29</f>
        <v>114</v>
      </c>
      <c r="L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</row>
  </sheetData>
  <mergeCells count="2">
    <mergeCell ref="A18:M18"/>
    <mergeCell ref="A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李耀祖</dc:creator>
  <cp:lastModifiedBy>李耀祖</cp:lastModifiedBy>
  <dcterms:created xsi:type="dcterms:W3CDTF">2015-06-05T18:17:20Z</dcterms:created>
  <dcterms:modified xsi:type="dcterms:W3CDTF">2023-06-18T02:03:53Z</dcterms:modified>
</cp:coreProperties>
</file>