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U:\Energy Capacity Forecasting\Energy Policy Paper\1st Review Feb 2020\NPV Calcs\NPV-power-generation-master\"/>
    </mc:Choice>
  </mc:AlternateContent>
  <xr:revisionPtr revIDLastSave="0" documentId="13_ncr:1_{662BE8FD-4C15-45AF-9495-274BC55275BF}" xr6:coauthVersionLast="36" xr6:coauthVersionMax="36" xr10:uidLastSave="{00000000-0000-0000-0000-000000000000}"/>
  <bookViews>
    <workbookView xWindow="0" yWindow="0" windowWidth="19170" windowHeight="7470" xr2:uid="{00000000-000D-0000-FFFF-FFFF00000000}"/>
  </bookViews>
  <sheets>
    <sheet name="Sheet1" sheetId="1" r:id="rId1"/>
  </sheets>
  <externalReferences>
    <externalReference r:id="rId2"/>
  </externalReferences>
  <definedNames>
    <definedName name="FuelPriceMultiplier">Sheet1!$C$58</definedName>
    <definedName name="FuelType">'[1]INPUT-OUTPUT'!$C$39</definedName>
    <definedName name="UtilityArea">'[1]INPUT-OUTPUT'!$C$16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</calcChain>
</file>

<file path=xl/sharedStrings.xml><?xml version="1.0" encoding="utf-8"?>
<sst xmlns="http://schemas.openxmlformats.org/spreadsheetml/2006/main" count="46" uniqueCount="46">
  <si>
    <t>Identifier</t>
  </si>
  <si>
    <t>round_capacity</t>
  </si>
  <si>
    <t>Degradation_Factor</t>
  </si>
  <si>
    <t>Insurance_Pct</t>
  </si>
  <si>
    <t>Debt_Term</t>
  </si>
  <si>
    <t>O_M_Base</t>
  </si>
  <si>
    <t>CAISO_Price_Factor</t>
  </si>
  <si>
    <t>Generation_Type</t>
  </si>
  <si>
    <t>Solar_PV</t>
  </si>
  <si>
    <t>Wind_Onshore</t>
  </si>
  <si>
    <t>Solar_Thermal</t>
  </si>
  <si>
    <t>Nuclear</t>
  </si>
  <si>
    <t>NGCC</t>
  </si>
  <si>
    <t>NGCC_CCS</t>
  </si>
  <si>
    <t>NG_CT</t>
  </si>
  <si>
    <t>Coal_30_CCS</t>
  </si>
  <si>
    <t>Coal_90_CCS</t>
  </si>
  <si>
    <t>Biomass</t>
  </si>
  <si>
    <t>Res_Solar</t>
  </si>
  <si>
    <t>Comm_Solar</t>
  </si>
  <si>
    <t>Wind_Offshore_Med</t>
  </si>
  <si>
    <t>Wind_Offshore_Shallow</t>
  </si>
  <si>
    <t>Wind_Offshore_Deep</t>
  </si>
  <si>
    <t>Hydro</t>
  </si>
  <si>
    <t>Geothermal_Flash</t>
  </si>
  <si>
    <t>Geothermal_Binary</t>
  </si>
  <si>
    <t>Coal_Supercritical</t>
  </si>
  <si>
    <t>Coal_IGCC</t>
  </si>
  <si>
    <t>initialFuel_Price</t>
  </si>
  <si>
    <t>PJM_Price_Factor</t>
  </si>
  <si>
    <t>GHG_Emissions</t>
  </si>
  <si>
    <t>LCOE_Low</t>
  </si>
  <si>
    <t>LCOE_Mid</t>
  </si>
  <si>
    <t>LCOE_High</t>
  </si>
  <si>
    <t>LCOE_overnight</t>
  </si>
  <si>
    <t>Human_Health</t>
  </si>
  <si>
    <t>GHG</t>
  </si>
  <si>
    <t>EROI_coeff</t>
  </si>
  <si>
    <t>Capacity_Factor</t>
  </si>
  <si>
    <t>Capacity_MW</t>
  </si>
  <si>
    <t>Installed_Cost</t>
  </si>
  <si>
    <t>Heat_Rate</t>
  </si>
  <si>
    <t>Ad_Valorem_Discount_CAISO</t>
  </si>
  <si>
    <t>ICAP_Nameplate</t>
  </si>
  <si>
    <t>EFORd</t>
  </si>
  <si>
    <t>CF_PJM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</si>
</sst>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2" borderId="0" xfId="0" applyNumberFormat="1" applyFill="1"/>
    <xf numFmtId="7" fontId="1" fillId="0" borderId="0" xfId="1" applyNumberFormat="1"/>
    <xf numFmtId="2" fontId="0" fillId="0" borderId="0" xfId="0" applyNumberFormat="1"/>
    <xf numFmtId="7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Capacity%20Forecasting/Data/2015-11-12_Cost_of_Generation_Model_Version_3_9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 "/>
      <sheetName val="Changes"/>
      <sheetName val="INPUT-OUTPUT"/>
      <sheetName val="Annual Cost Charts"/>
      <sheetName val="Yearly Costs"/>
      <sheetName val="Print Tables"/>
      <sheetName val="Screening Curve"/>
      <sheetName val="Sensitivity Curve"/>
      <sheetName val="Physical Data"/>
      <sheetName val="Financial Data"/>
      <sheetName val="Construction Costs"/>
      <sheetName val="O&amp;M Costs"/>
      <sheetName val="Income_Cash Flow"/>
      <sheetName val="Income_Rev_Req"/>
      <sheetName val="Inflation"/>
      <sheetName val="Financial Assumptions"/>
      <sheetName val="Tax_Equity"/>
      <sheetName val="Tax Incentives"/>
      <sheetName val="Transmission"/>
      <sheetName val="Fuel Price Forecasts"/>
      <sheetName val="Air &amp; Water Data"/>
      <sheetName val="ERC Forecasts"/>
      <sheetName val="SCAQMD Fees"/>
      <sheetName val="Plant Type Assumptions"/>
      <sheetName val="PTA-Mid"/>
      <sheetName val="PTA-Hi"/>
      <sheetName val="PTA-Lo"/>
      <sheetName val="General Assumptions"/>
      <sheetName val="Labor Table"/>
      <sheetName val="Overhaul Calcs"/>
    </sheetNames>
    <sheetDataSet>
      <sheetData sheetId="0"/>
      <sheetData sheetId="1"/>
      <sheetData sheetId="2"/>
      <sheetData sheetId="3">
        <row r="16">
          <cell r="C16" t="str">
            <v>CA Average</v>
          </cell>
        </row>
        <row r="39">
          <cell r="C39" t="str">
            <v>Solar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7" sqref="F17"/>
    </sheetView>
  </sheetViews>
  <sheetFormatPr defaultRowHeight="15" x14ac:dyDescent="0.25"/>
  <cols>
    <col min="2" max="2" width="23" bestFit="1" customWidth="1"/>
    <col min="3" max="3" width="13.140625" bestFit="1" customWidth="1"/>
    <col min="4" max="4" width="15" bestFit="1" customWidth="1"/>
    <col min="5" max="7" width="15" customWidth="1"/>
    <col min="9" max="9" width="12.140625" customWidth="1"/>
    <col min="11" max="11" width="13.7109375" bestFit="1" customWidth="1"/>
    <col min="12" max="12" width="18.5703125" bestFit="1" customWidth="1"/>
    <col min="13" max="13" width="11.85546875" customWidth="1"/>
    <col min="14" max="14" width="18.5703125" customWidth="1"/>
    <col min="15" max="15" width="21.140625" bestFit="1" customWidth="1"/>
    <col min="16" max="16" width="24" bestFit="1" customWidth="1"/>
    <col min="17" max="17" width="14.7109375" bestFit="1" customWidth="1"/>
    <col min="18" max="18" width="13.42578125" bestFit="1" customWidth="1"/>
    <col min="19" max="19" width="10.85546875" bestFit="1" customWidth="1"/>
    <col min="20" max="20" width="10.28515625" bestFit="1" customWidth="1"/>
    <col min="21" max="21" width="21" bestFit="1" customWidth="1"/>
  </cols>
  <sheetData>
    <row r="1" spans="1:26" x14ac:dyDescent="0.25">
      <c r="A1" t="s">
        <v>0</v>
      </c>
      <c r="B1" t="s">
        <v>7</v>
      </c>
      <c r="C1" t="s">
        <v>39</v>
      </c>
      <c r="D1" t="s">
        <v>38</v>
      </c>
      <c r="E1" t="s">
        <v>45</v>
      </c>
      <c r="F1" t="s">
        <v>43</v>
      </c>
      <c r="G1" t="s">
        <v>44</v>
      </c>
      <c r="H1" t="s">
        <v>37</v>
      </c>
      <c r="I1" t="s">
        <v>36</v>
      </c>
      <c r="J1" t="s">
        <v>35</v>
      </c>
      <c r="K1" t="s">
        <v>40</v>
      </c>
      <c r="L1" t="s">
        <v>2</v>
      </c>
      <c r="M1" t="s">
        <v>6</v>
      </c>
      <c r="N1" t="s">
        <v>29</v>
      </c>
      <c r="O1" t="s">
        <v>28</v>
      </c>
      <c r="P1" t="s">
        <v>41</v>
      </c>
      <c r="Q1" t="s">
        <v>30</v>
      </c>
      <c r="R1" t="s">
        <v>3</v>
      </c>
      <c r="S1" t="s">
        <v>4</v>
      </c>
      <c r="T1" t="s">
        <v>5</v>
      </c>
      <c r="U1" t="s">
        <v>42</v>
      </c>
      <c r="V1" t="s">
        <v>31</v>
      </c>
      <c r="W1" t="s">
        <v>32</v>
      </c>
      <c r="X1" t="s">
        <v>33</v>
      </c>
      <c r="Y1" t="s">
        <v>34</v>
      </c>
      <c r="Z1" t="s">
        <v>1</v>
      </c>
    </row>
    <row r="2" spans="1:26" x14ac:dyDescent="0.25">
      <c r="A2">
        <v>1</v>
      </c>
      <c r="B2" t="s">
        <v>8</v>
      </c>
      <c r="C2">
        <v>100</v>
      </c>
      <c r="D2">
        <v>0.2</v>
      </c>
      <c r="E2">
        <v>0.17699999999999999</v>
      </c>
      <c r="F2">
        <v>0.42</v>
      </c>
      <c r="G2">
        <v>0</v>
      </c>
      <c r="H2">
        <v>17.78</v>
      </c>
      <c r="I2">
        <v>48000</v>
      </c>
      <c r="J2">
        <v>0</v>
      </c>
      <c r="K2">
        <v>1050</v>
      </c>
      <c r="L2" s="3">
        <v>0.75</v>
      </c>
      <c r="M2">
        <v>0.81953554923952732</v>
      </c>
      <c r="N2">
        <v>1.0245341812480409</v>
      </c>
      <c r="O2">
        <v>0</v>
      </c>
      <c r="P2">
        <v>0</v>
      </c>
      <c r="Q2">
        <f>I2*0.00000110231</f>
        <v>5.2910880000000007E-2</v>
      </c>
      <c r="R2">
        <v>0.3</v>
      </c>
      <c r="S2">
        <v>20</v>
      </c>
      <c r="T2">
        <v>9</v>
      </c>
      <c r="U2">
        <v>0.1</v>
      </c>
      <c r="V2">
        <v>32</v>
      </c>
      <c r="W2">
        <v>37</v>
      </c>
      <c r="X2">
        <v>39</v>
      </c>
      <c r="Y2">
        <v>8</v>
      </c>
      <c r="Z2">
        <v>20</v>
      </c>
    </row>
    <row r="3" spans="1:26" x14ac:dyDescent="0.25">
      <c r="A3">
        <v>2</v>
      </c>
      <c r="B3" t="s">
        <v>10</v>
      </c>
      <c r="C3">
        <v>100</v>
      </c>
      <c r="D3">
        <v>0.56000000000000005</v>
      </c>
      <c r="E3">
        <v>0.56000000000000005</v>
      </c>
      <c r="F3">
        <v>0.42</v>
      </c>
      <c r="G3">
        <v>0</v>
      </c>
      <c r="H3">
        <v>20</v>
      </c>
      <c r="I3">
        <v>27000</v>
      </c>
      <c r="J3">
        <v>0</v>
      </c>
      <c r="K3">
        <v>7099</v>
      </c>
      <c r="L3" s="3">
        <v>0.5</v>
      </c>
      <c r="M3">
        <v>0.82952859592683459</v>
      </c>
      <c r="N3">
        <v>1.0245341812480409</v>
      </c>
      <c r="O3">
        <v>0</v>
      </c>
      <c r="P3">
        <v>0</v>
      </c>
      <c r="Q3">
        <f t="shared" ref="Q3:Q21" si="0">I3*0.00000110231</f>
        <v>2.9762370000000003E-2</v>
      </c>
      <c r="R3">
        <v>0.3</v>
      </c>
      <c r="S3">
        <v>20</v>
      </c>
      <c r="T3">
        <v>67</v>
      </c>
      <c r="U3">
        <v>0.1</v>
      </c>
      <c r="V3">
        <v>123</v>
      </c>
      <c r="W3">
        <v>123</v>
      </c>
      <c r="X3">
        <v>124</v>
      </c>
      <c r="Y3">
        <v>130</v>
      </c>
      <c r="Z3">
        <v>20</v>
      </c>
    </row>
    <row r="4" spans="1:26" x14ac:dyDescent="0.25">
      <c r="A4">
        <v>3</v>
      </c>
      <c r="B4" t="s">
        <v>11</v>
      </c>
      <c r="C4">
        <v>1000</v>
      </c>
      <c r="D4">
        <v>0.92</v>
      </c>
      <c r="E4">
        <v>0.94199999999999995</v>
      </c>
      <c r="F4">
        <v>0.91300000000000003</v>
      </c>
      <c r="G4">
        <v>1.3950000000000001E-2</v>
      </c>
      <c r="H4">
        <v>14</v>
      </c>
      <c r="I4">
        <v>12000</v>
      </c>
      <c r="J4">
        <v>0</v>
      </c>
      <c r="K4">
        <v>5656</v>
      </c>
      <c r="L4" s="4">
        <v>0.18</v>
      </c>
      <c r="M4">
        <v>0.95965545199342095</v>
      </c>
      <c r="N4">
        <v>0.95338143435728662</v>
      </c>
      <c r="O4">
        <v>0.64</v>
      </c>
      <c r="P4">
        <v>10.459</v>
      </c>
      <c r="Q4">
        <f t="shared" si="0"/>
        <v>1.3227720000000002E-2</v>
      </c>
      <c r="R4">
        <v>0</v>
      </c>
      <c r="S4">
        <v>15</v>
      </c>
      <c r="T4">
        <v>99</v>
      </c>
      <c r="U4">
        <v>1</v>
      </c>
      <c r="V4">
        <v>63</v>
      </c>
      <c r="W4">
        <v>63</v>
      </c>
      <c r="X4">
        <v>63</v>
      </c>
      <c r="Y4">
        <v>53</v>
      </c>
      <c r="Z4">
        <v>900</v>
      </c>
    </row>
    <row r="5" spans="1:26" x14ac:dyDescent="0.25">
      <c r="A5">
        <v>4</v>
      </c>
      <c r="B5" t="s">
        <v>9</v>
      </c>
      <c r="C5">
        <v>100</v>
      </c>
      <c r="D5">
        <v>0.35</v>
      </c>
      <c r="E5">
        <v>0.28399999999999997</v>
      </c>
      <c r="F5">
        <v>0.14699999999999999</v>
      </c>
      <c r="G5">
        <v>0</v>
      </c>
      <c r="H5">
        <v>20</v>
      </c>
      <c r="I5">
        <v>11000</v>
      </c>
      <c r="J5">
        <v>0</v>
      </c>
      <c r="K5">
        <v>1581</v>
      </c>
      <c r="L5" s="3">
        <v>0.3</v>
      </c>
      <c r="M5">
        <v>0.99576118286335236</v>
      </c>
      <c r="N5">
        <v>0.96282628750598165</v>
      </c>
      <c r="O5">
        <v>0</v>
      </c>
      <c r="P5">
        <v>0</v>
      </c>
      <c r="Q5">
        <f t="shared" si="0"/>
        <v>1.2125410000000001E-2</v>
      </c>
      <c r="R5">
        <v>0.6</v>
      </c>
      <c r="S5">
        <v>20</v>
      </c>
      <c r="T5">
        <v>51</v>
      </c>
      <c r="U5">
        <v>1</v>
      </c>
      <c r="V5">
        <v>59</v>
      </c>
      <c r="W5">
        <v>63</v>
      </c>
      <c r="X5">
        <v>68</v>
      </c>
      <c r="Y5">
        <v>54</v>
      </c>
      <c r="Z5">
        <v>40</v>
      </c>
    </row>
    <row r="6" spans="1:26" x14ac:dyDescent="0.25">
      <c r="A6">
        <v>5</v>
      </c>
      <c r="B6" t="s">
        <v>12</v>
      </c>
      <c r="C6">
        <v>250</v>
      </c>
      <c r="D6">
        <v>0.56000000000000005</v>
      </c>
      <c r="E6">
        <v>0.6</v>
      </c>
      <c r="F6">
        <v>0.83599999999999997</v>
      </c>
      <c r="G6">
        <v>4.3920000000000001E-2</v>
      </c>
      <c r="H6">
        <v>23.5</v>
      </c>
      <c r="I6">
        <v>490000</v>
      </c>
      <c r="J6">
        <v>4.1448532599999998E-5</v>
      </c>
      <c r="K6">
        <v>1029</v>
      </c>
      <c r="L6" s="3">
        <v>0.17799999999999999</v>
      </c>
      <c r="M6">
        <v>1.0870007161320838</v>
      </c>
      <c r="N6">
        <v>0.98477331944525448</v>
      </c>
      <c r="O6" s="8">
        <v>3.37</v>
      </c>
      <c r="P6">
        <v>6.44</v>
      </c>
      <c r="Q6">
        <f t="shared" si="0"/>
        <v>0.5401319</v>
      </c>
      <c r="R6">
        <v>0.6</v>
      </c>
      <c r="S6">
        <v>10</v>
      </c>
      <c r="T6">
        <v>10</v>
      </c>
      <c r="U6">
        <v>1</v>
      </c>
      <c r="V6">
        <v>38</v>
      </c>
      <c r="W6">
        <v>39</v>
      </c>
      <c r="X6">
        <v>42</v>
      </c>
      <c r="Y6">
        <v>16</v>
      </c>
      <c r="Z6">
        <v>150</v>
      </c>
    </row>
    <row r="7" spans="1:26" x14ac:dyDescent="0.25">
      <c r="A7">
        <v>6</v>
      </c>
      <c r="B7" t="s">
        <v>13</v>
      </c>
      <c r="C7">
        <v>250</v>
      </c>
      <c r="D7">
        <v>0.56000000000000005</v>
      </c>
      <c r="E7">
        <v>0.6</v>
      </c>
      <c r="F7">
        <v>0.83599999999999997</v>
      </c>
      <c r="G7">
        <v>4.3920000000000001E-2</v>
      </c>
      <c r="H7">
        <v>23.5</v>
      </c>
      <c r="I7">
        <v>170000</v>
      </c>
      <c r="J7">
        <v>4.1448532599999998E-5</v>
      </c>
      <c r="K7">
        <v>2137</v>
      </c>
      <c r="L7" s="3">
        <v>0.17799999999999999</v>
      </c>
      <c r="M7">
        <v>1.0870007161320838</v>
      </c>
      <c r="N7">
        <v>0.98477331944525448</v>
      </c>
      <c r="O7">
        <v>3.37</v>
      </c>
      <c r="P7" s="9">
        <v>7.52</v>
      </c>
      <c r="Q7">
        <f t="shared" si="0"/>
        <v>0.18739270000000002</v>
      </c>
      <c r="R7">
        <v>0.6</v>
      </c>
      <c r="S7">
        <v>11</v>
      </c>
      <c r="T7">
        <v>33</v>
      </c>
      <c r="U7">
        <v>1</v>
      </c>
      <c r="V7">
        <v>63</v>
      </c>
      <c r="W7">
        <v>65</v>
      </c>
      <c r="X7">
        <v>68</v>
      </c>
      <c r="Y7">
        <v>38</v>
      </c>
      <c r="Z7">
        <v>150</v>
      </c>
    </row>
    <row r="8" spans="1:26" x14ac:dyDescent="0.25">
      <c r="A8">
        <v>7</v>
      </c>
      <c r="B8" t="s">
        <v>14</v>
      </c>
      <c r="C8">
        <v>250</v>
      </c>
      <c r="D8">
        <v>0.08</v>
      </c>
      <c r="E8">
        <v>6.9000000000000006E-2</v>
      </c>
      <c r="F8">
        <v>0.83599999999999997</v>
      </c>
      <c r="G8">
        <v>9.4939999999999997E-2</v>
      </c>
      <c r="H8">
        <v>23.5</v>
      </c>
      <c r="I8">
        <v>490000</v>
      </c>
      <c r="J8">
        <v>4.3881128900000003E-5</v>
      </c>
      <c r="K8">
        <v>876</v>
      </c>
      <c r="L8" s="3">
        <v>1.6E-2</v>
      </c>
      <c r="M8">
        <v>1.0870007161320838</v>
      </c>
      <c r="N8">
        <v>1.5798533622508573</v>
      </c>
      <c r="O8" s="8">
        <v>3.37</v>
      </c>
      <c r="P8">
        <v>9.7799999999999994</v>
      </c>
      <c r="Q8">
        <f t="shared" si="0"/>
        <v>0.5401319</v>
      </c>
      <c r="R8">
        <v>0.6</v>
      </c>
      <c r="S8">
        <v>10</v>
      </c>
      <c r="T8">
        <v>12</v>
      </c>
      <c r="U8">
        <v>1</v>
      </c>
      <c r="V8">
        <v>123</v>
      </c>
      <c r="W8">
        <v>126</v>
      </c>
      <c r="X8">
        <v>131</v>
      </c>
      <c r="Y8">
        <v>90</v>
      </c>
      <c r="Z8">
        <v>20</v>
      </c>
    </row>
    <row r="9" spans="1:26" x14ac:dyDescent="0.25">
      <c r="A9">
        <v>8</v>
      </c>
      <c r="B9" t="s">
        <v>15</v>
      </c>
      <c r="C9">
        <v>500</v>
      </c>
      <c r="D9">
        <v>0.53</v>
      </c>
      <c r="E9">
        <v>0.44400000000000001</v>
      </c>
      <c r="F9">
        <v>0.83599999999999997</v>
      </c>
      <c r="G9">
        <v>0.11873</v>
      </c>
      <c r="H9">
        <v>28</v>
      </c>
      <c r="I9" s="2">
        <v>220000</v>
      </c>
      <c r="J9">
        <v>2.7321399200000006E-4</v>
      </c>
      <c r="K9">
        <v>5015</v>
      </c>
      <c r="L9" s="4">
        <v>0.18</v>
      </c>
      <c r="M9">
        <v>1.0870007161320838</v>
      </c>
      <c r="N9">
        <v>1.056005689102296</v>
      </c>
      <c r="O9" s="8">
        <v>2.06</v>
      </c>
      <c r="P9" s="9">
        <v>9.7100000000000009</v>
      </c>
      <c r="Q9">
        <f t="shared" si="0"/>
        <v>0.24250820000000001</v>
      </c>
      <c r="R9">
        <v>0.45</v>
      </c>
      <c r="S9">
        <v>11</v>
      </c>
      <c r="T9">
        <v>69</v>
      </c>
      <c r="U9">
        <v>1</v>
      </c>
      <c r="V9">
        <v>138</v>
      </c>
      <c r="W9">
        <v>138</v>
      </c>
      <c r="X9">
        <v>138</v>
      </c>
      <c r="Y9">
        <v>110</v>
      </c>
      <c r="Z9">
        <v>250</v>
      </c>
    </row>
    <row r="10" spans="1:26" x14ac:dyDescent="0.25">
      <c r="A10">
        <v>9</v>
      </c>
      <c r="B10" t="s">
        <v>16</v>
      </c>
      <c r="C10">
        <v>500</v>
      </c>
      <c r="D10">
        <v>0.53</v>
      </c>
      <c r="E10">
        <v>0.44400000000000001</v>
      </c>
      <c r="F10">
        <v>0.83599999999999997</v>
      </c>
      <c r="G10">
        <v>0.11873</v>
      </c>
      <c r="H10">
        <v>28</v>
      </c>
      <c r="I10" s="2">
        <v>220000</v>
      </c>
      <c r="J10">
        <v>2.7321399200000006E-4</v>
      </c>
      <c r="K10">
        <v>5546</v>
      </c>
      <c r="L10" s="4">
        <v>0.17799999999999999</v>
      </c>
      <c r="M10">
        <v>1.0870007161320838</v>
      </c>
      <c r="N10">
        <v>1.056005689102296</v>
      </c>
      <c r="O10" s="8">
        <v>2.06</v>
      </c>
      <c r="P10" s="9">
        <v>11.47</v>
      </c>
      <c r="Q10">
        <f t="shared" si="0"/>
        <v>0.24250820000000001</v>
      </c>
      <c r="R10">
        <v>0.45</v>
      </c>
      <c r="S10">
        <v>11</v>
      </c>
      <c r="T10">
        <v>80</v>
      </c>
      <c r="U10">
        <v>1</v>
      </c>
      <c r="V10">
        <v>157</v>
      </c>
      <c r="W10">
        <v>157</v>
      </c>
      <c r="X10">
        <v>157</v>
      </c>
      <c r="Y10">
        <v>124</v>
      </c>
      <c r="Z10">
        <v>250</v>
      </c>
    </row>
    <row r="11" spans="1:26" x14ac:dyDescent="0.25">
      <c r="A11">
        <v>10</v>
      </c>
      <c r="B11" t="s">
        <v>17</v>
      </c>
      <c r="C11">
        <v>50</v>
      </c>
      <c r="D11">
        <v>0.56000000000000005</v>
      </c>
      <c r="E11">
        <v>0.68600000000000005</v>
      </c>
      <c r="F11">
        <v>0.83599999999999997</v>
      </c>
      <c r="G11">
        <v>0.11873</v>
      </c>
      <c r="H11">
        <v>4</v>
      </c>
      <c r="I11">
        <v>230000</v>
      </c>
      <c r="J11">
        <v>1.3609432847295998E-5</v>
      </c>
      <c r="K11">
        <v>3795</v>
      </c>
      <c r="L11" s="3">
        <v>0.1</v>
      </c>
      <c r="M11">
        <v>0.9588371726077789</v>
      </c>
      <c r="N11">
        <v>0.95256866196146572</v>
      </c>
      <c r="O11">
        <v>2.92</v>
      </c>
      <c r="P11">
        <v>13.5</v>
      </c>
      <c r="Q11">
        <f t="shared" si="0"/>
        <v>0.25353130000000001</v>
      </c>
      <c r="R11">
        <v>0.6</v>
      </c>
      <c r="S11">
        <v>20</v>
      </c>
      <c r="T11">
        <v>110</v>
      </c>
      <c r="U11">
        <v>1</v>
      </c>
      <c r="V11">
        <v>109</v>
      </c>
      <c r="W11">
        <v>109</v>
      </c>
      <c r="X11">
        <v>109</v>
      </c>
      <c r="Y11">
        <v>108</v>
      </c>
      <c r="Z11">
        <v>30</v>
      </c>
    </row>
    <row r="12" spans="1:26" x14ac:dyDescent="0.25">
      <c r="A12">
        <v>11</v>
      </c>
      <c r="B12" t="s">
        <v>18</v>
      </c>
      <c r="C12">
        <v>1</v>
      </c>
      <c r="D12">
        <v>0.16</v>
      </c>
      <c r="E12">
        <v>0.16</v>
      </c>
      <c r="F12">
        <v>0.42</v>
      </c>
      <c r="G12">
        <v>0</v>
      </c>
      <c r="H12">
        <v>17.78</v>
      </c>
      <c r="I12">
        <v>41000</v>
      </c>
      <c r="J12">
        <v>0</v>
      </c>
      <c r="K12">
        <v>2726</v>
      </c>
      <c r="L12" s="5">
        <v>0.75</v>
      </c>
      <c r="M12">
        <v>1</v>
      </c>
      <c r="N12">
        <v>1</v>
      </c>
      <c r="O12">
        <v>0</v>
      </c>
      <c r="P12">
        <v>0</v>
      </c>
      <c r="Q12">
        <f t="shared" si="0"/>
        <v>4.5194710000000006E-2</v>
      </c>
      <c r="R12">
        <v>0.45</v>
      </c>
      <c r="S12">
        <v>1</v>
      </c>
      <c r="T12">
        <v>16</v>
      </c>
      <c r="U12">
        <v>1</v>
      </c>
      <c r="V12">
        <v>102</v>
      </c>
      <c r="W12">
        <v>109</v>
      </c>
      <c r="X12">
        <v>117</v>
      </c>
      <c r="Y12">
        <v>154</v>
      </c>
      <c r="Z12">
        <v>1</v>
      </c>
    </row>
    <row r="13" spans="1:26" x14ac:dyDescent="0.25">
      <c r="A13">
        <v>12</v>
      </c>
      <c r="B13" t="s">
        <v>19</v>
      </c>
      <c r="C13">
        <v>1</v>
      </c>
      <c r="D13">
        <v>0.152</v>
      </c>
      <c r="E13">
        <v>0.152</v>
      </c>
      <c r="F13">
        <v>0.42</v>
      </c>
      <c r="G13">
        <v>0</v>
      </c>
      <c r="H13">
        <v>17.78</v>
      </c>
      <c r="I13">
        <v>41000</v>
      </c>
      <c r="J13">
        <v>0</v>
      </c>
      <c r="K13">
        <v>1798</v>
      </c>
      <c r="L13" s="5">
        <v>0.75</v>
      </c>
      <c r="M13">
        <v>1</v>
      </c>
      <c r="N13">
        <v>1</v>
      </c>
      <c r="O13">
        <v>0</v>
      </c>
      <c r="P13">
        <v>0</v>
      </c>
      <c r="Q13">
        <f t="shared" si="0"/>
        <v>4.5194710000000006E-2</v>
      </c>
      <c r="R13">
        <v>0.45</v>
      </c>
      <c r="S13">
        <v>1</v>
      </c>
      <c r="T13">
        <v>13</v>
      </c>
      <c r="U13">
        <v>1</v>
      </c>
      <c r="V13">
        <v>63</v>
      </c>
      <c r="W13">
        <v>80</v>
      </c>
      <c r="X13">
        <v>83</v>
      </c>
      <c r="Y13">
        <v>113</v>
      </c>
      <c r="Z13">
        <v>1</v>
      </c>
    </row>
    <row r="14" spans="1:26" x14ac:dyDescent="0.25">
      <c r="A14">
        <v>13</v>
      </c>
      <c r="B14" t="s">
        <v>21</v>
      </c>
      <c r="C14">
        <v>600</v>
      </c>
      <c r="D14">
        <v>0.42</v>
      </c>
      <c r="E14">
        <v>0.42</v>
      </c>
      <c r="F14">
        <v>0.26</v>
      </c>
      <c r="G14">
        <v>0</v>
      </c>
      <c r="H14">
        <v>20</v>
      </c>
      <c r="I14">
        <v>12000</v>
      </c>
      <c r="J14">
        <v>0</v>
      </c>
      <c r="K14">
        <v>3549</v>
      </c>
      <c r="L14" s="6">
        <v>0.3</v>
      </c>
      <c r="M14">
        <v>0.99576118286335236</v>
      </c>
      <c r="N14" s="11">
        <v>0.96282628750598165</v>
      </c>
      <c r="O14">
        <v>0</v>
      </c>
      <c r="P14">
        <v>0</v>
      </c>
      <c r="Q14">
        <f t="shared" si="0"/>
        <v>1.3227720000000002E-2</v>
      </c>
      <c r="R14">
        <v>0.45</v>
      </c>
      <c r="S14">
        <v>13</v>
      </c>
      <c r="T14">
        <v>146</v>
      </c>
      <c r="U14">
        <v>1</v>
      </c>
      <c r="V14">
        <v>112</v>
      </c>
      <c r="W14">
        <v>121</v>
      </c>
      <c r="X14">
        <v>129</v>
      </c>
      <c r="Y14">
        <v>116</v>
      </c>
      <c r="Z14">
        <v>250</v>
      </c>
    </row>
    <row r="15" spans="1:26" x14ac:dyDescent="0.25">
      <c r="A15">
        <v>14</v>
      </c>
      <c r="B15" t="s">
        <v>20</v>
      </c>
      <c r="C15">
        <v>600</v>
      </c>
      <c r="D15">
        <v>0.48</v>
      </c>
      <c r="E15">
        <v>0.48</v>
      </c>
      <c r="F15">
        <v>0.26</v>
      </c>
      <c r="G15">
        <v>0</v>
      </c>
      <c r="H15">
        <v>20</v>
      </c>
      <c r="I15">
        <v>12000</v>
      </c>
      <c r="J15">
        <v>0</v>
      </c>
      <c r="K15">
        <v>5239</v>
      </c>
      <c r="L15" s="6">
        <v>0.3</v>
      </c>
      <c r="M15">
        <v>0.99576118286335236</v>
      </c>
      <c r="N15" s="11">
        <v>0.96282628750598165</v>
      </c>
      <c r="O15">
        <v>0</v>
      </c>
      <c r="P15">
        <v>0</v>
      </c>
      <c r="Q15">
        <f t="shared" si="0"/>
        <v>1.3227720000000002E-2</v>
      </c>
      <c r="R15">
        <v>0.45</v>
      </c>
      <c r="S15">
        <v>13</v>
      </c>
      <c r="T15">
        <v>115</v>
      </c>
      <c r="U15">
        <v>1</v>
      </c>
      <c r="V15">
        <v>119</v>
      </c>
      <c r="W15">
        <v>129</v>
      </c>
      <c r="X15">
        <v>139</v>
      </c>
      <c r="Y15">
        <v>121</v>
      </c>
      <c r="Z15">
        <v>300</v>
      </c>
    </row>
    <row r="16" spans="1:26" x14ac:dyDescent="0.25">
      <c r="A16">
        <v>15</v>
      </c>
      <c r="B16" t="s">
        <v>22</v>
      </c>
      <c r="C16">
        <v>600</v>
      </c>
      <c r="D16">
        <v>0.36</v>
      </c>
      <c r="E16">
        <v>0.36</v>
      </c>
      <c r="F16">
        <v>0.26</v>
      </c>
      <c r="G16">
        <v>0</v>
      </c>
      <c r="H16">
        <v>20</v>
      </c>
      <c r="I16">
        <v>12000</v>
      </c>
      <c r="J16">
        <v>0</v>
      </c>
      <c r="K16">
        <v>5811</v>
      </c>
      <c r="L16" s="6">
        <v>0.3</v>
      </c>
      <c r="M16">
        <v>0.99576118286335236</v>
      </c>
      <c r="N16" s="11">
        <v>0.96282628750598165</v>
      </c>
      <c r="O16">
        <v>0</v>
      </c>
      <c r="P16">
        <v>0</v>
      </c>
      <c r="Q16">
        <f t="shared" si="0"/>
        <v>1.3227720000000002E-2</v>
      </c>
      <c r="R16">
        <v>0.45</v>
      </c>
      <c r="S16">
        <v>13</v>
      </c>
      <c r="T16">
        <v>134</v>
      </c>
      <c r="U16">
        <v>1</v>
      </c>
      <c r="V16">
        <v>192</v>
      </c>
      <c r="W16">
        <v>207</v>
      </c>
      <c r="X16">
        <v>222</v>
      </c>
      <c r="Y16">
        <v>186</v>
      </c>
      <c r="Z16">
        <v>200</v>
      </c>
    </row>
    <row r="17" spans="1:26" x14ac:dyDescent="0.25">
      <c r="A17">
        <v>16</v>
      </c>
      <c r="B17" t="s">
        <v>23</v>
      </c>
      <c r="C17">
        <v>1</v>
      </c>
      <c r="D17">
        <v>0.63</v>
      </c>
      <c r="E17">
        <v>0.46800000000000003</v>
      </c>
      <c r="F17">
        <v>0.83599999999999997</v>
      </c>
      <c r="G17">
        <v>0</v>
      </c>
      <c r="H17">
        <v>84</v>
      </c>
      <c r="I17">
        <v>24000</v>
      </c>
      <c r="J17">
        <v>0</v>
      </c>
      <c r="K17">
        <v>6393</v>
      </c>
      <c r="L17" s="6">
        <v>0.3</v>
      </c>
      <c r="M17">
        <v>1.00658080534195</v>
      </c>
      <c r="N17">
        <v>1.1408085989815651</v>
      </c>
      <c r="O17">
        <v>0</v>
      </c>
      <c r="P17">
        <v>0</v>
      </c>
      <c r="Q17">
        <f t="shared" si="0"/>
        <v>2.6455440000000004E-2</v>
      </c>
      <c r="R17">
        <v>0.45</v>
      </c>
      <c r="S17">
        <v>10</v>
      </c>
      <c r="T17">
        <v>79</v>
      </c>
      <c r="U17">
        <v>1</v>
      </c>
      <c r="V17">
        <v>50</v>
      </c>
      <c r="W17">
        <v>53</v>
      </c>
      <c r="X17">
        <v>53</v>
      </c>
      <c r="Y17">
        <v>52</v>
      </c>
      <c r="Z17">
        <v>1</v>
      </c>
    </row>
    <row r="18" spans="1:26" x14ac:dyDescent="0.25">
      <c r="A18">
        <v>17</v>
      </c>
      <c r="B18" t="s">
        <v>24</v>
      </c>
      <c r="C18">
        <v>50</v>
      </c>
      <c r="D18">
        <v>0.9</v>
      </c>
      <c r="E18">
        <v>0.9</v>
      </c>
      <c r="F18">
        <v>0.83599999999999997</v>
      </c>
      <c r="G18">
        <v>0</v>
      </c>
      <c r="H18">
        <v>9</v>
      </c>
      <c r="I18">
        <v>38000</v>
      </c>
      <c r="J18" s="1">
        <v>1.7499999999999998E-5</v>
      </c>
      <c r="K18">
        <v>4720</v>
      </c>
      <c r="L18" s="7">
        <v>0.5</v>
      </c>
      <c r="M18" s="1">
        <v>0.94476810531139177</v>
      </c>
      <c r="N18">
        <v>0.95256866196146572</v>
      </c>
      <c r="O18">
        <v>0</v>
      </c>
      <c r="P18">
        <v>0</v>
      </c>
      <c r="Q18">
        <f t="shared" si="0"/>
        <v>4.1887780000000006E-2</v>
      </c>
      <c r="R18">
        <v>0.6</v>
      </c>
      <c r="S18">
        <v>20</v>
      </c>
      <c r="T18">
        <v>145</v>
      </c>
      <c r="U18">
        <v>1</v>
      </c>
      <c r="V18">
        <v>75</v>
      </c>
      <c r="W18">
        <v>82</v>
      </c>
      <c r="X18">
        <v>82</v>
      </c>
      <c r="Y18">
        <v>69</v>
      </c>
      <c r="Z18">
        <v>50</v>
      </c>
    </row>
    <row r="19" spans="1:26" x14ac:dyDescent="0.25">
      <c r="A19">
        <v>18</v>
      </c>
      <c r="B19" t="s">
        <v>25</v>
      </c>
      <c r="C19">
        <v>50</v>
      </c>
      <c r="D19">
        <v>0.8</v>
      </c>
      <c r="E19">
        <v>0.8</v>
      </c>
      <c r="F19">
        <v>0.83599999999999997</v>
      </c>
      <c r="G19">
        <v>0</v>
      </c>
      <c r="H19">
        <v>9</v>
      </c>
      <c r="I19">
        <v>38000</v>
      </c>
      <c r="J19">
        <v>0</v>
      </c>
      <c r="K19">
        <v>5648</v>
      </c>
      <c r="L19" s="3">
        <v>0.5</v>
      </c>
      <c r="M19">
        <v>0.94476810531139177</v>
      </c>
      <c r="N19">
        <v>0.95256866196146572</v>
      </c>
      <c r="O19">
        <v>0</v>
      </c>
      <c r="P19">
        <v>0</v>
      </c>
      <c r="Q19">
        <f t="shared" si="0"/>
        <v>4.1887780000000006E-2</v>
      </c>
      <c r="R19">
        <v>0.6</v>
      </c>
      <c r="S19">
        <v>20</v>
      </c>
      <c r="T19">
        <v>169</v>
      </c>
      <c r="U19">
        <v>1</v>
      </c>
      <c r="V19">
        <v>100</v>
      </c>
      <c r="W19">
        <v>110</v>
      </c>
      <c r="X19">
        <v>110</v>
      </c>
      <c r="Y19">
        <v>101</v>
      </c>
      <c r="Z19">
        <v>40</v>
      </c>
    </row>
    <row r="20" spans="1:26" x14ac:dyDescent="0.25">
      <c r="A20">
        <v>19</v>
      </c>
      <c r="B20" t="s">
        <v>26</v>
      </c>
      <c r="C20">
        <v>500</v>
      </c>
      <c r="D20">
        <v>0.53</v>
      </c>
      <c r="E20">
        <v>0.44400000000000001</v>
      </c>
      <c r="F20">
        <v>0.83599999999999997</v>
      </c>
      <c r="G20">
        <v>0.11873</v>
      </c>
      <c r="H20">
        <v>28</v>
      </c>
      <c r="I20">
        <v>820000</v>
      </c>
      <c r="J20">
        <v>2.7321399200000006E-4</v>
      </c>
      <c r="K20">
        <v>3611</v>
      </c>
      <c r="L20" s="4">
        <v>0.18</v>
      </c>
      <c r="M20">
        <v>1.0870007161320838</v>
      </c>
      <c r="N20">
        <v>1.056005689102296</v>
      </c>
      <c r="O20" s="8">
        <v>2.06</v>
      </c>
      <c r="P20">
        <v>8.8000000000000007</v>
      </c>
      <c r="Q20">
        <f t="shared" si="0"/>
        <v>0.90389420000000009</v>
      </c>
      <c r="R20">
        <v>0.45</v>
      </c>
      <c r="S20">
        <v>10</v>
      </c>
      <c r="T20">
        <v>33</v>
      </c>
      <c r="U20">
        <v>1</v>
      </c>
      <c r="V20">
        <v>99</v>
      </c>
      <c r="W20">
        <v>99</v>
      </c>
      <c r="X20">
        <v>99</v>
      </c>
      <c r="Y20">
        <v>75</v>
      </c>
      <c r="Z20">
        <v>250</v>
      </c>
    </row>
    <row r="21" spans="1:26" x14ac:dyDescent="0.25">
      <c r="A21">
        <v>20</v>
      </c>
      <c r="B21" t="s">
        <v>27</v>
      </c>
      <c r="C21">
        <v>500</v>
      </c>
      <c r="D21">
        <v>0.53</v>
      </c>
      <c r="E21">
        <v>0.44400000000000001</v>
      </c>
      <c r="F21">
        <v>0.83599999999999997</v>
      </c>
      <c r="G21">
        <v>0.11873</v>
      </c>
      <c r="H21">
        <v>28</v>
      </c>
      <c r="I21">
        <v>820000</v>
      </c>
      <c r="J21">
        <v>2.7321399200000006E-4</v>
      </c>
      <c r="K21">
        <v>3872</v>
      </c>
      <c r="L21" s="4">
        <v>0.18</v>
      </c>
      <c r="M21">
        <v>1.0870007161320838</v>
      </c>
      <c r="N21">
        <v>1.056005689102296</v>
      </c>
      <c r="O21" s="8">
        <v>2.06</v>
      </c>
      <c r="P21">
        <v>8.6</v>
      </c>
      <c r="Q21">
        <f t="shared" si="0"/>
        <v>0.90389420000000009</v>
      </c>
      <c r="R21">
        <v>0.45</v>
      </c>
      <c r="S21">
        <v>10</v>
      </c>
      <c r="T21">
        <v>54</v>
      </c>
      <c r="U21">
        <v>1</v>
      </c>
      <c r="V21">
        <v>111</v>
      </c>
      <c r="W21">
        <v>111</v>
      </c>
      <c r="X21">
        <v>111</v>
      </c>
      <c r="Y21">
        <v>88</v>
      </c>
      <c r="Z21">
        <v>250</v>
      </c>
    </row>
    <row r="25" spans="1:26" x14ac:dyDescent="0.25">
      <c r="O2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FuelPriceMultiplier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Wachs, Elizabeth A</dc:creator>
  <cp:lastModifiedBy>Elizabeth A Wachs</cp:lastModifiedBy>
  <dcterms:created xsi:type="dcterms:W3CDTF">2018-11-19T16:19:36Z</dcterms:created>
  <dcterms:modified xsi:type="dcterms:W3CDTF">2020-02-26T22:32:33Z</dcterms:modified>
</cp:coreProperties>
</file>