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13_ncr:1_{ABC4E9CB-B1F2-45A7-8840-16B470A93F91}" xr6:coauthVersionLast="47" xr6:coauthVersionMax="47" xr10:uidLastSave="{00000000-0000-0000-0000-000000000000}"/>
  <bookViews>
    <workbookView xWindow="-108" yWindow="-108" windowWidth="23256" windowHeight="12576" activeTab="2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8" i="3"/>
  <c r="A1" i="14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H5" i="3"/>
  <c r="C8" i="3"/>
  <c r="H8" i="3"/>
  <c r="E7" i="3"/>
  <c r="H11" i="3"/>
  <c r="C6" i="3"/>
  <c r="H3" i="3"/>
  <c r="G9" i="3"/>
  <c r="G6" i="3"/>
  <c r="G7" i="3"/>
  <c r="I4" i="3"/>
  <c r="E4" i="3"/>
  <c r="B11" i="3"/>
  <c r="H4" i="3"/>
  <c r="B8" i="3"/>
  <c r="G8" i="3"/>
  <c r="E8" i="3"/>
  <c r="F9" i="3"/>
  <c r="F7" i="3"/>
  <c r="E10" i="3"/>
  <c r="D3" i="3"/>
  <c r="C11" i="3"/>
  <c r="F6" i="3"/>
  <c r="E3" i="3"/>
  <c r="E6" i="3"/>
  <c r="C4" i="3"/>
  <c r="B5" i="3"/>
  <c r="G11" i="3"/>
  <c r="I11" i="3"/>
  <c r="D11" i="3"/>
  <c r="B7" i="3"/>
  <c r="D9" i="3"/>
  <c r="H6" i="3"/>
  <c r="E11" i="3"/>
  <c r="H7" i="3"/>
  <c r="E9" i="3"/>
  <c r="G3" i="3"/>
  <c r="D8" i="3"/>
  <c r="E5" i="3"/>
  <c r="F8" i="3"/>
  <c r="I3" i="3"/>
  <c r="I7" i="3"/>
  <c r="F10" i="3"/>
  <c r="B3" i="3"/>
  <c r="G4" i="3"/>
  <c r="H10" i="3"/>
  <c r="D10" i="3"/>
  <c r="D4" i="3"/>
  <c r="I9" i="3"/>
  <c r="C5" i="3"/>
  <c r="H9" i="3"/>
  <c r="B4" i="3"/>
  <c r="I5" i="3"/>
  <c r="F4" i="3"/>
  <c r="F3" i="3"/>
  <c r="G10" i="3"/>
  <c r="F11" i="3"/>
  <c r="I10" i="3"/>
  <c r="D5" i="3"/>
  <c r="I6" i="3"/>
  <c r="C9" i="3"/>
  <c r="D7" i="3"/>
  <c r="I8" i="3"/>
  <c r="D6" i="3"/>
  <c r="F5" i="3"/>
  <c r="C10" i="3"/>
  <c r="G5" i="3"/>
  <c r="D12" i="3" l="1"/>
  <c r="H12" i="3"/>
  <c r="E12" i="3"/>
  <c r="I12" i="3"/>
  <c r="F12" i="3"/>
  <c r="G12" i="3"/>
  <c r="M11" i="3"/>
  <c r="K11" i="3"/>
  <c r="L11" i="3"/>
  <c r="O11" i="3" s="1"/>
  <c r="J11" i="3"/>
  <c r="L4" i="3"/>
  <c r="L7" i="3"/>
  <c r="L5" i="3"/>
  <c r="L8" i="3"/>
  <c r="L3" i="3"/>
  <c r="D2" i="5" s="1"/>
  <c r="M6" i="3"/>
  <c r="J7" i="3"/>
  <c r="J4" i="3"/>
  <c r="K8" i="3"/>
  <c r="C7" i="3"/>
  <c r="B6" i="3"/>
  <c r="B10" i="3"/>
  <c r="B9" i="3"/>
  <c r="C3" i="3"/>
  <c r="C12" i="3" l="1"/>
  <c r="J9" i="3"/>
  <c r="L9" i="3"/>
  <c r="D8" i="5" s="1"/>
  <c r="K7" i="3"/>
  <c r="L10" i="3"/>
  <c r="D9" i="5" s="1"/>
  <c r="J10" i="3"/>
  <c r="B12" i="3"/>
  <c r="J6" i="3"/>
  <c r="L6" i="3"/>
  <c r="D5" i="5" s="1"/>
  <c r="N11" i="3"/>
  <c r="E10" i="5"/>
  <c r="N6" i="3"/>
  <c r="E5" i="5"/>
  <c r="O4" i="3"/>
  <c r="D3" i="5"/>
  <c r="O7" i="3"/>
  <c r="D6" i="5"/>
  <c r="O8" i="3"/>
  <c r="D7" i="5"/>
  <c r="O5" i="3"/>
  <c r="D4" i="5"/>
  <c r="O3" i="3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O10" i="3" l="1"/>
  <c r="L12" i="3"/>
  <c r="D10" i="5" s="1"/>
  <c r="O9" i="3"/>
  <c r="O6" i="3"/>
  <c r="F5" i="5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<sst xmlns="http://schemas.openxmlformats.org/spreadsheetml/2006/main" count="973" uniqueCount="406">
  <si>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</si>
  <si>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</si>
  <si>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</si>
  <si>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</si>
  <si>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</si>
  <si>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</si>
  <si>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</si>
  <si>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</si>
  <si>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</si>
  <si>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</si>
  <si>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</si>
  <si>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</si>
  <si>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</si>
  <si>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</si>
  <si>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</si>
  <si>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</si>
  <si>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</si>
  <si>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</si>
  <si>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</si>
  <si>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</si>
  <si>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</si>
  <si>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</si>
  <si>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</si>
  <si>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</si>
  <si>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</si>
  <si>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</si>
  <si>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</si>
  <si>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</si>
  <si>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</si>
  <si>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</si>
  <si>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</si>
  <si>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</si>
  <si>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</si>
  <si>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</si>
  <si>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</si>
  <si>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</si>
  <si>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</si>
  <si>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</si>
  <si>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</si>
  <si>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</si>
  <si>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</si>
  <si>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</si>
  <si>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</si>
  <si>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</si>
  <si>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</si>
  <si>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</si>
  <si>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</si>
  <si>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</si>
  <si>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</si>
  <si>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</si>
  <si>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</si>
  <si>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</si>
  <si>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</si>
  <si>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</si>
  <si>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</si>
  <si>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</si>
  <si>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</si>
  <si>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</si>
  <si>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</si>
  <si>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</si>
  <si>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</si>
  <si>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</si>
  <si>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</si>
  <si>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</si>
  <si>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</si>
  <si>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</si>
  <si>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</si>
  <si>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</si>
  <si>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</si>
  <si>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</si>
  <si>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</si>
  <si>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</si>
  <si>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</si>
  <si>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</si>
  <si>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</si>
  <si>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</si>
  <si>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</si>
  <si>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</si>
  <si>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</si>
  <si>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</si>
  <si>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</si>
  <si>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</si>
  <si>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</si>
  <si>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</si>
  <si>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</si>
  <si>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</si>
  <si>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</si>
  <si>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</si>
  <si>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</si>
  <si>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</si>
  <si>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</si>
  <si>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</si>
  <si>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</si>
  <si>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</si>
  <si>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</si>
  <si>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</si>
  <si>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</si>
  <si>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</si>
  <si>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</si>
  <si>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</si>
  <si>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</si>
  <si>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</si>
  <si>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</si>
  <si>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</si>
  <si>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</si>
  <si>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</si>
  <si>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</si>
  <si>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</si>
  <si>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</si>
  <si>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</si>
  <si>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</si>
  <si>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</si>
  <si>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</si>
  <si>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</si>
  <si>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</si>
  <si>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</si>
  <si>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</si>
  <si>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</si>
  <si>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</si>
  <si>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</si>
  <si>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</si>
  <si>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</si>
  <si>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</si>
  <si>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</si>
  <si>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</si>
  <si>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</si>
  <si>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</si>
  <si>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</si>
  <si>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</si>
  <si>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</si>
  <si>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</si>
  <si>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</si>
  <si>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</si>
  <si>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</si>
  <si>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</si>
  <si>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</si>
  <si>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</si>
  <si>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</si>
  <si>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</si>
  <si>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</si>
  <si>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</si>
  <si>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</si>
  <si>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</si>
  <si>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</si>
  <si>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</si>
  <si>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</si>
  <si>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</si>
  <si>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</si>
  <si>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</si>
  <si>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</si>
  <si>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</si>
  <si>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</si>
  <si>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</si>
  <si>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</si>
  <si>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</si>
  <si>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</si>
  <si>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</si>
  <si>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</si>
  <si>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</si>
  <si>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</si>
  <si>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</si>
  <si>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</si>
  <si>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</si>
  <si>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</si>
  <si>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</si>
  <si>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</si>
  <si>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</si>
  <si>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</si>
  <si>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</si>
  <si>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</si>
  <si>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</si>
  <si>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</si>
  <si>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</si>
  <si>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</si>
  <si>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</si>
  <si>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</si>
  <si>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</si>
  <si>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</si>
  <si>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</si>
  <si>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</si>
  <si>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</si>
  <si>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</si>
  <si>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</si>
  <si>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</si>
  <si>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</si>
  <si>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</si>
  <si>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</si>
  <si>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</si>
  <si>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</si>
  <si>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</si>
  <si>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</si>
  <si>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</si>
  <si>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</si>
  <si>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</si>
  <si>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</si>
  <si>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</si>
  <si>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</si>
  <si>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</si>
  <si>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</si>
  <si>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</si>
  <si>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</si>
  <si>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</si>
  <si>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</si>
  <si>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</si>
  <si>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</si>
  <si>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</si>
  <si>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</si>
  <si>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</si>
  <si>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</si>
  <si>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</si>
  <si>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</si>
  <si>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</si>
  <si>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</si>
  <si>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</si>
  <si>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</si>
  <si>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</si>
  <si>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</si>
  <si>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</si>
  <si>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</si>
  <si>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</si>
  <si>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</si>
  <si>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</si>
  <si>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</si>
  <si>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</si>
  <si>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</si>
  <si>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</si>
  <si>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</si>
  <si>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</si>
  <si>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</si>
  <si>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</si>
  <si>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</si>
  <si>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</si>
  <si>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</si>
  <si>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</si>
  <si>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</si>
  <si>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</si>
  <si>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</si>
  <si>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</si>
  <si>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</si>
  <si>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</si>
  <si>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</si>
  <si>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</si>
  <si>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</si>
  <si>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</si>
  <si>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</si>
  <si>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</si>
  <si>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</si>
  <si>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</si>
  <si>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</si>
  <si>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</si>
  <si>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</si>
  <si>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</si>
  <si>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</si>
  <si>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</si>
  <si>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</si>
  <si>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</si>
  <si>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</si>
  <si>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</si>
  <si>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</si>
  <si>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</si>
  <si>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</si>
  <si>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</si>
  <si>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</si>
  <si>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</si>
  <si>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</si>
  <si>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</si>
  <si>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</si>
  <si>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</si>
  <si>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</si>
  <si>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</si>
  <si>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</si>
  <si>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</si>
  <si>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</si>
  <si>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</si>
  <si>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</si>
  <si>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</si>
  <si>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</si>
  <si>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</si>
  <si>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</si>
  <si>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</si>
  <si>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</si>
  <si>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</si>
  <si>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</si>
  <si>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</si>
  <si>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</si>
  <si>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</si>
  <si>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</si>
  <si>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</si>
  <si>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</si>
  <si>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</si>
  <si>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</si>
  <si>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</si>
  <si>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</si>
  <si>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</si>
  <si>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</si>
  <si>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</si>
  <si>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</si>
  <si>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</si>
  <si>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</si>
  <si>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</si>
  <si>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</si>
  <si>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</si>
  <si>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</si>
  <si>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</si>
  <si>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</si>
  <si>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</si>
  <si>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</si>
  <si>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</si>
  <si>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</si>
  <si>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</si>
  <si>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</si>
  <si>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</si>
  <si>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</si>
  <si>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</si>
  <si>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</si>
  <si>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</si>
  <si>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</si>
  <si>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</si>
  <si>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</si>
  <si>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</si>
  <si>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</si>
  <si>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</si>
  <si>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</si>
  <si>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</si>
  <si>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</si>
  <si>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</si>
  <si>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</si>
  <si>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</si>
  <si>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</si>
  <si>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</si>
  <si>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</si>
  <si>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</si>
  <si>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</si>
  <si>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</si>
  <si>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</si>
  <si>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</si>
  <si>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</si>
  <si>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</si>
  <si>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</si>
  <si>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</si>
  <si>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</si>
  <si>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</si>
  <si>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</si>
  <si>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</si>
  <si>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</si>
  <si>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</si>
  <si>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</si>
  <si>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</si>
  <si>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</si>
  <si>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</si>
  <si>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</si>
  <si>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</si>
  <si>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</si>
  <si>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</si>
  <si>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</si>
  <si>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</si>
  <si>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</si>
  <si>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</si>
  <si>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</si>
  <si>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</si>
  <si>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</si>
  <si>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</si>
  <si>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</si>
  <si>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</si>
  <si>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</si>
  <si>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</si>
  <si>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</si>
  <si>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</si>
  <si>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</si>
  <si>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</si>
  <si>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</si>
  <si>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</si>
  <si>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</si>
  <si>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</si>
  <si>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</si>
  <si>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</si>
  <si>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</si>
  <si>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</si>
  <si>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</si>
  <si>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</si>
  <si>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</si>
  <si>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</si>
  <si>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</si>
  <si>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</si>
  <si>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</si>
  <si>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</si>
  <si>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</si>
  <si>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</si>
  <si>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</si>
  <si>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</si>
  <si>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</si>
  <si>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</si>
  <si>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</si>
  <si>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</si>
  <si>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</si>
  <si>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</si>
  <si>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</si>
  <si>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</si>
  <si>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</si>
  <si>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</si>
  <si>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</si>
  <si>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</si>
  <si>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</si>
  <si>
    <t>WEB</t>
  </si>
  <si>
    <t>https://www.youtube.com/watch?v=NoaG_dOSS84</t>
  </si>
  <si>
    <t>START DATE: 18/06/23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</si>
</sst>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8"/>
      <color rgb="FF3B67B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Border="1"/>
    <xf numFmtId="0" fontId="7" fillId="0" borderId="0" xfId="0" applyFont="1"/>
    <xf numFmtId="0" fontId="0" fillId="0" borderId="2" xfId="0" applyBorder="1"/>
    <xf numFmtId="0" fontId="2" fillId="0" borderId="0" xfId="1"/>
    <xf numFmtId="0" fontId="8" fillId="0" borderId="0" xfId="1" applyFont="1"/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oaG_dOSS84" TargetMode="External"/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2"/>
  <sheetViews>
    <sheetView zoomScale="130" zoomScaleNormal="130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78.88671875" bestFit="1" customWidth="1"/>
    <col min="4" max="4" width="6.33203125" bestFit="1" customWidth="1"/>
    <col min="5" max="5" width="7" bestFit="1" customWidth="1"/>
    <col min="6" max="6" width="8.5546875" bestFit="1" customWidth="1"/>
    <col min="9" max="9" width="10.88671875" bestFit="1" customWidth="1"/>
  </cols>
  <sheetData>
    <row r="1" spans="1:9" x14ac:dyDescent="0.3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3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3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3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3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3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3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3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3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3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3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  <row r="12" spans="1:9" x14ac:dyDescent="0.3">
      <c r="A12" s="13">
        <v>10</v>
      </c>
      <c r="B12" s="13" t="s">
        <v>403</v>
      </c>
      <c r="C12" s="14" t="s">
        <v>404</v>
      </c>
      <c r="D12">
        <v>1</v>
      </c>
      <c r="E12">
        <v>120</v>
      </c>
      <c r="F12">
        <v>2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  <hyperlink ref="C12" r:id="rId8" xr:uid="{9A376408-EED5-4950-9BCE-400A7DE983B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4.4" x14ac:dyDescent="0.3"/>
  <cols>
    <col min="1" max="1" width="5.44140625" bestFit="1" customWidth="1"/>
    <col min="2" max="2" width="83.554687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3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3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3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3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3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3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4.4" x14ac:dyDescent="0.3"/>
  <cols>
    <col min="1" max="1" width="5.44140625" bestFit="1" customWidth="1"/>
    <col min="2" max="2" width="101.88671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3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3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3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3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3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3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3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3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3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3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3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3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3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3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3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3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3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3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3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3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3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3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3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3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3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3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3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3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3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3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3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3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3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3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3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3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3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3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3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3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3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3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3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3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3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3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3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3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3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3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3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3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3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3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3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3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3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3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3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3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3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3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3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3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3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3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3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3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3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3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3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3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3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3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5"/>
  <sheetViews>
    <sheetView zoomScale="85" zoomScaleNormal="85" workbookViewId="0">
      <selection activeCell="J3" sqref="J3"/>
    </sheetView>
  </sheetViews>
  <sheetFormatPr defaultColWidth="15.44140625" defaultRowHeight="36.75" customHeight="1" x14ac:dyDescent="0.3"/>
  <cols>
    <col min="15" max="15" width="20.5546875" customWidth="1"/>
  </cols>
  <sheetData>
    <row r="1" spans="1:15" ht="36.75" customHeight="1" x14ac:dyDescent="0.4">
      <c r="A1" s="19" t="s">
        <v>0</v>
      </c>
      <c r="B1" s="18" t="str">
        <f>Playlist!I2</f>
        <v>Yet to Start</v>
      </c>
      <c r="C1" s="18"/>
      <c r="D1" s="18" t="str">
        <f>Playlist!I3</f>
        <v>In Progress</v>
      </c>
      <c r="E1" s="18"/>
      <c r="F1" s="18" t="str">
        <f>Playlist!I4</f>
        <v>On Hold</v>
      </c>
      <c r="G1" s="18"/>
      <c r="H1" s="18" t="str">
        <f>Playlist!I5</f>
        <v>Completed</v>
      </c>
      <c r="I1" s="18"/>
      <c r="J1" s="18" t="s">
        <v>321</v>
      </c>
      <c r="K1" s="18"/>
      <c r="L1" s="18" t="s">
        <v>289</v>
      </c>
      <c r="M1" s="18"/>
      <c r="N1" s="7" t="s">
        <v>289</v>
      </c>
      <c r="O1" s="17" t="s">
        <v>322</v>
      </c>
    </row>
    <row r="2" spans="1:15" ht="36.75" customHeight="1" x14ac:dyDescent="0.4">
      <c r="A2" s="20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7"/>
    </row>
    <row r="3" spans="1:15" ht="36.75" customHeight="1" x14ac:dyDescent="0.4">
      <c r="A3" s="10" t="str">
        <f>HYPERLINK(Playlist!C2, Playlist!B2)</f>
        <v>Python</v>
      </c>
      <c r="B3" s="11">
        <f ca="1">COUNTIF(INDIRECT("'"&amp;$A3&amp;"'!$D:$D"),B$1)</f>
        <v>39</v>
      </c>
      <c r="C3" s="11">
        <f ca="1">SUMIF(INDIRECT("'"&amp;$A3&amp;"'!$D:$D"),B$1,INDIRECT("'"&amp;$A3&amp;"'!$C:$C"))</f>
        <v>456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13</v>
      </c>
      <c r="I3" s="11">
        <f ca="1">SUMIF(INDIRECT("'"&amp;$A3&amp;"'!$D:$D"),H$1,INDIRECT("'"&amp;$A3&amp;"'!$C:$C"))</f>
        <v>252.5</v>
      </c>
      <c r="J3" s="11">
        <f t="shared" ref="J3:J11" ca="1" si="0">SUM(B3,D3)</f>
        <v>39</v>
      </c>
      <c r="K3" s="11">
        <f t="shared" ref="K3:K11" ca="1" si="1">SUM(C3,E3)</f>
        <v>456</v>
      </c>
      <c r="L3" s="11">
        <f t="shared" ref="L3:L8" ca="1" si="2">SUM(B3,D3,F3,H3)</f>
        <v>52</v>
      </c>
      <c r="M3" s="11">
        <f t="shared" ref="M3:M11" ca="1" si="3">SUM(C3,E3,I3)</f>
        <v>708.5</v>
      </c>
      <c r="N3" s="11">
        <f ca="1">ROUND(M3/60,2)</f>
        <v>11.81</v>
      </c>
      <c r="O3" s="11">
        <f t="shared" ref="O3:O8" ca="1" si="4">ROUND(((H3+F3)/L3)*100,2)</f>
        <v>25</v>
      </c>
    </row>
    <row r="4" spans="1:15" ht="36.75" customHeight="1" x14ac:dyDescent="0.4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1">
        <f t="shared" ca="1" si="0"/>
        <v>28</v>
      </c>
      <c r="K4" s="11">
        <f t="shared" ca="1" si="1"/>
        <v>282.2</v>
      </c>
      <c r="L4" s="11">
        <f t="shared" ca="1" si="2"/>
        <v>28</v>
      </c>
      <c r="M4" s="11">
        <f t="shared" ca="1" si="3"/>
        <v>282.2</v>
      </c>
      <c r="N4" s="11">
        <f t="shared" ref="N4:N8" ca="1" si="12">ROUND(M4/60,2)</f>
        <v>4.7</v>
      </c>
      <c r="O4" s="11">
        <f t="shared" ca="1" si="4"/>
        <v>0</v>
      </c>
    </row>
    <row r="5" spans="1:15" ht="36.75" customHeight="1" x14ac:dyDescent="0.4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1">
        <f t="shared" ca="1" si="0"/>
        <v>146</v>
      </c>
      <c r="K5" s="11">
        <f t="shared" ca="1" si="1"/>
        <v>2069.1999999999989</v>
      </c>
      <c r="L5" s="11">
        <f t="shared" ca="1" si="2"/>
        <v>146</v>
      </c>
      <c r="M5" s="11">
        <f t="shared" ca="1" si="3"/>
        <v>2069.1999999999989</v>
      </c>
      <c r="N5" s="11">
        <f t="shared" ca="1" si="12"/>
        <v>34.49</v>
      </c>
      <c r="O5" s="11">
        <f t="shared" ca="1" si="4"/>
        <v>0</v>
      </c>
    </row>
    <row r="6" spans="1:15" ht="36.75" customHeight="1" x14ac:dyDescent="0.4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1">
        <f t="shared" ca="1" si="0"/>
        <v>15</v>
      </c>
      <c r="K6" s="11">
        <f t="shared" ca="1" si="1"/>
        <v>757.8</v>
      </c>
      <c r="L6" s="11">
        <f t="shared" ca="1" si="2"/>
        <v>15</v>
      </c>
      <c r="M6" s="11">
        <f t="shared" ca="1" si="3"/>
        <v>757.8</v>
      </c>
      <c r="N6" s="11">
        <f t="shared" ref="N6" ca="1" si="14">ROUND(M6/60,2)</f>
        <v>12.63</v>
      </c>
      <c r="O6" s="11">
        <f t="shared" ca="1" si="4"/>
        <v>0</v>
      </c>
    </row>
    <row r="7" spans="1:15" ht="36.75" customHeight="1" x14ac:dyDescent="0.4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1">
        <f t="shared" ca="1" si="0"/>
        <v>79</v>
      </c>
      <c r="K7" s="11">
        <f t="shared" ca="1" si="1"/>
        <v>1678.1000000000001</v>
      </c>
      <c r="L7" s="11">
        <f t="shared" ca="1" si="2"/>
        <v>79</v>
      </c>
      <c r="M7" s="11">
        <f t="shared" ca="1" si="3"/>
        <v>1678.1000000000001</v>
      </c>
      <c r="N7" s="11">
        <f t="shared" ca="1" si="12"/>
        <v>27.97</v>
      </c>
      <c r="O7" s="11">
        <f t="shared" ca="1" si="4"/>
        <v>0</v>
      </c>
    </row>
    <row r="8" spans="1:15" ht="36.75" customHeight="1" x14ac:dyDescent="0.4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1">
        <f t="shared" ca="1" si="0"/>
        <v>29</v>
      </c>
      <c r="K8" s="11">
        <f t="shared" ca="1" si="1"/>
        <v>573.4</v>
      </c>
      <c r="L8" s="11">
        <f t="shared" ca="1" si="2"/>
        <v>29</v>
      </c>
      <c r="M8" s="11">
        <f t="shared" ca="1" si="3"/>
        <v>573.4</v>
      </c>
      <c r="N8" s="11">
        <f t="shared" ca="1" si="12"/>
        <v>9.56</v>
      </c>
      <c r="O8" s="11">
        <f t="shared" ca="1" si="4"/>
        <v>0</v>
      </c>
    </row>
    <row r="9" spans="1:15" ht="36.75" customHeight="1" x14ac:dyDescent="0.4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1">
        <f t="shared" ca="1" si="0"/>
        <v>12</v>
      </c>
      <c r="K9" s="11">
        <f t="shared" ca="1" si="1"/>
        <v>175.89999999999998</v>
      </c>
      <c r="L9" s="11">
        <f ca="1">SUM(B9,D9,F9,H9)</f>
        <v>12</v>
      </c>
      <c r="M9" s="11">
        <f t="shared" ca="1" si="3"/>
        <v>175.89999999999998</v>
      </c>
      <c r="N9" s="11">
        <f ca="1">ROUND(M9/60,2)</f>
        <v>2.93</v>
      </c>
      <c r="O9" s="11">
        <f ca="1">ROUND(((H9+F9)/L9)*100,2)</f>
        <v>0</v>
      </c>
    </row>
    <row r="10" spans="1:15" ht="36.75" customHeight="1" x14ac:dyDescent="0.4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1">
        <f t="shared" ca="1" si="0"/>
        <v>6</v>
      </c>
      <c r="K10" s="11">
        <f t="shared" ca="1" si="1"/>
        <v>619.79999999999995</v>
      </c>
      <c r="L10" s="11">
        <f ca="1">SUM(B10,D10,F10,H10)</f>
        <v>6</v>
      </c>
      <c r="M10" s="11">
        <f t="shared" ca="1" si="3"/>
        <v>619.79999999999995</v>
      </c>
      <c r="N10" s="11">
        <f ca="1">ROUND(M10/60,2)</f>
        <v>10.33</v>
      </c>
      <c r="O10" s="11">
        <f ca="1">ROUND(((H10+F10)/L10)*100,2)</f>
        <v>0</v>
      </c>
    </row>
    <row r="11" spans="1:15" ht="36.75" customHeight="1" x14ac:dyDescent="0.4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1">
        <f t="shared" ca="1" si="0"/>
        <v>75</v>
      </c>
      <c r="K11" s="11">
        <f t="shared" ca="1" si="1"/>
        <v>1669.4</v>
      </c>
      <c r="L11" s="11">
        <f ca="1">SUM(B11,D11,F11,H11)</f>
        <v>75</v>
      </c>
      <c r="M11" s="11">
        <f t="shared" ca="1" si="3"/>
        <v>1669.4</v>
      </c>
      <c r="N11" s="11">
        <f ca="1">ROUND(M11/60,2)</f>
        <v>27.82</v>
      </c>
      <c r="O11" s="11">
        <f t="shared" ref="O11:O12" ca="1" si="15">ROUND(((H11+F11)/L11)*100,2)</f>
        <v>0</v>
      </c>
    </row>
    <row r="12" spans="1:15" ht="36.75" customHeight="1" x14ac:dyDescent="0.4">
      <c r="A12" s="8" t="s">
        <v>289</v>
      </c>
      <c r="B12" s="8">
        <f ca="1">SUM(B3:B11)</f>
        <v>429</v>
      </c>
      <c r="C12" s="8">
        <f t="shared" ref="C12:N12" ca="1" si="16">SUM(C3:C11)</f>
        <v>8281.7999999999993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13</v>
      </c>
      <c r="I12" s="8">
        <f t="shared" ca="1" si="16"/>
        <v>252.5</v>
      </c>
      <c r="J12" s="8">
        <f t="shared" ca="1" si="16"/>
        <v>429</v>
      </c>
      <c r="K12" s="8">
        <f t="shared" ca="1" si="16"/>
        <v>8281.7999999999993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1">
        <f t="shared" ca="1" si="15"/>
        <v>2.94</v>
      </c>
    </row>
    <row r="13" spans="1:15" ht="36.75" customHeight="1" x14ac:dyDescent="0.45">
      <c r="A13" s="15" t="str">
        <f>HYPERLINK(Playlist!C12,Playlist!B12)</f>
        <v>WEB</v>
      </c>
    </row>
    <row r="14" spans="1:15" ht="36.75" customHeight="1" x14ac:dyDescent="0.4">
      <c r="B14" s="12"/>
    </row>
    <row r="15" spans="1:15" ht="36.75" customHeight="1" x14ac:dyDescent="0.4">
      <c r="A15" s="12" t="s">
        <v>405</v>
      </c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E54"/>
  <sheetViews>
    <sheetView tabSelected="1" topLeftCell="A13" zoomScale="66" zoomScaleNormal="130" workbookViewId="0">
      <selection activeCell="G48" sqref="G48"/>
    </sheetView>
  </sheetViews>
  <sheetFormatPr defaultRowHeight="14.4" x14ac:dyDescent="0.3"/>
  <cols>
    <col min="1" max="1" width="5.44140625" bestFit="1" customWidth="1"/>
    <col min="2" max="2" width="91.33203125" bestFit="1" customWidth="1"/>
    <col min="3" max="3" width="6" bestFit="1" customWidth="1"/>
    <col min="4" max="4" width="13.6640625" bestFit="1" customWidth="1"/>
  </cols>
  <sheetData>
    <row r="1" spans="1:5" x14ac:dyDescent="0.3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5" x14ac:dyDescent="0.3">
      <c r="A2" s="2">
        <v>1</v>
      </c>
      <c r="B2" s="2" t="s">
        <v>4</v>
      </c>
      <c r="C2" s="2">
        <v>29.2</v>
      </c>
      <c r="D2" s="2" t="s">
        <v>294</v>
      </c>
    </row>
    <row r="3" spans="1:5" x14ac:dyDescent="0.3">
      <c r="A3" s="2">
        <v>2</v>
      </c>
      <c r="B3" s="2" t="s">
        <v>5</v>
      </c>
      <c r="C3" s="2">
        <v>19.100000000000001</v>
      </c>
      <c r="D3" s="2" t="s">
        <v>294</v>
      </c>
    </row>
    <row r="4" spans="1:5" x14ac:dyDescent="0.3">
      <c r="A4" s="2">
        <v>3</v>
      </c>
      <c r="B4" s="2" t="s">
        <v>6</v>
      </c>
      <c r="C4" s="2">
        <v>5.2</v>
      </c>
      <c r="D4" s="2" t="s">
        <v>294</v>
      </c>
    </row>
    <row r="5" spans="1:5" x14ac:dyDescent="0.3">
      <c r="A5" s="2">
        <v>4</v>
      </c>
      <c r="B5" s="2" t="s">
        <v>7</v>
      </c>
      <c r="C5" s="2">
        <v>21.8</v>
      </c>
      <c r="D5" s="2" t="s">
        <v>294</v>
      </c>
    </row>
    <row r="6" spans="1:5" x14ac:dyDescent="0.3">
      <c r="A6" s="2">
        <v>5</v>
      </c>
      <c r="B6" s="2" t="s">
        <v>8</v>
      </c>
      <c r="C6" s="2">
        <v>16.100000000000001</v>
      </c>
      <c r="D6" s="2" t="s">
        <v>294</v>
      </c>
    </row>
    <row r="7" spans="1:5" x14ac:dyDescent="0.3">
      <c r="A7" s="2">
        <v>6</v>
      </c>
      <c r="B7" s="2" t="s">
        <v>9</v>
      </c>
      <c r="C7" s="2">
        <v>26.7</v>
      </c>
      <c r="D7" s="2" t="s">
        <v>294</v>
      </c>
    </row>
    <row r="8" spans="1:5" x14ac:dyDescent="0.3">
      <c r="A8" s="2">
        <v>7</v>
      </c>
      <c r="B8" s="2" t="s">
        <v>10</v>
      </c>
      <c r="C8" s="2">
        <v>16.8</v>
      </c>
      <c r="D8" s="2" t="s">
        <v>294</v>
      </c>
    </row>
    <row r="9" spans="1:5" x14ac:dyDescent="0.3">
      <c r="A9" s="2">
        <v>8</v>
      </c>
      <c r="B9" s="2" t="s">
        <v>11</v>
      </c>
      <c r="C9" s="2">
        <v>29.5</v>
      </c>
      <c r="D9" s="2" t="s">
        <v>294</v>
      </c>
      <c r="E9" s="21"/>
    </row>
    <row r="10" spans="1:5" x14ac:dyDescent="0.3">
      <c r="A10" s="2">
        <v>9</v>
      </c>
      <c r="B10" s="2" t="s">
        <v>12</v>
      </c>
      <c r="C10" s="2">
        <v>19.5</v>
      </c>
      <c r="D10" s="2" t="s">
        <v>294</v>
      </c>
      <c r="E10" s="21"/>
    </row>
    <row r="11" spans="1:5" x14ac:dyDescent="0.3">
      <c r="A11" s="2">
        <v>10</v>
      </c>
      <c r="B11" s="2" t="s">
        <v>13</v>
      </c>
      <c r="C11" s="2">
        <v>25.9</v>
      </c>
      <c r="D11" s="2" t="s">
        <v>294</v>
      </c>
      <c r="E11" s="21"/>
    </row>
    <row r="12" spans="1:5" x14ac:dyDescent="0.3">
      <c r="A12" s="2">
        <v>11</v>
      </c>
      <c r="B12" s="2" t="s">
        <v>14</v>
      </c>
      <c r="C12" s="2">
        <v>21.7</v>
      </c>
      <c r="D12" s="2" t="s">
        <v>294</v>
      </c>
      <c r="E12" s="21"/>
    </row>
    <row r="13" spans="1:5" x14ac:dyDescent="0.3">
      <c r="A13" s="2">
        <v>12</v>
      </c>
      <c r="B13" s="2" t="s">
        <v>15</v>
      </c>
      <c r="C13" s="2">
        <v>10.9</v>
      </c>
      <c r="D13" s="2" t="s">
        <v>294</v>
      </c>
      <c r="E13" s="21"/>
    </row>
    <row r="14" spans="1:5" x14ac:dyDescent="0.3">
      <c r="A14" s="2">
        <v>13</v>
      </c>
      <c r="B14" s="2" t="s">
        <v>16</v>
      </c>
      <c r="C14" s="2">
        <v>10.1</v>
      </c>
      <c r="D14" s="2" t="s">
        <v>294</v>
      </c>
      <c r="E14" s="21"/>
    </row>
    <row r="15" spans="1:5" x14ac:dyDescent="0.3">
      <c r="A15" s="2">
        <v>14</v>
      </c>
      <c r="B15" s="2" t="s">
        <v>17</v>
      </c>
      <c r="C15" s="2">
        <v>31.8</v>
      </c>
      <c r="D15" s="2" t="s">
        <v>307</v>
      </c>
      <c r="E15" s="16"/>
    </row>
    <row r="16" spans="1:5" x14ac:dyDescent="0.3">
      <c r="A16" s="2">
        <v>15</v>
      </c>
      <c r="B16" s="2" t="s">
        <v>18</v>
      </c>
      <c r="C16" s="2">
        <v>13.7</v>
      </c>
      <c r="D16" s="2" t="s">
        <v>307</v>
      </c>
      <c r="E16" s="16"/>
    </row>
    <row r="17" spans="1:5" x14ac:dyDescent="0.3">
      <c r="A17" s="2">
        <v>16</v>
      </c>
      <c r="B17" s="2" t="s">
        <v>19</v>
      </c>
      <c r="C17" s="2">
        <v>6.1</v>
      </c>
      <c r="D17" s="2" t="s">
        <v>307</v>
      </c>
      <c r="E17" s="16"/>
    </row>
    <row r="18" spans="1:5" x14ac:dyDescent="0.3">
      <c r="A18" s="2">
        <v>17</v>
      </c>
      <c r="B18" s="2" t="s">
        <v>20</v>
      </c>
      <c r="C18" s="2">
        <v>4.8</v>
      </c>
      <c r="D18" s="2" t="s">
        <v>307</v>
      </c>
      <c r="E18" s="16"/>
    </row>
    <row r="19" spans="1:5" x14ac:dyDescent="0.3">
      <c r="A19" s="2">
        <v>18</v>
      </c>
      <c r="B19" s="2" t="s">
        <v>21</v>
      </c>
      <c r="C19" s="2">
        <v>4</v>
      </c>
      <c r="D19" s="2" t="s">
        <v>307</v>
      </c>
      <c r="E19" s="16"/>
    </row>
    <row r="20" spans="1:5" x14ac:dyDescent="0.3">
      <c r="A20" s="2">
        <v>19</v>
      </c>
      <c r="B20" s="2" t="s">
        <v>22</v>
      </c>
      <c r="C20" s="2">
        <v>8.1</v>
      </c>
      <c r="D20" s="2" t="s">
        <v>307</v>
      </c>
      <c r="E20" s="16"/>
    </row>
    <row r="21" spans="1:5" x14ac:dyDescent="0.3">
      <c r="A21" s="2">
        <v>20</v>
      </c>
      <c r="B21" s="2" t="s">
        <v>23</v>
      </c>
      <c r="C21" s="2">
        <v>10.4</v>
      </c>
      <c r="D21" s="2" t="s">
        <v>307</v>
      </c>
      <c r="E21" s="16"/>
    </row>
    <row r="22" spans="1:5" x14ac:dyDescent="0.3">
      <c r="A22" s="2">
        <v>21</v>
      </c>
      <c r="B22" s="2" t="s">
        <v>24</v>
      </c>
      <c r="C22" s="2">
        <v>12</v>
      </c>
      <c r="D22" s="2" t="s">
        <v>307</v>
      </c>
      <c r="E22" s="16"/>
    </row>
    <row r="23" spans="1:5" x14ac:dyDescent="0.3">
      <c r="A23" s="2">
        <v>22</v>
      </c>
      <c r="B23" s="2" t="s">
        <v>25</v>
      </c>
      <c r="C23" s="2">
        <v>5</v>
      </c>
      <c r="D23" s="2" t="s">
        <v>307</v>
      </c>
      <c r="E23" s="16"/>
    </row>
    <row r="24" spans="1:5" x14ac:dyDescent="0.3">
      <c r="A24" s="2">
        <v>23</v>
      </c>
      <c r="B24" s="2" t="s">
        <v>26</v>
      </c>
      <c r="C24" s="2">
        <v>14.5</v>
      </c>
      <c r="D24" s="2" t="s">
        <v>307</v>
      </c>
      <c r="E24" s="16"/>
    </row>
    <row r="25" spans="1:5" x14ac:dyDescent="0.3">
      <c r="A25" s="2">
        <v>24</v>
      </c>
      <c r="B25" s="2" t="s">
        <v>27</v>
      </c>
      <c r="C25" s="2">
        <v>20.5</v>
      </c>
      <c r="D25" s="2" t="s">
        <v>307</v>
      </c>
      <c r="E25" s="22"/>
    </row>
    <row r="26" spans="1:5" x14ac:dyDescent="0.3">
      <c r="A26" s="2">
        <v>25</v>
      </c>
      <c r="B26" s="2" t="s">
        <v>28</v>
      </c>
      <c r="C26" s="2">
        <v>9</v>
      </c>
      <c r="D26" s="2" t="s">
        <v>307</v>
      </c>
      <c r="E26" s="22"/>
    </row>
    <row r="27" spans="1:5" x14ac:dyDescent="0.3">
      <c r="A27" s="2">
        <v>26</v>
      </c>
      <c r="B27" s="2" t="s">
        <v>29</v>
      </c>
      <c r="C27" s="2">
        <v>11.7</v>
      </c>
      <c r="D27" s="2" t="s">
        <v>307</v>
      </c>
      <c r="E27" s="22"/>
    </row>
    <row r="28" spans="1:5" x14ac:dyDescent="0.3">
      <c r="A28" s="2">
        <v>27</v>
      </c>
      <c r="B28" s="2" t="s">
        <v>30</v>
      </c>
      <c r="C28" s="2">
        <v>10.1</v>
      </c>
      <c r="D28" s="2" t="s">
        <v>307</v>
      </c>
      <c r="E28" s="22"/>
    </row>
    <row r="29" spans="1:5" x14ac:dyDescent="0.3">
      <c r="A29" s="2">
        <v>28</v>
      </c>
      <c r="B29" s="2" t="s">
        <v>31</v>
      </c>
      <c r="C29" s="2">
        <v>6.1</v>
      </c>
      <c r="D29" s="2" t="s">
        <v>307</v>
      </c>
      <c r="E29" s="22"/>
    </row>
    <row r="30" spans="1:5" x14ac:dyDescent="0.3">
      <c r="A30" s="2">
        <v>29</v>
      </c>
      <c r="B30" s="2" t="s">
        <v>32</v>
      </c>
      <c r="C30" s="2">
        <v>16.3</v>
      </c>
      <c r="D30" s="2" t="s">
        <v>307</v>
      </c>
      <c r="E30" s="22"/>
    </row>
    <row r="31" spans="1:5" x14ac:dyDescent="0.3">
      <c r="A31" s="2">
        <v>30</v>
      </c>
      <c r="B31" s="2" t="s">
        <v>33</v>
      </c>
      <c r="C31" s="2">
        <v>17</v>
      </c>
      <c r="D31" s="2" t="s">
        <v>307</v>
      </c>
      <c r="E31" s="22"/>
    </row>
    <row r="32" spans="1:5" x14ac:dyDescent="0.3">
      <c r="A32" s="2">
        <v>31</v>
      </c>
      <c r="B32" s="2" t="s">
        <v>34</v>
      </c>
      <c r="C32" s="2">
        <v>6.9</v>
      </c>
      <c r="D32" s="2" t="s">
        <v>307</v>
      </c>
      <c r="E32" s="22"/>
    </row>
    <row r="33" spans="1:5" x14ac:dyDescent="0.3">
      <c r="A33" s="2">
        <v>32</v>
      </c>
      <c r="B33" s="2" t="s">
        <v>35</v>
      </c>
      <c r="C33" s="2">
        <v>5.5</v>
      </c>
      <c r="D33" s="2" t="s">
        <v>307</v>
      </c>
      <c r="E33" s="22"/>
    </row>
    <row r="34" spans="1:5" x14ac:dyDescent="0.3">
      <c r="A34" s="2">
        <v>33</v>
      </c>
      <c r="B34" s="2" t="s">
        <v>36</v>
      </c>
      <c r="C34" s="2">
        <v>12.8</v>
      </c>
      <c r="D34" s="2" t="s">
        <v>307</v>
      </c>
      <c r="E34" s="22"/>
    </row>
    <row r="35" spans="1:5" x14ac:dyDescent="0.3">
      <c r="A35" s="2">
        <v>34</v>
      </c>
      <c r="B35" s="2" t="s">
        <v>37</v>
      </c>
      <c r="C35" s="2">
        <v>12.1</v>
      </c>
      <c r="D35" s="2" t="s">
        <v>307</v>
      </c>
      <c r="E35" s="23"/>
    </row>
    <row r="36" spans="1:5" x14ac:dyDescent="0.3">
      <c r="A36" s="2">
        <v>35</v>
      </c>
      <c r="B36" s="2" t="s">
        <v>38</v>
      </c>
      <c r="C36" s="2">
        <v>9.8000000000000007</v>
      </c>
      <c r="D36" s="2" t="s">
        <v>307</v>
      </c>
      <c r="E36" s="23"/>
    </row>
    <row r="37" spans="1:5" x14ac:dyDescent="0.3">
      <c r="A37" s="2">
        <v>36</v>
      </c>
      <c r="B37" s="2" t="s">
        <v>39</v>
      </c>
      <c r="C37" s="2">
        <v>9.4</v>
      </c>
      <c r="D37" s="2" t="s">
        <v>307</v>
      </c>
      <c r="E37" s="23"/>
    </row>
    <row r="38" spans="1:5" x14ac:dyDescent="0.3">
      <c r="A38" s="2">
        <v>37</v>
      </c>
      <c r="B38" s="2" t="s">
        <v>40</v>
      </c>
      <c r="C38" s="2">
        <v>9.6999999999999993</v>
      </c>
      <c r="D38" s="2" t="s">
        <v>307</v>
      </c>
      <c r="E38" s="23"/>
    </row>
    <row r="39" spans="1:5" x14ac:dyDescent="0.3">
      <c r="A39" s="2">
        <v>38</v>
      </c>
      <c r="B39" s="2" t="s">
        <v>41</v>
      </c>
      <c r="C39" s="2">
        <v>18.5</v>
      </c>
      <c r="D39" s="2" t="s">
        <v>307</v>
      </c>
      <c r="E39" s="23"/>
    </row>
    <row r="40" spans="1:5" x14ac:dyDescent="0.3">
      <c r="A40" s="2">
        <v>39</v>
      </c>
      <c r="B40" s="2" t="s">
        <v>42</v>
      </c>
      <c r="C40" s="2">
        <v>23.5</v>
      </c>
      <c r="D40" s="2" t="s">
        <v>307</v>
      </c>
      <c r="E40" s="23"/>
    </row>
    <row r="41" spans="1:5" x14ac:dyDescent="0.3">
      <c r="A41" s="2">
        <v>40</v>
      </c>
      <c r="B41" s="2" t="s">
        <v>43</v>
      </c>
      <c r="C41" s="2">
        <v>19.8</v>
      </c>
      <c r="D41" s="2" t="s">
        <v>307</v>
      </c>
      <c r="E41" s="23"/>
    </row>
    <row r="42" spans="1:5" x14ac:dyDescent="0.3">
      <c r="A42" s="2">
        <v>41</v>
      </c>
      <c r="B42" s="2" t="s">
        <v>44</v>
      </c>
      <c r="C42" s="2">
        <v>14.2</v>
      </c>
      <c r="D42" s="2" t="s">
        <v>307</v>
      </c>
      <c r="E42" s="23"/>
    </row>
    <row r="43" spans="1:5" x14ac:dyDescent="0.3">
      <c r="A43" s="2">
        <v>42</v>
      </c>
      <c r="B43" s="2" t="s">
        <v>45</v>
      </c>
      <c r="C43" s="2">
        <v>13.9</v>
      </c>
      <c r="D43" s="2" t="s">
        <v>307</v>
      </c>
      <c r="E43" s="24"/>
    </row>
    <row r="44" spans="1:5" x14ac:dyDescent="0.3">
      <c r="A44" s="2">
        <v>43</v>
      </c>
      <c r="B44" s="2" t="s">
        <v>46</v>
      </c>
      <c r="C44" s="2">
        <v>8.1</v>
      </c>
      <c r="D44" s="2" t="s">
        <v>307</v>
      </c>
      <c r="E44" s="24"/>
    </row>
    <row r="45" spans="1:5" x14ac:dyDescent="0.3">
      <c r="A45" s="2">
        <v>44</v>
      </c>
      <c r="B45" s="2" t="s">
        <v>47</v>
      </c>
      <c r="C45" s="2">
        <v>14.2</v>
      </c>
      <c r="D45" s="2" t="s">
        <v>307</v>
      </c>
      <c r="E45" s="24"/>
    </row>
    <row r="46" spans="1:5" x14ac:dyDescent="0.3">
      <c r="A46" s="2">
        <v>45</v>
      </c>
      <c r="B46" s="2" t="s">
        <v>48</v>
      </c>
      <c r="C46" s="2">
        <v>6.8</v>
      </c>
      <c r="D46" s="2" t="s">
        <v>307</v>
      </c>
      <c r="E46" s="24"/>
    </row>
    <row r="47" spans="1:5" x14ac:dyDescent="0.3">
      <c r="A47" s="2">
        <v>46</v>
      </c>
      <c r="B47" s="2" t="s">
        <v>49</v>
      </c>
      <c r="C47" s="2">
        <v>14.5</v>
      </c>
      <c r="D47" s="2" t="s">
        <v>307</v>
      </c>
      <c r="E47" s="24"/>
    </row>
    <row r="48" spans="1:5" x14ac:dyDescent="0.3">
      <c r="A48" s="2">
        <v>47</v>
      </c>
      <c r="B48" s="2" t="s">
        <v>50</v>
      </c>
      <c r="C48" s="2">
        <v>8.9</v>
      </c>
      <c r="D48" s="2" t="s">
        <v>307</v>
      </c>
      <c r="E48" s="24"/>
    </row>
    <row r="49" spans="1:5" x14ac:dyDescent="0.3">
      <c r="A49" s="2">
        <v>48</v>
      </c>
      <c r="B49" s="2" t="s">
        <v>51</v>
      </c>
      <c r="C49" s="2">
        <v>6.2</v>
      </c>
      <c r="D49" s="2" t="s">
        <v>307</v>
      </c>
      <c r="E49" s="24"/>
    </row>
    <row r="50" spans="1:5" x14ac:dyDescent="0.3">
      <c r="A50" s="2">
        <v>49</v>
      </c>
      <c r="B50" s="2" t="s">
        <v>52</v>
      </c>
      <c r="C50" s="2">
        <v>9.1999999999999993</v>
      </c>
      <c r="D50" s="2" t="s">
        <v>307</v>
      </c>
      <c r="E50" s="24"/>
    </row>
    <row r="51" spans="1:5" x14ac:dyDescent="0.3">
      <c r="A51" s="2">
        <v>50</v>
      </c>
      <c r="B51" s="2" t="s">
        <v>53</v>
      </c>
      <c r="C51" s="2">
        <v>12.3</v>
      </c>
      <c r="D51" s="2" t="s">
        <v>307</v>
      </c>
      <c r="E51" s="24"/>
    </row>
    <row r="52" spans="1:5" x14ac:dyDescent="0.3">
      <c r="A52" s="2">
        <v>51</v>
      </c>
      <c r="B52" s="2" t="s">
        <v>54</v>
      </c>
      <c r="C52" s="2">
        <v>6.8</v>
      </c>
      <c r="D52" s="2" t="s">
        <v>307</v>
      </c>
      <c r="E52" s="24"/>
    </row>
    <row r="53" spans="1:5" x14ac:dyDescent="0.3">
      <c r="A53" s="2">
        <v>52</v>
      </c>
      <c r="B53" s="2" t="s">
        <v>55</v>
      </c>
      <c r="C53" s="2">
        <v>11.8</v>
      </c>
      <c r="D53" s="2" t="s">
        <v>307</v>
      </c>
      <c r="E53" s="24"/>
    </row>
    <row r="54" spans="1:5" x14ac:dyDescent="0.3">
      <c r="A54" s="1" t="s">
        <v>289</v>
      </c>
      <c r="B54" s="1"/>
      <c r="C54" s="1">
        <f>SUM(C2:C53)</f>
        <v>708.5</v>
      </c>
      <c r="D54" s="1">
        <f>COUNTIF(Python!D2:D53,Playlist!$I$5)</f>
        <v>13</v>
      </c>
    </row>
  </sheetData>
  <conditionalFormatting sqref="D1:D53 D55:D1048576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topLeftCell="A12" zoomScale="130" zoomScaleNormal="130" workbookViewId="0">
      <selection activeCell="F11" sqref="F11"/>
    </sheetView>
  </sheetViews>
  <sheetFormatPr defaultRowHeight="14.4" x14ac:dyDescent="0.3"/>
  <cols>
    <col min="1" max="1" width="5.44140625" bestFit="1" customWidth="1"/>
    <col min="2" max="2" width="96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3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3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3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3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3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3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3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3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3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3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3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3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3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3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3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3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3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3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3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3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3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3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3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3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3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3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3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3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zoomScale="130" zoomScaleNormal="130" workbookViewId="0">
      <selection activeCell="B23" sqref="B23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3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3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3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3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3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3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3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3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3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3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3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3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3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3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3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3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3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3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3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3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3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3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3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3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3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3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3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3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3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3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3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3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3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3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3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3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3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3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3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3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3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3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3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3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3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3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3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3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3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3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3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3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3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3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3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3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3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3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3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3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3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3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3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3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3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3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3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3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3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3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3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3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3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3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3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3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3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3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3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3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3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3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3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3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3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3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3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3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3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3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3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3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3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3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3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3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3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3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3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3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3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3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3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3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3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3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3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3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3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3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3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3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3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3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3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3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3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3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3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3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3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3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3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3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3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3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3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3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3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3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3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3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3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3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3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3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3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3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3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3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3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3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3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3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3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3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3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3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3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3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3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3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3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3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3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3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3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3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3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102.5546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3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3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3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3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3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3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3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3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3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3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3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3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3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3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3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3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3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3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3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3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3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3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3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3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3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3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3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3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3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3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3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3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3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3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3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3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3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3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3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3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3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3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3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3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3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3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3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3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3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3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3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3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3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3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3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3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3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3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3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3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3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3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3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3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3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3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3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3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3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3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3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3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3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3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3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3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3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3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8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3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3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3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3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3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3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3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3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3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3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3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3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3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3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3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3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3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3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3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3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3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3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3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3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3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3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3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3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3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4.4" x14ac:dyDescent="0.3"/>
  <cols>
    <col min="1" max="1" width="5.44140625" bestFit="1" customWidth="1"/>
    <col min="2" max="2" width="83.5546875" bestFit="1" customWidth="1"/>
    <col min="4" max="4" width="13.6640625" bestFit="1" customWidth="1"/>
  </cols>
  <sheetData>
    <row r="1" spans="1:4" x14ac:dyDescent="0.3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3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3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3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3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3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3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3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3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3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3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3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3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win 10</cp:lastModifiedBy>
  <dcterms:created xsi:type="dcterms:W3CDTF">2021-05-16T22:32:54Z</dcterms:created>
  <dcterms:modified xsi:type="dcterms:W3CDTF">2023-06-21T13:30:53Z</dcterms:modified>
</cp:coreProperties>
</file>