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item" sheetId="1" r:id="rId1"/>
    <sheet name="inStock" sheetId="9" r:id="rId2"/>
    <sheet name="currentDiscount" sheetId="8" r:id="rId3"/>
    <sheet name="category" sheetId="7" r:id="rId4"/>
    <sheet name="deliver" sheetId="6" r:id="rId5"/>
    <sheet name="producer" sheetId="5" r:id="rId6"/>
    <sheet name="maxDiscount" sheetId="4" r:id="rId7"/>
    <sheet name="quantityType" sheetId="3" r:id="rId8"/>
    <sheet name="name" sheetId="2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" i="1" l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" i="1"/>
  <c r="R4" i="1"/>
  <c r="R5" i="1"/>
  <c r="R6" i="1"/>
  <c r="R7" i="1"/>
  <c r="R8" i="1"/>
  <c r="R9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<sst xmlns="http://schemas.openxmlformats.org/spreadsheetml/2006/main" count="335" uniqueCount="128">
  <si>
    <t xml:space="preserve">Наименование </t>
  </si>
  <si>
    <t>Единица измерения</t>
  </si>
  <si>
    <t>Размер максимально возможной скидки</t>
  </si>
  <si>
    <t>Производитель</t>
  </si>
  <si>
    <t>Поставщик</t>
  </si>
  <si>
    <t>Категория товара</t>
  </si>
  <si>
    <t>Действующая скидка</t>
  </si>
  <si>
    <t>Кол-во на складе</t>
  </si>
  <si>
    <t>А112Т4</t>
  </si>
  <si>
    <t>Лакомство</t>
  </si>
  <si>
    <t>шт.</t>
  </si>
  <si>
    <t>Dreames</t>
  </si>
  <si>
    <t>PetShop</t>
  </si>
  <si>
    <t>Товары для кошек</t>
  </si>
  <si>
    <t>Лакомство для кошек Dreamies Подушечки с курицей, 140 г</t>
  </si>
  <si>
    <t>А112Т4.png</t>
  </si>
  <si>
    <t>G453T5</t>
  </si>
  <si>
    <t>Щетка-варежка</t>
  </si>
  <si>
    <t>True Touch</t>
  </si>
  <si>
    <t>ZooMir</t>
  </si>
  <si>
    <t>Для животных</t>
  </si>
  <si>
    <t>Щетка-варежка True Touch для вычесывания шерсти, синий</t>
  </si>
  <si>
    <t>G453T5.jpg</t>
  </si>
  <si>
    <t>F432F4</t>
  </si>
  <si>
    <t>Сухой корм</t>
  </si>
  <si>
    <t>Pro Plan</t>
  </si>
  <si>
    <t>Сухой корм для кошек Pro Plan с чувствительным пищеварением</t>
  </si>
  <si>
    <t>F432F4.jpg</t>
  </si>
  <si>
    <t>Y324F4</t>
  </si>
  <si>
    <t>TitBit</t>
  </si>
  <si>
    <t>Товары для собак</t>
  </si>
  <si>
    <t>Лакомство для собак Titbit Косточки мясные с индейкой и ягненком, 145 г</t>
  </si>
  <si>
    <t>Y324F4.jpg</t>
  </si>
  <si>
    <t>E532Q5</t>
  </si>
  <si>
    <t>Лакомство для собак Titbit Печенье Био Десерт с лососем стандарт, 350 г</t>
  </si>
  <si>
    <t>E532Q5.jpg</t>
  </si>
  <si>
    <t>T432F4</t>
  </si>
  <si>
    <t>Chappy</t>
  </si>
  <si>
    <t>Сухой корм для собак Chappi говядина по-домашнему, с овощами</t>
  </si>
  <si>
    <t>T432F4.jpg</t>
  </si>
  <si>
    <t>G345E4</t>
  </si>
  <si>
    <t>Мячик</t>
  </si>
  <si>
    <t>LIKER</t>
  </si>
  <si>
    <t>Мячик для собак LIKER Мячик Лайкер (6294) оранжевый</t>
  </si>
  <si>
    <t>G345E4.jpg</t>
  </si>
  <si>
    <t>E345R4</t>
  </si>
  <si>
    <t>Игрушка</t>
  </si>
  <si>
    <t>Fancy Pets</t>
  </si>
  <si>
    <t>Игрушка для животных «Котик» с кошачьей мятой FANCY PETS</t>
  </si>
  <si>
    <t>E345R4.jpg</t>
  </si>
  <si>
    <t>R356F4</t>
  </si>
  <si>
    <t>Миска</t>
  </si>
  <si>
    <t>Nobby</t>
  </si>
  <si>
    <t>Миска Nobby с рисунком Dog для собак 130 мл красный</t>
  </si>
  <si>
    <t>R356F4.jpg</t>
  </si>
  <si>
    <t>E431R5</t>
  </si>
  <si>
    <t>Triol</t>
  </si>
  <si>
    <t>Лакомство для собак Triol Кость из жил 7.5 см, 4шт. в уп.</t>
  </si>
  <si>
    <t>E431R5.png</t>
  </si>
  <si>
    <t>D563F4</t>
  </si>
  <si>
    <t>Игрушка для собак Triol Бобер 41 см 12141053 бежевый</t>
  </si>
  <si>
    <t>H436R4</t>
  </si>
  <si>
    <t>Игрушка для собак Triol 3D плетение EC-04/12171005 бежевый</t>
  </si>
  <si>
    <t>D643B5</t>
  </si>
  <si>
    <t>Cat Chow</t>
  </si>
  <si>
    <t>Сухой корм для котят CAT CHOW с высоким содержанием домашней птицы</t>
  </si>
  <si>
    <t>H432F4</t>
  </si>
  <si>
    <t>Миска Triol 9002/KIDP3211/30261087 400 мл серебристый</t>
  </si>
  <si>
    <t>S245R4</t>
  </si>
  <si>
    <t>Сухой корм для кошек CAT CHOW</t>
  </si>
  <si>
    <t>V352R4</t>
  </si>
  <si>
    <t>Сухой корм для собак Chappi Мясное изобилие, мясное ассорти</t>
  </si>
  <si>
    <t>H342F5</t>
  </si>
  <si>
    <t>Игрушка для собак Triol Енот 41 см 12141063 серый</t>
  </si>
  <si>
    <t>Q245F5</t>
  </si>
  <si>
    <t>Игрушка для собак Triol Бобер 41 см 12141063 серый</t>
  </si>
  <si>
    <t>G542F5</t>
  </si>
  <si>
    <t>Сухой корм для собак Pro Plan при чувствительном пищеварении, ягненок</t>
  </si>
  <si>
    <t>H542R6</t>
  </si>
  <si>
    <t>Лакомство для собак Triol Мясные полоски из кролика, 70 г</t>
  </si>
  <si>
    <t>K436T5</t>
  </si>
  <si>
    <t>Мячик для собак Triol с косточками 12101096 желтый/зеленый</t>
  </si>
  <si>
    <t>V527T5</t>
  </si>
  <si>
    <t>Игрушка для собак Triol Ящерица 39 см коричневый</t>
  </si>
  <si>
    <t>K452T5</t>
  </si>
  <si>
    <t>Лежак</t>
  </si>
  <si>
    <t>ZooM</t>
  </si>
  <si>
    <t>Лежак для собак и кошек ZooM Lama 40х30х8 см бежевый</t>
  </si>
  <si>
    <t>E466T6</t>
  </si>
  <si>
    <t>Клетка</t>
  </si>
  <si>
    <t>Клетка для собак Triol 30671002 61х45.5х52 см серый/белый</t>
  </si>
  <si>
    <t>B427R5</t>
  </si>
  <si>
    <t>Миска для животных Triol "Стрекоза", 450 мл</t>
  </si>
  <si>
    <t>H643W2</t>
  </si>
  <si>
    <t>Миска Triol CB02/30231002 100 мл бежевый/голубой</t>
  </si>
  <si>
    <t>D356R4</t>
  </si>
  <si>
    <t>trixie</t>
  </si>
  <si>
    <t>Мячик для собак TRIXIE DentaFun (32942) зеленый / белый</t>
  </si>
  <si>
    <t>E434U6</t>
  </si>
  <si>
    <t>Лакомство для собак Titbit Лакомый кусочек Нарезка из говядины, 80 г</t>
  </si>
  <si>
    <t>M356R4</t>
  </si>
  <si>
    <t>Лакомство для собак Titbit Гематоген мясной Classic, 35 г</t>
  </si>
  <si>
    <t>W548O7</t>
  </si>
  <si>
    <t>Dog Chow</t>
  </si>
  <si>
    <t>Сухой корм для щенков DOG CHOW Puppy, ягненок 2.5 кг</t>
  </si>
  <si>
    <t>id</t>
  </si>
  <si>
    <t>articul</t>
  </si>
  <si>
    <t>idItemName</t>
  </si>
  <si>
    <t>idMaxDiscount</t>
  </si>
  <si>
    <t>idProducer</t>
  </si>
  <si>
    <t>idDeliver</t>
  </si>
  <si>
    <t>idCategory</t>
  </si>
  <si>
    <t>idCurrentDiscount</t>
  </si>
  <si>
    <t>idInStock</t>
  </si>
  <si>
    <t>image</t>
  </si>
  <si>
    <t>imageFile</t>
  </si>
  <si>
    <t>cost</t>
  </si>
  <si>
    <t>description</t>
  </si>
  <si>
    <t>itemNames</t>
  </si>
  <si>
    <t>idQuantityType</t>
  </si>
  <si>
    <t>quantityTypeName</t>
  </si>
  <si>
    <t>maxDiscountName</t>
  </si>
  <si>
    <t>producerName</t>
  </si>
  <si>
    <t>deliverName</t>
  </si>
  <si>
    <t>categoryName</t>
  </si>
  <si>
    <t>currentDiscountName</t>
  </si>
  <si>
    <t>inStockName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</si>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</sst>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Times Roman"/>
      <charset val="204"/>
    </font>
    <font>
      <sz val="12"/>
      <color theme="1"/>
      <name val="Times Roman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/>
    <xf numFmtId="0" fontId="4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zoomScale="70" zoomScaleNormal="70" workbookViewId="0">
      <selection activeCell="T33" sqref="T33"/>
    </sheetView>
  </sheetViews>
  <sheetFormatPr defaultRowHeight="15"/>
  <cols>
    <col min="2" max="2" width="9.85546875" bestFit="1" customWidth="1"/>
    <col min="3" max="3" width="12.85546875" bestFit="1" customWidth="1"/>
    <col min="4" max="4" width="16.5703125" hidden="1" customWidth="1"/>
    <col min="5" max="5" width="20.28515625" customWidth="1"/>
    <col min="6" max="6" width="21.85546875" hidden="1" customWidth="1"/>
    <col min="7" max="7" width="12.140625" bestFit="1" customWidth="1"/>
    <col min="8" max="8" width="25.140625" customWidth="1"/>
    <col min="9" max="9" width="43.5703125" hidden="1" customWidth="1"/>
    <col min="10" max="10" width="11.28515625" bestFit="1" customWidth="1"/>
    <col min="11" max="11" width="16.85546875" hidden="1" customWidth="1"/>
    <col min="12" max="12" width="16.85546875" customWidth="1"/>
    <col min="13" max="13" width="12.7109375" hidden="1" customWidth="1"/>
    <col min="14" max="14" width="12.7109375" customWidth="1"/>
    <col min="15" max="15" width="19.85546875" hidden="1" customWidth="1"/>
    <col min="16" max="16" width="19.85546875" customWidth="1"/>
    <col min="17" max="17" width="23.5703125" hidden="1" customWidth="1"/>
    <col min="18" max="18" width="23.5703125" customWidth="1"/>
    <col min="19" max="19" width="19.140625" hidden="1" customWidth="1"/>
    <col min="20" max="20" width="78.42578125" bestFit="1" customWidth="1"/>
    <col min="21" max="21" width="29.7109375" customWidth="1"/>
    <col min="22" max="22" width="14.85546875" bestFit="1" customWidth="1"/>
  </cols>
  <sheetData>
    <row r="1" spans="1:22" ht="21" customHeight="1">
      <c r="A1" s="4" t="s">
        <v>105</v>
      </c>
      <c r="B1" s="1" t="s">
        <v>106</v>
      </c>
      <c r="C1" s="1" t="s">
        <v>107</v>
      </c>
      <c r="D1" s="1" t="s">
        <v>0</v>
      </c>
      <c r="E1" s="1" t="s">
        <v>119</v>
      </c>
      <c r="F1" s="1" t="s">
        <v>1</v>
      </c>
      <c r="G1" s="1" t="s">
        <v>116</v>
      </c>
      <c r="H1" s="1" t="s">
        <v>108</v>
      </c>
      <c r="I1" s="1" t="s">
        <v>2</v>
      </c>
      <c r="J1" s="1" t="s">
        <v>109</v>
      </c>
      <c r="K1" s="1" t="s">
        <v>3</v>
      </c>
      <c r="L1" s="1" t="s">
        <v>110</v>
      </c>
      <c r="M1" s="1" t="s">
        <v>4</v>
      </c>
      <c r="N1" s="1" t="s">
        <v>111</v>
      </c>
      <c r="O1" s="1" t="s">
        <v>5</v>
      </c>
      <c r="P1" s="1" t="s">
        <v>112</v>
      </c>
      <c r="Q1" s="1" t="s">
        <v>6</v>
      </c>
      <c r="R1" s="1" t="s">
        <v>113</v>
      </c>
      <c r="S1" s="1" t="s">
        <v>7</v>
      </c>
      <c r="T1" s="1" t="s">
        <v>117</v>
      </c>
      <c r="U1" s="1" t="s">
        <v>114</v>
      </c>
      <c r="V1" s="1" t="s">
        <v>115</v>
      </c>
    </row>
    <row r="2" spans="1:22" ht="21" customHeight="1">
      <c r="B2" s="2" t="s">
        <v>8</v>
      </c>
      <c r="C2" s="2">
        <f>LOOKUP(D2:D31,name!$B$2:$B$9,name!$A$2:$A$9)</f>
        <v>3</v>
      </c>
      <c r="D2" s="2" t="s">
        <v>9</v>
      </c>
      <c r="E2" s="2">
        <f>LOOKUP(F2:F31,quantityType!$B$2,quantityType!$A$2)</f>
        <v>1</v>
      </c>
      <c r="F2" s="2" t="s">
        <v>10</v>
      </c>
      <c r="G2" s="2">
        <v>123</v>
      </c>
      <c r="H2" s="2">
        <f>LOOKUP(I2:I31,maxDiscount!$B$2:$B$7,maxDiscount!$A$2:$A$7)</f>
        <v>6</v>
      </c>
      <c r="I2" s="2">
        <v>30</v>
      </c>
      <c r="J2" s="2">
        <f>LOOKUP(K2:K31,producer!$B$2:$B$14,producer!$A$2:$A$14)</f>
        <v>4</v>
      </c>
      <c r="K2" s="2" t="s">
        <v>11</v>
      </c>
      <c r="L2" s="2">
        <f>LOOKUP(M2:M31,deliver!$B$2:$B$3,deliver!$A$2:$A$3)</f>
        <v>1</v>
      </c>
      <c r="M2" s="2" t="s">
        <v>12</v>
      </c>
      <c r="N2" s="2">
        <f>LOOKUP(O2:O31,category!$B$2:$B$4,category!$A$2:$A$4)</f>
        <v>2</v>
      </c>
      <c r="O2" s="2" t="s">
        <v>13</v>
      </c>
      <c r="P2" s="2">
        <f>LOOKUP(Q2:Q31,currentDiscount!$B$2:$B$5,currentDiscount!$A$2:$A$5)</f>
        <v>2</v>
      </c>
      <c r="Q2" s="2">
        <v>3</v>
      </c>
      <c r="R2" s="2">
        <f>LOOKUP(S2:S31,inStock!$B$2:$B$15,inStock!$A$2:$A$15)</f>
        <v>4</v>
      </c>
      <c r="S2" s="2">
        <v>6</v>
      </c>
      <c r="T2" s="2" t="s">
        <v>14</v>
      </c>
      <c r="U2" s="2" t="s">
        <v>127</v>
      </c>
      <c r="V2" s="2" t="s">
        <v>15</v>
      </c>
    </row>
    <row r="3" spans="1:22" ht="21" customHeight="1">
      <c r="B3" s="2" t="s">
        <v>16</v>
      </c>
      <c r="C3" s="2">
        <f>LOOKUP(D3:D32,name!$B$2:$B$9,name!$A$2:$A$9)</f>
        <v>8</v>
      </c>
      <c r="D3" s="2" t="s">
        <v>17</v>
      </c>
      <c r="E3" s="2">
        <f>LOOKUP(F3:F32,quantityType!$B$2,quantityType!$A$2)</f>
        <v>1</v>
      </c>
      <c r="F3" s="2" t="s">
        <v>10</v>
      </c>
      <c r="G3" s="2">
        <v>149</v>
      </c>
      <c r="H3" s="2">
        <f>LOOKUP(I3:I32,maxDiscount!$B$2:$B$7,maxDiscount!$A$2:$A$7)</f>
        <v>3</v>
      </c>
      <c r="I3" s="2">
        <v>15</v>
      </c>
      <c r="J3" s="2">
        <f>LOOKUP(K3:K32,producer!$B$2:$B$14,producer!$A$2:$A$14)</f>
        <v>12</v>
      </c>
      <c r="K3" s="2" t="s">
        <v>18</v>
      </c>
      <c r="L3" s="2">
        <f>LOOKUP(M3:M32,deliver!$B$2:$B$3,deliver!$A$2:$A$3)</f>
        <v>2</v>
      </c>
      <c r="M3" s="2" t="s">
        <v>19</v>
      </c>
      <c r="N3" s="2">
        <f>LOOKUP(O3:O32,category!$B$2:$B$4,category!$A$2:$A$4)</f>
        <v>1</v>
      </c>
      <c r="O3" s="2" t="s">
        <v>20</v>
      </c>
      <c r="P3" s="2">
        <f>LOOKUP(Q3:Q32,currentDiscount!$B$2:$B$5,currentDiscount!$A$2:$A$5)</f>
        <v>1</v>
      </c>
      <c r="Q3" s="2">
        <v>2</v>
      </c>
      <c r="R3" s="2">
        <f>LOOKUP(S3:S32,inStock!$B$2:$B$15,inStock!$A$2:$A$15)</f>
        <v>5</v>
      </c>
      <c r="S3" s="2">
        <v>7</v>
      </c>
      <c r="T3" s="2" t="s">
        <v>21</v>
      </c>
      <c r="U3" s="2" t="s">
        <v>127</v>
      </c>
      <c r="V3" s="2" t="s">
        <v>22</v>
      </c>
    </row>
    <row r="4" spans="1:22" ht="21" customHeight="1">
      <c r="B4" s="2" t="s">
        <v>23</v>
      </c>
      <c r="C4" s="2">
        <f>LOOKUP(D4:D33,name!$B$2:$B$9,name!$A$2:$A$9)</f>
        <v>7</v>
      </c>
      <c r="D4" s="2" t="s">
        <v>24</v>
      </c>
      <c r="E4" s="2">
        <f>LOOKUP(F4:F33,quantityType!$B$2,quantityType!$A$2)</f>
        <v>1</v>
      </c>
      <c r="F4" s="2" t="s">
        <v>10</v>
      </c>
      <c r="G4" s="2">
        <v>1200</v>
      </c>
      <c r="H4" s="2">
        <f>LOOKUP(I4:I33,maxDiscount!$B$2:$B$7,maxDiscount!$A$2:$A$7)</f>
        <v>2</v>
      </c>
      <c r="I4" s="2">
        <v>10</v>
      </c>
      <c r="J4" s="2">
        <f>LOOKUP(K4:K33,producer!$B$2:$B$14,producer!$A$2:$A$14)</f>
        <v>8</v>
      </c>
      <c r="K4" s="2" t="s">
        <v>25</v>
      </c>
      <c r="L4" s="2">
        <f>LOOKUP(M4:M33,deliver!$B$2:$B$3,deliver!$A$2:$A$3)</f>
        <v>2</v>
      </c>
      <c r="M4" s="2" t="s">
        <v>19</v>
      </c>
      <c r="N4" s="2">
        <f>LOOKUP(O4:O33,category!$B$2:$B$4,category!$A$2:$A$4)</f>
        <v>2</v>
      </c>
      <c r="O4" s="2" t="s">
        <v>13</v>
      </c>
      <c r="P4" s="2">
        <f>LOOKUP(Q4:Q33,currentDiscount!$B$2:$B$5,currentDiscount!$A$2:$A$5)</f>
        <v>2</v>
      </c>
      <c r="Q4" s="2">
        <v>3</v>
      </c>
      <c r="R4" s="2">
        <f>LOOKUP(S4:S33,inStock!$B$2:$B$15,inStock!$A$2:$A$15)</f>
        <v>9</v>
      </c>
      <c r="S4" s="2">
        <v>15</v>
      </c>
      <c r="T4" s="2" t="s">
        <v>26</v>
      </c>
      <c r="U4" s="2" t="s">
        <v>127</v>
      </c>
      <c r="V4" s="2" t="s">
        <v>27</v>
      </c>
    </row>
    <row r="5" spans="1:22" ht="21" customHeight="1">
      <c r="B5" s="2" t="s">
        <v>28</v>
      </c>
      <c r="C5" s="2">
        <f>LOOKUP(D5:D34,name!$B$2:$B$9,name!$A$2:$A$9)</f>
        <v>3</v>
      </c>
      <c r="D5" s="2" t="s">
        <v>9</v>
      </c>
      <c r="E5" s="2">
        <f>LOOKUP(F5:F34,quantityType!$B$2,quantityType!$A$2)</f>
        <v>1</v>
      </c>
      <c r="F5" s="2" t="s">
        <v>10</v>
      </c>
      <c r="G5" s="2">
        <v>86</v>
      </c>
      <c r="H5" s="2">
        <f>LOOKUP(I5:I34,maxDiscount!$B$2:$B$7,maxDiscount!$A$2:$A$7)</f>
        <v>1</v>
      </c>
      <c r="I5" s="2">
        <v>5</v>
      </c>
      <c r="J5" s="2">
        <f>LOOKUP(K5:K34,producer!$B$2:$B$14,producer!$A$2:$A$14)</f>
        <v>9</v>
      </c>
      <c r="K5" s="2" t="s">
        <v>29</v>
      </c>
      <c r="L5" s="2">
        <f>LOOKUP(M5:M34,deliver!$B$2:$B$3,deliver!$A$2:$A$3)</f>
        <v>1</v>
      </c>
      <c r="M5" s="2" t="s">
        <v>12</v>
      </c>
      <c r="N5" s="2">
        <f>LOOKUP(O5:O34,category!$B$2:$B$4,category!$A$2:$A$4)</f>
        <v>3</v>
      </c>
      <c r="O5" s="2" t="s">
        <v>30</v>
      </c>
      <c r="P5" s="2">
        <f>LOOKUP(Q5:Q34,currentDiscount!$B$2:$B$5,currentDiscount!$A$2:$A$5)</f>
        <v>3</v>
      </c>
      <c r="Q5" s="2">
        <v>4</v>
      </c>
      <c r="R5" s="2">
        <f>LOOKUP(S5:S34,inStock!$B$2:$B$15,inStock!$A$2:$A$15)</f>
        <v>11</v>
      </c>
      <c r="S5" s="2">
        <v>17</v>
      </c>
      <c r="T5" s="2" t="s">
        <v>31</v>
      </c>
      <c r="U5" s="2" t="s">
        <v>127</v>
      </c>
      <c r="V5" s="2" t="s">
        <v>32</v>
      </c>
    </row>
    <row r="6" spans="1:22" ht="21" customHeight="1">
      <c r="B6" s="2" t="s">
        <v>33</v>
      </c>
      <c r="C6" s="2">
        <f>LOOKUP(D6:D35,name!$B$2:$B$9,name!$A$2:$A$9)</f>
        <v>3</v>
      </c>
      <c r="D6" s="2" t="s">
        <v>9</v>
      </c>
      <c r="E6" s="2">
        <f>LOOKUP(F6:F35,quantityType!$B$2,quantityType!$A$2)</f>
        <v>1</v>
      </c>
      <c r="F6" s="2" t="s">
        <v>10</v>
      </c>
      <c r="G6" s="2">
        <v>166</v>
      </c>
      <c r="H6" s="2">
        <f>LOOKUP(I6:I35,maxDiscount!$B$2:$B$7,maxDiscount!$A$2:$A$7)</f>
        <v>3</v>
      </c>
      <c r="I6" s="2">
        <v>15</v>
      </c>
      <c r="J6" s="2">
        <f>LOOKUP(K6:K35,producer!$B$2:$B$14,producer!$A$2:$A$14)</f>
        <v>9</v>
      </c>
      <c r="K6" s="2" t="s">
        <v>29</v>
      </c>
      <c r="L6" s="2">
        <f>LOOKUP(M6:M35,deliver!$B$2:$B$3,deliver!$A$2:$A$3)</f>
        <v>1</v>
      </c>
      <c r="M6" s="2" t="s">
        <v>12</v>
      </c>
      <c r="N6" s="2">
        <f>LOOKUP(O6:O35,category!$B$2:$B$4,category!$A$2:$A$4)</f>
        <v>3</v>
      </c>
      <c r="O6" s="2" t="s">
        <v>30</v>
      </c>
      <c r="P6" s="2">
        <f>LOOKUP(Q6:Q35,currentDiscount!$B$2:$B$5,currentDiscount!$A$2:$A$5)</f>
        <v>4</v>
      </c>
      <c r="Q6" s="2">
        <v>5</v>
      </c>
      <c r="R6" s="2">
        <f>LOOKUP(S6:S35,inStock!$B$2:$B$15,inStock!$A$2:$A$15)</f>
        <v>12</v>
      </c>
      <c r="S6" s="2">
        <v>18</v>
      </c>
      <c r="T6" s="2" t="s">
        <v>34</v>
      </c>
      <c r="U6" s="2" t="s">
        <v>127</v>
      </c>
      <c r="V6" s="2" t="s">
        <v>35</v>
      </c>
    </row>
    <row r="7" spans="1:22" ht="21" customHeight="1">
      <c r="B7" s="2" t="s">
        <v>36</v>
      </c>
      <c r="C7" s="2">
        <f>LOOKUP(D7:D36,name!$B$2:$B$9,name!$A$2:$A$9)</f>
        <v>7</v>
      </c>
      <c r="D7" s="2" t="s">
        <v>24</v>
      </c>
      <c r="E7" s="2">
        <f>LOOKUP(F7:F36,quantityType!$B$2,quantityType!$A$2)</f>
        <v>1</v>
      </c>
      <c r="F7" s="2" t="s">
        <v>10</v>
      </c>
      <c r="G7" s="2">
        <v>1700</v>
      </c>
      <c r="H7" s="2">
        <f>LOOKUP(I7:I36,maxDiscount!$B$2:$B$7,maxDiscount!$A$2:$A$7)</f>
        <v>5</v>
      </c>
      <c r="I7" s="2">
        <v>25</v>
      </c>
      <c r="J7" s="2">
        <f>LOOKUP(K7:K36,producer!$B$2:$B$14,producer!$A$2:$A$14)</f>
        <v>2</v>
      </c>
      <c r="K7" s="2" t="s">
        <v>37</v>
      </c>
      <c r="L7" s="2">
        <f>LOOKUP(M7:M36,deliver!$B$2:$B$3,deliver!$A$2:$A$3)</f>
        <v>2</v>
      </c>
      <c r="M7" s="2" t="s">
        <v>19</v>
      </c>
      <c r="N7" s="2">
        <f>LOOKUP(O7:O36,category!$B$2:$B$4,category!$A$2:$A$4)</f>
        <v>3</v>
      </c>
      <c r="O7" s="2" t="s">
        <v>30</v>
      </c>
      <c r="P7" s="2">
        <f>LOOKUP(Q7:Q36,currentDiscount!$B$2:$B$5,currentDiscount!$A$2:$A$5)</f>
        <v>1</v>
      </c>
      <c r="Q7" s="2">
        <v>2</v>
      </c>
      <c r="R7" s="2">
        <f>LOOKUP(S7:S36,inStock!$B$2:$B$15,inStock!$A$2:$A$15)</f>
        <v>3</v>
      </c>
      <c r="S7" s="2">
        <v>5</v>
      </c>
      <c r="T7" s="2" t="s">
        <v>38</v>
      </c>
      <c r="U7" s="2" t="s">
        <v>127</v>
      </c>
      <c r="V7" s="2" t="s">
        <v>39</v>
      </c>
    </row>
    <row r="8" spans="1:22" ht="21" customHeight="1">
      <c r="B8" s="2" t="s">
        <v>40</v>
      </c>
      <c r="C8" s="2">
        <f>LOOKUP(D8:D37,name!$B$2:$B$9,name!$A$2:$A$9)</f>
        <v>6</v>
      </c>
      <c r="D8" s="2" t="s">
        <v>41</v>
      </c>
      <c r="E8" s="2">
        <f>LOOKUP(F8:F37,quantityType!$B$2,quantityType!$A$2)</f>
        <v>1</v>
      </c>
      <c r="F8" s="2" t="s">
        <v>10</v>
      </c>
      <c r="G8" s="2">
        <v>300</v>
      </c>
      <c r="H8" s="2">
        <f>LOOKUP(I8:I37,maxDiscount!$B$2:$B$7,maxDiscount!$A$2:$A$7)</f>
        <v>1</v>
      </c>
      <c r="I8" s="2">
        <v>5</v>
      </c>
      <c r="J8" s="2">
        <f>LOOKUP(K8:K37,producer!$B$2:$B$14,producer!$A$2:$A$14)</f>
        <v>6</v>
      </c>
      <c r="K8" s="2" t="s">
        <v>42</v>
      </c>
      <c r="L8" s="2">
        <f>LOOKUP(M8:M37,deliver!$B$2:$B$3,deliver!$A$2:$A$3)</f>
        <v>2</v>
      </c>
      <c r="M8" s="2" t="s">
        <v>19</v>
      </c>
      <c r="N8" s="2">
        <f>LOOKUP(O8:O37,category!$B$2:$B$4,category!$A$2:$A$4)</f>
        <v>3</v>
      </c>
      <c r="O8" s="2" t="s">
        <v>30</v>
      </c>
      <c r="P8" s="2">
        <f>LOOKUP(Q8:Q37,currentDiscount!$B$2:$B$5,currentDiscount!$A$2:$A$5)</f>
        <v>2</v>
      </c>
      <c r="Q8" s="2">
        <v>3</v>
      </c>
      <c r="R8" s="2">
        <f>LOOKUP(S8:S37,inStock!$B$2:$B$15,inStock!$A$2:$A$15)</f>
        <v>13</v>
      </c>
      <c r="S8" s="2">
        <v>19</v>
      </c>
      <c r="T8" s="2" t="s">
        <v>43</v>
      </c>
      <c r="U8" s="2" t="s">
        <v>127</v>
      </c>
      <c r="V8" s="2" t="s">
        <v>44</v>
      </c>
    </row>
    <row r="9" spans="1:22" ht="21" customHeight="1">
      <c r="B9" s="2" t="s">
        <v>45</v>
      </c>
      <c r="C9" s="2">
        <f>LOOKUP(D9:D38,name!$B$2:$B$9,name!$A$2:$A$9)</f>
        <v>1</v>
      </c>
      <c r="D9" s="2" t="s">
        <v>46</v>
      </c>
      <c r="E9" s="2">
        <f>LOOKUP(F9:F38,quantityType!$B$2,quantityType!$A$2)</f>
        <v>1</v>
      </c>
      <c r="F9" s="2" t="s">
        <v>10</v>
      </c>
      <c r="G9" s="2">
        <v>199</v>
      </c>
      <c r="H9" s="2">
        <f>LOOKUP(I9:I38,maxDiscount!$B$2:$B$7,maxDiscount!$A$2:$A$7)</f>
        <v>1</v>
      </c>
      <c r="I9" s="2">
        <v>5</v>
      </c>
      <c r="J9" s="2">
        <f>LOOKUP(K9:K38,producer!$B$2:$B$14,producer!$A$2:$A$14)</f>
        <v>5</v>
      </c>
      <c r="K9" s="2" t="s">
        <v>47</v>
      </c>
      <c r="L9" s="2">
        <f>LOOKUP(M9:M38,deliver!$B$2:$B$3,deliver!$A$2:$A$3)</f>
        <v>2</v>
      </c>
      <c r="M9" s="2" t="s">
        <v>19</v>
      </c>
      <c r="N9" s="2">
        <f>LOOKUP(O9:O38,category!$B$2:$B$4,category!$A$2:$A$4)</f>
        <v>2</v>
      </c>
      <c r="O9" s="2" t="s">
        <v>13</v>
      </c>
      <c r="P9" s="2">
        <f>LOOKUP(Q9:Q38,currentDiscount!$B$2:$B$5,currentDiscount!$A$2:$A$5)</f>
        <v>4</v>
      </c>
      <c r="Q9" s="2">
        <v>5</v>
      </c>
      <c r="R9" s="2">
        <f>LOOKUP(S9:S38,inStock!$B$2:$B$15,inStock!$A$2:$A$15)</f>
        <v>5</v>
      </c>
      <c r="S9" s="2">
        <v>7</v>
      </c>
      <c r="T9" s="2" t="s">
        <v>48</v>
      </c>
      <c r="U9" s="2" t="s">
        <v>127</v>
      </c>
      <c r="V9" s="2" t="s">
        <v>49</v>
      </c>
    </row>
    <row r="10" spans="1:22" ht="21" customHeight="1">
      <c r="B10" s="2" t="s">
        <v>50</v>
      </c>
      <c r="C10" s="2">
        <f>LOOKUP(D10:D39,name!$B$2:$B$9,name!$A$2:$A$9)</f>
        <v>5</v>
      </c>
      <c r="D10" s="2" t="s">
        <v>51</v>
      </c>
      <c r="E10" s="2">
        <f>LOOKUP(F10:F39,quantityType!$B$2,quantityType!$A$2)</f>
        <v>1</v>
      </c>
      <c r="F10" s="2" t="s">
        <v>10</v>
      </c>
      <c r="G10" s="2">
        <v>234</v>
      </c>
      <c r="H10" s="2">
        <f>LOOKUP(I10:I39,maxDiscount!$B$2:$B$7,maxDiscount!$A$2:$A$7)</f>
        <v>2</v>
      </c>
      <c r="I10" s="2">
        <v>10</v>
      </c>
      <c r="J10" s="2">
        <f>LOOKUP(K10:K39,producer!$B$2:$B$14,producer!$A$2:$A$14)</f>
        <v>7</v>
      </c>
      <c r="K10" s="2" t="s">
        <v>52</v>
      </c>
      <c r="L10" s="2">
        <f>LOOKUP(M10:M39,deliver!$B$2:$B$3,deliver!$A$2:$A$3)</f>
        <v>1</v>
      </c>
      <c r="M10" s="2" t="s">
        <v>12</v>
      </c>
      <c r="N10" s="2">
        <f>LOOKUP(O10:O39,category!$B$2:$B$4,category!$A$2:$A$4)</f>
        <v>3</v>
      </c>
      <c r="O10" s="2" t="s">
        <v>30</v>
      </c>
      <c r="P10" s="2">
        <f>LOOKUP(Q10:Q39,currentDiscount!$B$2:$B$5,currentDiscount!$A$2:$A$5)</f>
        <v>2</v>
      </c>
      <c r="Q10" s="2">
        <v>3</v>
      </c>
      <c r="R10" s="2">
        <f>LOOKUP(S10:S39,inStock!$B$2:$B$15,inStock!$A$2:$A$15)</f>
        <v>11</v>
      </c>
      <c r="S10" s="2">
        <v>17</v>
      </c>
      <c r="T10" s="2" t="s">
        <v>53</v>
      </c>
      <c r="U10" s="2" t="s">
        <v>127</v>
      </c>
      <c r="V10" s="2" t="s">
        <v>54</v>
      </c>
    </row>
    <row r="11" spans="1:22" ht="21" customHeight="1">
      <c r="B11" s="2" t="s">
        <v>55</v>
      </c>
      <c r="C11" s="2">
        <f>LOOKUP(D11:D40,name!$B$2:$B$9,name!$A$2:$A$9)</f>
        <v>3</v>
      </c>
      <c r="D11" s="2" t="s">
        <v>9</v>
      </c>
      <c r="E11" s="2">
        <f>LOOKUP(F11:F40,quantityType!$B$2,quantityType!$A$2)</f>
        <v>1</v>
      </c>
      <c r="F11" s="2" t="s">
        <v>10</v>
      </c>
      <c r="G11" s="2">
        <v>170</v>
      </c>
      <c r="H11" s="2">
        <f>LOOKUP(I11:I40,maxDiscount!$B$2:$B$7,maxDiscount!$A$2:$A$7)</f>
        <v>1</v>
      </c>
      <c r="I11" s="2">
        <v>5</v>
      </c>
      <c r="J11" s="2">
        <f>LOOKUP(K11:K40,producer!$B$2:$B$14,producer!$A$2:$A$14)</f>
        <v>10</v>
      </c>
      <c r="K11" s="2" t="s">
        <v>56</v>
      </c>
      <c r="L11" s="2">
        <f>LOOKUP(M11:M40,deliver!$B$2:$B$3,deliver!$A$2:$A$3)</f>
        <v>2</v>
      </c>
      <c r="M11" s="2" t="s">
        <v>19</v>
      </c>
      <c r="N11" s="2">
        <f>LOOKUP(O11:O40,category!$B$2:$B$4,category!$A$2:$A$4)</f>
        <v>3</v>
      </c>
      <c r="O11" s="2" t="s">
        <v>30</v>
      </c>
      <c r="P11" s="2">
        <f>LOOKUP(Q11:Q40,currentDiscount!$B$2:$B$5,currentDiscount!$A$2:$A$5)</f>
        <v>4</v>
      </c>
      <c r="Q11" s="2">
        <v>5</v>
      </c>
      <c r="R11" s="2">
        <f>LOOKUP(S11:S40,inStock!$B$2:$B$15,inStock!$A$2:$A$15)</f>
        <v>3</v>
      </c>
      <c r="S11" s="2">
        <v>5</v>
      </c>
      <c r="T11" s="2" t="s">
        <v>57</v>
      </c>
      <c r="U11" s="2" t="s">
        <v>127</v>
      </c>
      <c r="V11" s="2" t="s">
        <v>58</v>
      </c>
    </row>
    <row r="12" spans="1:22" ht="21" customHeight="1">
      <c r="B12" s="2" t="s">
        <v>59</v>
      </c>
      <c r="C12" s="2">
        <f>LOOKUP(D12:D41,name!$B$2:$B$9,name!$A$2:$A$9)</f>
        <v>1</v>
      </c>
      <c r="D12" s="2" t="s">
        <v>46</v>
      </c>
      <c r="E12" s="2">
        <f>LOOKUP(F12:F41,quantityType!$B$2,quantityType!$A$2)</f>
        <v>1</v>
      </c>
      <c r="F12" s="2" t="s">
        <v>10</v>
      </c>
      <c r="G12" s="2">
        <v>600</v>
      </c>
      <c r="H12" s="2">
        <f>LOOKUP(I12:I41,maxDiscount!$B$2:$B$7,maxDiscount!$A$2:$A$7)</f>
        <v>2</v>
      </c>
      <c r="I12" s="2">
        <v>10</v>
      </c>
      <c r="J12" s="2">
        <f>LOOKUP(K12:K41,producer!$B$2:$B$14,producer!$A$2:$A$14)</f>
        <v>10</v>
      </c>
      <c r="K12" s="2" t="s">
        <v>56</v>
      </c>
      <c r="L12" s="2">
        <f>LOOKUP(M12:M41,deliver!$B$2:$B$3,deliver!$A$2:$A$3)</f>
        <v>1</v>
      </c>
      <c r="M12" s="2" t="s">
        <v>12</v>
      </c>
      <c r="N12" s="2">
        <f>LOOKUP(O12:O41,category!$B$2:$B$4,category!$A$2:$A$4)</f>
        <v>3</v>
      </c>
      <c r="O12" s="2" t="s">
        <v>30</v>
      </c>
      <c r="P12" s="2">
        <f>LOOKUP(Q12:Q41,currentDiscount!$B$2:$B$5,currentDiscount!$A$2:$A$5)</f>
        <v>4</v>
      </c>
      <c r="Q12" s="2">
        <v>5</v>
      </c>
      <c r="R12" s="2">
        <f>LOOKUP(S12:S41,inStock!$B$2:$B$15,inStock!$A$2:$A$15)</f>
        <v>3</v>
      </c>
      <c r="S12" s="2">
        <v>5</v>
      </c>
      <c r="T12" s="2" t="s">
        <v>60</v>
      </c>
      <c r="U12" s="2" t="s">
        <v>127</v>
      </c>
      <c r="V12" s="2" t="s">
        <v>127</v>
      </c>
    </row>
    <row r="13" spans="1:22" ht="21" customHeight="1">
      <c r="B13" s="2" t="s">
        <v>61</v>
      </c>
      <c r="C13" s="2">
        <f>LOOKUP(D13:D42,name!$B$2:$B$9,name!$A$2:$A$9)</f>
        <v>1</v>
      </c>
      <c r="D13" s="2" t="s">
        <v>46</v>
      </c>
      <c r="E13" s="2">
        <f>LOOKUP(F13:F42,quantityType!$B$2,quantityType!$A$2)</f>
        <v>1</v>
      </c>
      <c r="F13" s="2" t="s">
        <v>10</v>
      </c>
      <c r="G13" s="2">
        <v>300</v>
      </c>
      <c r="H13" s="2">
        <f>LOOKUP(I13:I42,maxDiscount!$B$2:$B$7,maxDiscount!$A$2:$A$7)</f>
        <v>3</v>
      </c>
      <c r="I13" s="2">
        <v>15</v>
      </c>
      <c r="J13" s="2">
        <f>LOOKUP(K13:K42,producer!$B$2:$B$14,producer!$A$2:$A$14)</f>
        <v>10</v>
      </c>
      <c r="K13" s="2" t="s">
        <v>56</v>
      </c>
      <c r="L13" s="2">
        <f>LOOKUP(M13:M42,deliver!$B$2:$B$3,deliver!$A$2:$A$3)</f>
        <v>1</v>
      </c>
      <c r="M13" s="2" t="s">
        <v>12</v>
      </c>
      <c r="N13" s="2">
        <f>LOOKUP(O13:O42,category!$B$2:$B$4,category!$A$2:$A$4)</f>
        <v>3</v>
      </c>
      <c r="O13" s="2" t="s">
        <v>30</v>
      </c>
      <c r="P13" s="2">
        <f>LOOKUP(Q13:Q42,currentDiscount!$B$2:$B$5,currentDiscount!$A$2:$A$5)</f>
        <v>1</v>
      </c>
      <c r="Q13" s="2">
        <v>2</v>
      </c>
      <c r="R13" s="2">
        <f>LOOKUP(S13:S42,inStock!$B$2:$B$15,inStock!$A$2:$A$15)</f>
        <v>9</v>
      </c>
      <c r="S13" s="2">
        <v>15</v>
      </c>
      <c r="T13" s="2" t="s">
        <v>62</v>
      </c>
      <c r="U13" s="2" t="s">
        <v>127</v>
      </c>
      <c r="V13" s="2" t="s">
        <v>127</v>
      </c>
    </row>
    <row r="14" spans="1:22" ht="21" customHeight="1">
      <c r="B14" s="2" t="s">
        <v>63</v>
      </c>
      <c r="C14" s="2">
        <f>LOOKUP(D14:D43,name!$B$2:$B$9,name!$A$2:$A$9)</f>
        <v>7</v>
      </c>
      <c r="D14" s="2" t="s">
        <v>24</v>
      </c>
      <c r="E14" s="2">
        <f>LOOKUP(F14:F43,quantityType!$B$2,quantityType!$A$2)</f>
        <v>1</v>
      </c>
      <c r="F14" s="2" t="s">
        <v>10</v>
      </c>
      <c r="G14" s="2">
        <v>4100</v>
      </c>
      <c r="H14" s="2">
        <f>LOOKUP(I14:I43,maxDiscount!$B$2:$B$7,maxDiscount!$A$2:$A$7)</f>
        <v>6</v>
      </c>
      <c r="I14" s="2">
        <v>30</v>
      </c>
      <c r="J14" s="2">
        <f>LOOKUP(K14:K43,producer!$B$2:$B$14,producer!$A$2:$A$14)</f>
        <v>1</v>
      </c>
      <c r="K14" s="2" t="s">
        <v>64</v>
      </c>
      <c r="L14" s="2">
        <f>LOOKUP(M14:M43,deliver!$B$2:$B$3,deliver!$A$2:$A$3)</f>
        <v>1</v>
      </c>
      <c r="M14" s="2" t="s">
        <v>12</v>
      </c>
      <c r="N14" s="2">
        <f>LOOKUP(O14:O43,category!$B$2:$B$4,category!$A$2:$A$4)</f>
        <v>2</v>
      </c>
      <c r="O14" s="2" t="s">
        <v>13</v>
      </c>
      <c r="P14" s="2">
        <f>LOOKUP(Q14:Q43,currentDiscount!$B$2:$B$5,currentDiscount!$A$2:$A$5)</f>
        <v>3</v>
      </c>
      <c r="Q14" s="2">
        <v>4</v>
      </c>
      <c r="R14" s="2">
        <f>LOOKUP(S14:S43,inStock!$B$2:$B$15,inStock!$A$2:$A$15)</f>
        <v>7</v>
      </c>
      <c r="S14" s="2">
        <v>9</v>
      </c>
      <c r="T14" s="2" t="s">
        <v>65</v>
      </c>
      <c r="U14" s="2" t="s">
        <v>127</v>
      </c>
      <c r="V14" s="2" t="s">
        <v>127</v>
      </c>
    </row>
    <row r="15" spans="1:22" ht="21" customHeight="1">
      <c r="B15" s="2" t="s">
        <v>66</v>
      </c>
      <c r="C15" s="2">
        <f>LOOKUP(D15:D44,name!$B$2:$B$9,name!$A$2:$A$9)</f>
        <v>5</v>
      </c>
      <c r="D15" s="2" t="s">
        <v>51</v>
      </c>
      <c r="E15" s="2">
        <f>LOOKUP(F15:F44,quantityType!$B$2,quantityType!$A$2)</f>
        <v>1</v>
      </c>
      <c r="F15" s="2" t="s">
        <v>10</v>
      </c>
      <c r="G15" s="2">
        <v>385</v>
      </c>
      <c r="H15" s="2">
        <f>LOOKUP(I15:I44,maxDiscount!$B$2:$B$7,maxDiscount!$A$2:$A$7)</f>
        <v>2</v>
      </c>
      <c r="I15" s="2">
        <v>10</v>
      </c>
      <c r="J15" s="2">
        <f>LOOKUP(K15:K44,producer!$B$2:$B$14,producer!$A$2:$A$14)</f>
        <v>10</v>
      </c>
      <c r="K15" s="2" t="s">
        <v>56</v>
      </c>
      <c r="L15" s="2">
        <f>LOOKUP(M15:M44,deliver!$B$2:$B$3,deliver!$A$2:$A$3)</f>
        <v>2</v>
      </c>
      <c r="M15" s="2" t="s">
        <v>19</v>
      </c>
      <c r="N15" s="2">
        <f>LOOKUP(O15:O44,category!$B$2:$B$4,category!$A$2:$A$4)</f>
        <v>1</v>
      </c>
      <c r="O15" s="2" t="s">
        <v>20</v>
      </c>
      <c r="P15" s="2">
        <f>LOOKUP(Q15:Q44,currentDiscount!$B$2:$B$5,currentDiscount!$A$2:$A$5)</f>
        <v>1</v>
      </c>
      <c r="Q15" s="2">
        <v>2</v>
      </c>
      <c r="R15" s="2">
        <f>LOOKUP(S15:S44,inStock!$B$2:$B$15,inStock!$A$2:$A$15)</f>
        <v>11</v>
      </c>
      <c r="S15" s="2">
        <v>17</v>
      </c>
      <c r="T15" s="2" t="s">
        <v>67</v>
      </c>
      <c r="U15" s="2" t="s">
        <v>127</v>
      </c>
      <c r="V15" s="2" t="s">
        <v>127</v>
      </c>
    </row>
    <row r="16" spans="1:22" ht="21" customHeight="1">
      <c r="B16" s="2" t="s">
        <v>68</v>
      </c>
      <c r="C16" s="2">
        <f>LOOKUP(D16:D45,name!$B$2:$B$9,name!$A$2:$A$9)</f>
        <v>7</v>
      </c>
      <c r="D16" s="2" t="s">
        <v>24</v>
      </c>
      <c r="E16" s="2">
        <f>LOOKUP(F16:F45,quantityType!$B$2,quantityType!$A$2)</f>
        <v>1</v>
      </c>
      <c r="F16" s="2" t="s">
        <v>10</v>
      </c>
      <c r="G16" s="2">
        <v>280</v>
      </c>
      <c r="H16" s="2">
        <f>LOOKUP(I16:I45,maxDiscount!$B$2:$B$7,maxDiscount!$A$2:$A$7)</f>
        <v>3</v>
      </c>
      <c r="I16" s="2">
        <v>15</v>
      </c>
      <c r="J16" s="2">
        <f>LOOKUP(K16:K45,producer!$B$2:$B$14,producer!$A$2:$A$14)</f>
        <v>1</v>
      </c>
      <c r="K16" s="2" t="s">
        <v>64</v>
      </c>
      <c r="L16" s="2">
        <f>LOOKUP(M16:M45,deliver!$B$2:$B$3,deliver!$A$2:$A$3)</f>
        <v>2</v>
      </c>
      <c r="M16" s="2" t="s">
        <v>19</v>
      </c>
      <c r="N16" s="2">
        <f>LOOKUP(O16:O45,category!$B$2:$B$4,category!$A$2:$A$4)</f>
        <v>2</v>
      </c>
      <c r="O16" s="2" t="s">
        <v>13</v>
      </c>
      <c r="P16" s="2">
        <f>LOOKUP(Q16:Q45,currentDiscount!$B$2:$B$5,currentDiscount!$A$2:$A$5)</f>
        <v>2</v>
      </c>
      <c r="Q16" s="2">
        <v>3</v>
      </c>
      <c r="R16" s="2">
        <f>LOOKUP(S16:S45,inStock!$B$2:$B$15,inStock!$A$2:$A$15)</f>
        <v>6</v>
      </c>
      <c r="S16" s="2">
        <v>8</v>
      </c>
      <c r="T16" s="2" t="s">
        <v>69</v>
      </c>
      <c r="U16" s="2" t="s">
        <v>127</v>
      </c>
      <c r="V16" s="2" t="s">
        <v>127</v>
      </c>
    </row>
    <row r="17" spans="2:22" ht="21" customHeight="1">
      <c r="B17" s="2" t="s">
        <v>70</v>
      </c>
      <c r="C17" s="2">
        <f>LOOKUP(D17:D46,name!$B$2:$B$9,name!$A$2:$A$9)</f>
        <v>7</v>
      </c>
      <c r="D17" s="2" t="s">
        <v>24</v>
      </c>
      <c r="E17" s="2">
        <f>LOOKUP(F17:F46,quantityType!$B$2,quantityType!$A$2)</f>
        <v>1</v>
      </c>
      <c r="F17" s="2" t="s">
        <v>10</v>
      </c>
      <c r="G17" s="2">
        <v>1700</v>
      </c>
      <c r="H17" s="2">
        <f>LOOKUP(I17:I46,maxDiscount!$B$2:$B$7,maxDiscount!$A$2:$A$7)</f>
        <v>5</v>
      </c>
      <c r="I17" s="2">
        <v>25</v>
      </c>
      <c r="J17" s="2">
        <f>LOOKUP(K17:K46,producer!$B$2:$B$14,producer!$A$2:$A$14)</f>
        <v>2</v>
      </c>
      <c r="K17" s="2" t="s">
        <v>37</v>
      </c>
      <c r="L17" s="2">
        <f>LOOKUP(M17:M46,deliver!$B$2:$B$3,deliver!$A$2:$A$3)</f>
        <v>1</v>
      </c>
      <c r="M17" s="2" t="s">
        <v>12</v>
      </c>
      <c r="N17" s="2">
        <f>LOOKUP(O17:O46,category!$B$2:$B$4,category!$A$2:$A$4)</f>
        <v>3</v>
      </c>
      <c r="O17" s="2" t="s">
        <v>30</v>
      </c>
      <c r="P17" s="2">
        <f>LOOKUP(Q17:Q46,currentDiscount!$B$2:$B$5,currentDiscount!$A$2:$A$5)</f>
        <v>3</v>
      </c>
      <c r="Q17" s="2">
        <v>4</v>
      </c>
      <c r="R17" s="2">
        <f>LOOKUP(S17:S46,inStock!$B$2:$B$15,inStock!$A$2:$A$15)</f>
        <v>7</v>
      </c>
      <c r="S17" s="2">
        <v>9</v>
      </c>
      <c r="T17" s="2" t="s">
        <v>71</v>
      </c>
      <c r="U17" s="2" t="s">
        <v>127</v>
      </c>
      <c r="V17" s="2" t="s">
        <v>127</v>
      </c>
    </row>
    <row r="18" spans="2:22" ht="21" customHeight="1">
      <c r="B18" s="2" t="s">
        <v>72</v>
      </c>
      <c r="C18" s="2">
        <f>LOOKUP(D18:D47,name!$B$2:$B$9,name!$A$2:$A$9)</f>
        <v>1</v>
      </c>
      <c r="D18" s="2" t="s">
        <v>46</v>
      </c>
      <c r="E18" s="2">
        <f>LOOKUP(F18:F47,quantityType!$B$2,quantityType!$A$2)</f>
        <v>1</v>
      </c>
      <c r="F18" s="2" t="s">
        <v>10</v>
      </c>
      <c r="G18" s="2">
        <v>510</v>
      </c>
      <c r="H18" s="2">
        <f>LOOKUP(I18:I47,maxDiscount!$B$2:$B$7,maxDiscount!$A$2:$A$7)</f>
        <v>1</v>
      </c>
      <c r="I18" s="2">
        <v>5</v>
      </c>
      <c r="J18" s="2">
        <f>LOOKUP(K18:K47,producer!$B$2:$B$14,producer!$A$2:$A$14)</f>
        <v>10</v>
      </c>
      <c r="K18" s="2" t="s">
        <v>56</v>
      </c>
      <c r="L18" s="2">
        <f>LOOKUP(M18:M47,deliver!$B$2:$B$3,deliver!$A$2:$A$3)</f>
        <v>2</v>
      </c>
      <c r="M18" s="2" t="s">
        <v>19</v>
      </c>
      <c r="N18" s="2">
        <f>LOOKUP(O18:O47,category!$B$2:$B$4,category!$A$2:$A$4)</f>
        <v>3</v>
      </c>
      <c r="O18" s="2" t="s">
        <v>30</v>
      </c>
      <c r="P18" s="2">
        <f>LOOKUP(Q18:Q47,currentDiscount!$B$2:$B$5,currentDiscount!$A$2:$A$5)</f>
        <v>1</v>
      </c>
      <c r="Q18" s="2">
        <v>2</v>
      </c>
      <c r="R18" s="2">
        <f>LOOKUP(S18:S47,inStock!$B$2:$B$15,inStock!$A$2:$A$15)</f>
        <v>11</v>
      </c>
      <c r="S18" s="2">
        <v>17</v>
      </c>
      <c r="T18" s="2" t="s">
        <v>73</v>
      </c>
      <c r="U18" s="2" t="s">
        <v>127</v>
      </c>
      <c r="V18" s="2" t="s">
        <v>127</v>
      </c>
    </row>
    <row r="19" spans="2:22" ht="21" customHeight="1">
      <c r="B19" s="2" t="s">
        <v>74</v>
      </c>
      <c r="C19" s="2">
        <f>LOOKUP(D19:D48,name!$B$2:$B$9,name!$A$2:$A$9)</f>
        <v>1</v>
      </c>
      <c r="D19" s="2" t="s">
        <v>46</v>
      </c>
      <c r="E19" s="2">
        <f>LOOKUP(F19:F48,quantityType!$B$2,quantityType!$A$2)</f>
        <v>1</v>
      </c>
      <c r="F19" s="2" t="s">
        <v>10</v>
      </c>
      <c r="G19" s="2">
        <v>510</v>
      </c>
      <c r="H19" s="2">
        <f>LOOKUP(I19:I48,maxDiscount!$B$2:$B$7,maxDiscount!$A$2:$A$7)</f>
        <v>1</v>
      </c>
      <c r="I19" s="2">
        <v>5</v>
      </c>
      <c r="J19" s="2">
        <f>LOOKUP(K19:K48,producer!$B$2:$B$14,producer!$A$2:$A$14)</f>
        <v>10</v>
      </c>
      <c r="K19" s="2" t="s">
        <v>56</v>
      </c>
      <c r="L19" s="2">
        <f>LOOKUP(M19:M48,deliver!$B$2:$B$3,deliver!$A$2:$A$3)</f>
        <v>2</v>
      </c>
      <c r="M19" s="2" t="s">
        <v>19</v>
      </c>
      <c r="N19" s="2">
        <f>LOOKUP(O19:O48,category!$B$2:$B$4,category!$A$2:$A$4)</f>
        <v>3</v>
      </c>
      <c r="O19" s="2" t="s">
        <v>30</v>
      </c>
      <c r="P19" s="2">
        <f>LOOKUP(Q19:Q48,currentDiscount!$B$2:$B$5,currentDiscount!$A$2:$A$5)</f>
        <v>1</v>
      </c>
      <c r="Q19" s="2">
        <v>2</v>
      </c>
      <c r="R19" s="2">
        <f>LOOKUP(S19:S48,inStock!$B$2:$B$15,inStock!$A$2:$A$15)</f>
        <v>11</v>
      </c>
      <c r="S19" s="2">
        <v>17</v>
      </c>
      <c r="T19" s="2" t="s">
        <v>75</v>
      </c>
      <c r="U19" s="2" t="s">
        <v>127</v>
      </c>
      <c r="V19" s="2" t="s">
        <v>127</v>
      </c>
    </row>
    <row r="20" spans="2:22" ht="21" customHeight="1">
      <c r="B20" s="2" t="s">
        <v>76</v>
      </c>
      <c r="C20" s="2">
        <f>LOOKUP(D20:D49,name!$B$2:$B$9,name!$A$2:$A$9)</f>
        <v>7</v>
      </c>
      <c r="D20" s="2" t="s">
        <v>24</v>
      </c>
      <c r="E20" s="2">
        <f>LOOKUP(F20:F49,quantityType!$B$2,quantityType!$A$2)</f>
        <v>1</v>
      </c>
      <c r="F20" s="2" t="s">
        <v>10</v>
      </c>
      <c r="G20" s="2">
        <v>2190</v>
      </c>
      <c r="H20" s="2">
        <f>LOOKUP(I20:I49,maxDiscount!$B$2:$B$7,maxDiscount!$A$2:$A$7)</f>
        <v>6</v>
      </c>
      <c r="I20" s="2">
        <v>30</v>
      </c>
      <c r="J20" s="2">
        <f>LOOKUP(K20:K49,producer!$B$2:$B$14,producer!$A$2:$A$14)</f>
        <v>8</v>
      </c>
      <c r="K20" s="2" t="s">
        <v>25</v>
      </c>
      <c r="L20" s="2">
        <f>LOOKUP(M20:M49,deliver!$B$2:$B$3,deliver!$A$2:$A$3)</f>
        <v>1</v>
      </c>
      <c r="M20" s="2" t="s">
        <v>12</v>
      </c>
      <c r="N20" s="2">
        <f>LOOKUP(O20:O49,category!$B$2:$B$4,category!$A$2:$A$4)</f>
        <v>3</v>
      </c>
      <c r="O20" s="2" t="s">
        <v>30</v>
      </c>
      <c r="P20" s="2">
        <f>LOOKUP(Q20:Q49,currentDiscount!$B$2:$B$5,currentDiscount!$A$2:$A$5)</f>
        <v>3</v>
      </c>
      <c r="Q20" s="2">
        <v>4</v>
      </c>
      <c r="R20" s="2">
        <f>LOOKUP(S20:S49,inStock!$B$2:$B$15,inStock!$A$2:$A$15)</f>
        <v>5</v>
      </c>
      <c r="S20" s="2">
        <v>7</v>
      </c>
      <c r="T20" s="2" t="s">
        <v>77</v>
      </c>
      <c r="U20" s="2" t="s">
        <v>127</v>
      </c>
      <c r="V20" s="2" t="s">
        <v>127</v>
      </c>
    </row>
    <row r="21" spans="2:22" ht="21" customHeight="1">
      <c r="B21" s="2" t="s">
        <v>78</v>
      </c>
      <c r="C21" s="2">
        <f>LOOKUP(D21:D50,name!$B$2:$B$9,name!$A$2:$A$9)</f>
        <v>3</v>
      </c>
      <c r="D21" s="2" t="s">
        <v>9</v>
      </c>
      <c r="E21" s="2">
        <f>LOOKUP(F21:F50,quantityType!$B$2,quantityType!$A$2)</f>
        <v>1</v>
      </c>
      <c r="F21" s="2" t="s">
        <v>10</v>
      </c>
      <c r="G21" s="2">
        <v>177</v>
      </c>
      <c r="H21" s="2">
        <f>LOOKUP(I21:I50,maxDiscount!$B$2:$B$7,maxDiscount!$A$2:$A$7)</f>
        <v>3</v>
      </c>
      <c r="I21" s="2">
        <v>15</v>
      </c>
      <c r="J21" s="2">
        <f>LOOKUP(K21:K50,producer!$B$2:$B$14,producer!$A$2:$A$14)</f>
        <v>10</v>
      </c>
      <c r="K21" s="2" t="s">
        <v>56</v>
      </c>
      <c r="L21" s="2">
        <f>LOOKUP(M21:M50,deliver!$B$2:$B$3,deliver!$A$2:$A$3)</f>
        <v>2</v>
      </c>
      <c r="M21" s="2" t="s">
        <v>19</v>
      </c>
      <c r="N21" s="2">
        <f>LOOKUP(O21:O50,category!$B$2:$B$4,category!$A$2:$A$4)</f>
        <v>3</v>
      </c>
      <c r="O21" s="2" t="s">
        <v>30</v>
      </c>
      <c r="P21" s="2">
        <f>LOOKUP(Q21:Q50,currentDiscount!$B$2:$B$5,currentDiscount!$A$2:$A$5)</f>
        <v>2</v>
      </c>
      <c r="Q21" s="2">
        <v>3</v>
      </c>
      <c r="R21" s="2">
        <f>LOOKUP(S21:S50,inStock!$B$2:$B$15,inStock!$A$2:$A$15)</f>
        <v>9</v>
      </c>
      <c r="S21" s="2">
        <v>15</v>
      </c>
      <c r="T21" s="2" t="s">
        <v>79</v>
      </c>
      <c r="U21" s="2" t="s">
        <v>127</v>
      </c>
      <c r="V21" s="2" t="s">
        <v>127</v>
      </c>
    </row>
    <row r="22" spans="2:22" ht="21" customHeight="1">
      <c r="B22" s="2" t="s">
        <v>80</v>
      </c>
      <c r="C22" s="2">
        <f>LOOKUP(D22:D51,name!$B$2:$B$9,name!$A$2:$A$9)</f>
        <v>6</v>
      </c>
      <c r="D22" s="2" t="s">
        <v>41</v>
      </c>
      <c r="E22" s="2">
        <f>LOOKUP(F22:F51,quantityType!$B$2,quantityType!$A$2)</f>
        <v>1</v>
      </c>
      <c r="F22" s="2" t="s">
        <v>10</v>
      </c>
      <c r="G22" s="2">
        <v>100</v>
      </c>
      <c r="H22" s="2">
        <f>LOOKUP(I22:I51,maxDiscount!$B$2:$B$7,maxDiscount!$A$2:$A$7)</f>
        <v>1</v>
      </c>
      <c r="I22" s="2">
        <v>5</v>
      </c>
      <c r="J22" s="2">
        <f>LOOKUP(K22:K51,producer!$B$2:$B$14,producer!$A$2:$A$14)</f>
        <v>10</v>
      </c>
      <c r="K22" s="2" t="s">
        <v>56</v>
      </c>
      <c r="L22" s="2">
        <f>LOOKUP(M22:M51,deliver!$B$2:$B$3,deliver!$A$2:$A$3)</f>
        <v>2</v>
      </c>
      <c r="M22" s="2" t="s">
        <v>19</v>
      </c>
      <c r="N22" s="2">
        <f>LOOKUP(O22:O51,category!$B$2:$B$4,category!$A$2:$A$4)</f>
        <v>3</v>
      </c>
      <c r="O22" s="2" t="s">
        <v>30</v>
      </c>
      <c r="P22" s="2">
        <f>LOOKUP(Q22:Q51,currentDiscount!$B$2:$B$5,currentDiscount!$A$2:$A$5)</f>
        <v>3</v>
      </c>
      <c r="Q22" s="2">
        <v>4</v>
      </c>
      <c r="R22" s="2">
        <f>LOOKUP(S22:S51,inStock!$B$2:$B$15,inStock!$A$2:$A$15)</f>
        <v>14</v>
      </c>
      <c r="S22" s="2">
        <v>21</v>
      </c>
      <c r="T22" s="2" t="s">
        <v>81</v>
      </c>
      <c r="U22" s="2" t="s">
        <v>127</v>
      </c>
      <c r="V22" s="2" t="s">
        <v>127</v>
      </c>
    </row>
    <row r="23" spans="2:22" ht="21" customHeight="1">
      <c r="B23" s="2" t="s">
        <v>82</v>
      </c>
      <c r="C23" s="2">
        <f>LOOKUP(D23:D52,name!$B$2:$B$9,name!$A$2:$A$9)</f>
        <v>1</v>
      </c>
      <c r="D23" s="2" t="s">
        <v>46</v>
      </c>
      <c r="E23" s="2">
        <f>LOOKUP(F23:F52,quantityType!$B$2,quantityType!$A$2)</f>
        <v>1</v>
      </c>
      <c r="F23" s="2" t="s">
        <v>10</v>
      </c>
      <c r="G23" s="2">
        <v>640</v>
      </c>
      <c r="H23" s="2">
        <f>LOOKUP(I23:I52,maxDiscount!$B$2:$B$7,maxDiscount!$A$2:$A$7)</f>
        <v>1</v>
      </c>
      <c r="I23" s="2">
        <v>5</v>
      </c>
      <c r="J23" s="2">
        <f>LOOKUP(K23:K52,producer!$B$2:$B$14,producer!$A$2:$A$14)</f>
        <v>10</v>
      </c>
      <c r="K23" s="2" t="s">
        <v>56</v>
      </c>
      <c r="L23" s="2">
        <f>LOOKUP(M23:M52,deliver!$B$2:$B$3,deliver!$A$2:$A$3)</f>
        <v>1</v>
      </c>
      <c r="M23" s="2" t="s">
        <v>12</v>
      </c>
      <c r="N23" s="2">
        <f>LOOKUP(O23:O52,category!$B$2:$B$4,category!$A$2:$A$4)</f>
        <v>3</v>
      </c>
      <c r="O23" s="2" t="s">
        <v>30</v>
      </c>
      <c r="P23" s="2">
        <f>LOOKUP(Q23:Q52,currentDiscount!$B$2:$B$5,currentDiscount!$A$2:$A$5)</f>
        <v>4</v>
      </c>
      <c r="Q23" s="2">
        <v>5</v>
      </c>
      <c r="R23" s="2">
        <f>LOOKUP(S23:S52,inStock!$B$2:$B$15,inStock!$A$2:$A$15)</f>
        <v>2</v>
      </c>
      <c r="S23" s="2">
        <v>4</v>
      </c>
      <c r="T23" s="2" t="s">
        <v>83</v>
      </c>
      <c r="U23" s="2" t="s">
        <v>127</v>
      </c>
      <c r="V23" s="2" t="s">
        <v>127</v>
      </c>
    </row>
    <row r="24" spans="2:22" ht="21" customHeight="1">
      <c r="B24" s="2" t="s">
        <v>84</v>
      </c>
      <c r="C24" s="2">
        <f>LOOKUP(D24:D53,name!$B$2:$B$9,name!$A$2:$A$9)</f>
        <v>4</v>
      </c>
      <c r="D24" s="2" t="s">
        <v>85</v>
      </c>
      <c r="E24" s="2">
        <f>LOOKUP(F24:F53,quantityType!$B$2,quantityType!$A$2)</f>
        <v>1</v>
      </c>
      <c r="F24" s="2" t="s">
        <v>10</v>
      </c>
      <c r="G24" s="2">
        <v>800</v>
      </c>
      <c r="H24" s="2">
        <f>LOOKUP(I24:I53,maxDiscount!$B$2:$B$7,maxDiscount!$A$2:$A$7)</f>
        <v>5</v>
      </c>
      <c r="I24" s="2">
        <v>25</v>
      </c>
      <c r="J24" s="2">
        <f>LOOKUP(K24:K53,producer!$B$2:$B$14,producer!$A$2:$A$14)</f>
        <v>13</v>
      </c>
      <c r="K24" s="2" t="s">
        <v>86</v>
      </c>
      <c r="L24" s="2">
        <f>LOOKUP(M24:M53,deliver!$B$2:$B$3,deliver!$A$2:$A$3)</f>
        <v>2</v>
      </c>
      <c r="M24" s="2" t="s">
        <v>19</v>
      </c>
      <c r="N24" s="2">
        <f>LOOKUP(O24:O53,category!$B$2:$B$4,category!$A$2:$A$4)</f>
        <v>3</v>
      </c>
      <c r="O24" s="2" t="s">
        <v>30</v>
      </c>
      <c r="P24" s="2">
        <f>LOOKUP(Q24:Q53,currentDiscount!$B$2:$B$5,currentDiscount!$A$2:$A$5)</f>
        <v>1</v>
      </c>
      <c r="Q24" s="2">
        <v>2</v>
      </c>
      <c r="R24" s="2">
        <f>LOOKUP(S24:S53,inStock!$B$2:$B$15,inStock!$A$2:$A$15)</f>
        <v>11</v>
      </c>
      <c r="S24" s="2">
        <v>17</v>
      </c>
      <c r="T24" s="2" t="s">
        <v>87</v>
      </c>
      <c r="U24" s="2" t="s">
        <v>127</v>
      </c>
      <c r="V24" s="2" t="s">
        <v>127</v>
      </c>
    </row>
    <row r="25" spans="2:22" ht="21" customHeight="1">
      <c r="B25" s="2" t="s">
        <v>88</v>
      </c>
      <c r="C25" s="2">
        <f>LOOKUP(D25:D54,name!$B$2:$B$9,name!$A$2:$A$9)</f>
        <v>2</v>
      </c>
      <c r="D25" s="2" t="s">
        <v>89</v>
      </c>
      <c r="E25" s="2">
        <f>LOOKUP(F25:F54,quantityType!$B$2,quantityType!$A$2)</f>
        <v>1</v>
      </c>
      <c r="F25" s="2" t="s">
        <v>10</v>
      </c>
      <c r="G25" s="2">
        <v>3500</v>
      </c>
      <c r="H25" s="2">
        <f>LOOKUP(I25:I54,maxDiscount!$B$2:$B$7,maxDiscount!$A$2:$A$7)</f>
        <v>6</v>
      </c>
      <c r="I25" s="2">
        <v>30</v>
      </c>
      <c r="J25" s="2">
        <f>LOOKUP(K25:K54,producer!$B$2:$B$14,producer!$A$2:$A$14)</f>
        <v>10</v>
      </c>
      <c r="K25" s="2" t="s">
        <v>56</v>
      </c>
      <c r="L25" s="2">
        <f>LOOKUP(M25:M54,deliver!$B$2:$B$3,deliver!$A$2:$A$3)</f>
        <v>2</v>
      </c>
      <c r="M25" s="2" t="s">
        <v>19</v>
      </c>
      <c r="N25" s="2">
        <f>LOOKUP(O25:O54,category!$B$2:$B$4,category!$A$2:$A$4)</f>
        <v>3</v>
      </c>
      <c r="O25" s="2" t="s">
        <v>30</v>
      </c>
      <c r="P25" s="2">
        <f>LOOKUP(Q25:Q54,currentDiscount!$B$2:$B$5,currentDiscount!$A$2:$A$5)</f>
        <v>4</v>
      </c>
      <c r="Q25" s="2">
        <v>5</v>
      </c>
      <c r="R25" s="2">
        <f>LOOKUP(S25:S54,inStock!$B$2:$B$15,inStock!$A$2:$A$15)</f>
        <v>1</v>
      </c>
      <c r="S25" s="2">
        <v>3</v>
      </c>
      <c r="T25" s="2" t="s">
        <v>90</v>
      </c>
      <c r="U25" s="2" t="s">
        <v>127</v>
      </c>
      <c r="V25" s="2" t="s">
        <v>127</v>
      </c>
    </row>
    <row r="26" spans="2:22" ht="21" customHeight="1">
      <c r="B26" s="2" t="s">
        <v>91</v>
      </c>
      <c r="C26" s="2">
        <f>LOOKUP(D26:D55,name!$B$2:$B$9,name!$A$2:$A$9)</f>
        <v>5</v>
      </c>
      <c r="D26" s="2" t="s">
        <v>51</v>
      </c>
      <c r="E26" s="2">
        <f>LOOKUP(F26:F55,quantityType!$B$2,quantityType!$A$2)</f>
        <v>1</v>
      </c>
      <c r="F26" s="2" t="s">
        <v>10</v>
      </c>
      <c r="G26" s="2">
        <v>400</v>
      </c>
      <c r="H26" s="2">
        <f>LOOKUP(I26:I55,maxDiscount!$B$2:$B$7,maxDiscount!$A$2:$A$7)</f>
        <v>3</v>
      </c>
      <c r="I26" s="2">
        <v>15</v>
      </c>
      <c r="J26" s="2">
        <f>LOOKUP(K26:K55,producer!$B$2:$B$14,producer!$A$2:$A$14)</f>
        <v>10</v>
      </c>
      <c r="K26" s="2" t="s">
        <v>56</v>
      </c>
      <c r="L26" s="2">
        <f>LOOKUP(M26:M55,deliver!$B$2:$B$3,deliver!$A$2:$A$3)</f>
        <v>2</v>
      </c>
      <c r="M26" s="2" t="s">
        <v>19</v>
      </c>
      <c r="N26" s="2">
        <f>LOOKUP(O26:O55,category!$B$2:$B$4,category!$A$2:$A$4)</f>
        <v>1</v>
      </c>
      <c r="O26" s="2" t="s">
        <v>20</v>
      </c>
      <c r="P26" s="2">
        <f>LOOKUP(Q26:Q55,currentDiscount!$B$2:$B$5,currentDiscount!$A$2:$A$5)</f>
        <v>3</v>
      </c>
      <c r="Q26" s="2">
        <v>4</v>
      </c>
      <c r="R26" s="2">
        <f>LOOKUP(S26:S55,inStock!$B$2:$B$15,inStock!$A$2:$A$15)</f>
        <v>3</v>
      </c>
      <c r="S26" s="2">
        <v>5</v>
      </c>
      <c r="T26" s="2" t="s">
        <v>92</v>
      </c>
      <c r="U26" s="2" t="s">
        <v>127</v>
      </c>
      <c r="V26" s="2" t="s">
        <v>127</v>
      </c>
    </row>
    <row r="27" spans="2:22" ht="21" customHeight="1">
      <c r="B27" s="2" t="s">
        <v>93</v>
      </c>
      <c r="C27" s="2">
        <f>LOOKUP(D27:D56,name!$B$2:$B$9,name!$A$2:$A$9)</f>
        <v>5</v>
      </c>
      <c r="D27" s="2" t="s">
        <v>51</v>
      </c>
      <c r="E27" s="2">
        <f>LOOKUP(F27:F56,quantityType!$B$2,quantityType!$A$2)</f>
        <v>1</v>
      </c>
      <c r="F27" s="2" t="s">
        <v>10</v>
      </c>
      <c r="G27" s="2">
        <v>292</v>
      </c>
      <c r="H27" s="2">
        <f>LOOKUP(I27:I56,maxDiscount!$B$2:$B$7,maxDiscount!$A$2:$A$7)</f>
        <v>5</v>
      </c>
      <c r="I27" s="2">
        <v>25</v>
      </c>
      <c r="J27" s="2">
        <f>LOOKUP(K27:K56,producer!$B$2:$B$14,producer!$A$2:$A$14)</f>
        <v>10</v>
      </c>
      <c r="K27" s="2" t="s">
        <v>56</v>
      </c>
      <c r="L27" s="2">
        <f>LOOKUP(M27:M56,deliver!$B$2:$B$3,deliver!$A$2:$A$3)</f>
        <v>1</v>
      </c>
      <c r="M27" s="2" t="s">
        <v>12</v>
      </c>
      <c r="N27" s="2">
        <f>LOOKUP(O27:O56,category!$B$2:$B$4,category!$A$2:$A$4)</f>
        <v>1</v>
      </c>
      <c r="O27" s="2" t="s">
        <v>20</v>
      </c>
      <c r="P27" s="2">
        <f>LOOKUP(Q27:Q56,currentDiscount!$B$2:$B$5,currentDiscount!$A$2:$A$5)</f>
        <v>2</v>
      </c>
      <c r="Q27" s="2">
        <v>3</v>
      </c>
      <c r="R27" s="2">
        <f>LOOKUP(S27:S56,inStock!$B$2:$B$15,inStock!$A$2:$A$15)</f>
        <v>8</v>
      </c>
      <c r="S27" s="2">
        <v>13</v>
      </c>
      <c r="T27" s="2" t="s">
        <v>94</v>
      </c>
      <c r="U27" s="2" t="s">
        <v>127</v>
      </c>
      <c r="V27" s="2" t="s">
        <v>127</v>
      </c>
    </row>
    <row r="28" spans="2:22" ht="21" customHeight="1">
      <c r="B28" s="2" t="s">
        <v>95</v>
      </c>
      <c r="C28" s="2">
        <f>LOOKUP(D28:D57,name!$B$2:$B$9,name!$A$2:$A$9)</f>
        <v>6</v>
      </c>
      <c r="D28" s="2" t="s">
        <v>41</v>
      </c>
      <c r="E28" s="2">
        <f>LOOKUP(F28:F57,quantityType!$B$2,quantityType!$A$2)</f>
        <v>1</v>
      </c>
      <c r="F28" s="2" t="s">
        <v>10</v>
      </c>
      <c r="G28" s="2">
        <v>600</v>
      </c>
      <c r="H28" s="2">
        <f>LOOKUP(I28:I57,maxDiscount!$B$2:$B$7,maxDiscount!$A$2:$A$7)</f>
        <v>3</v>
      </c>
      <c r="I28" s="2">
        <v>15</v>
      </c>
      <c r="J28" s="2">
        <f>LOOKUP(K28:K57,producer!$B$2:$B$14,producer!$A$2:$A$14)</f>
        <v>11</v>
      </c>
      <c r="K28" s="2" t="s">
        <v>96</v>
      </c>
      <c r="L28" s="2">
        <f>LOOKUP(M28:M57,deliver!$B$2:$B$3,deliver!$A$2:$A$3)</f>
        <v>1</v>
      </c>
      <c r="M28" s="2" t="s">
        <v>12</v>
      </c>
      <c r="N28" s="2">
        <f>LOOKUP(O28:O57,category!$B$2:$B$4,category!$A$2:$A$4)</f>
        <v>3</v>
      </c>
      <c r="O28" s="2" t="s">
        <v>30</v>
      </c>
      <c r="P28" s="2">
        <f>LOOKUP(Q28:Q57,currentDiscount!$B$2:$B$5,currentDiscount!$A$2:$A$5)</f>
        <v>1</v>
      </c>
      <c r="Q28" s="2">
        <v>2</v>
      </c>
      <c r="R28" s="2">
        <f>LOOKUP(S28:S57,inStock!$B$2:$B$15,inStock!$A$2:$A$15)</f>
        <v>10</v>
      </c>
      <c r="S28" s="2">
        <v>16</v>
      </c>
      <c r="T28" s="2" t="s">
        <v>97</v>
      </c>
      <c r="U28" s="2" t="s">
        <v>127</v>
      </c>
      <c r="V28" s="2" t="s">
        <v>127</v>
      </c>
    </row>
    <row r="29" spans="2:22" ht="21" customHeight="1">
      <c r="B29" s="2" t="s">
        <v>98</v>
      </c>
      <c r="C29" s="2">
        <f>LOOKUP(D29:D58,name!$B$2:$B$9,name!$A$2:$A$9)</f>
        <v>3</v>
      </c>
      <c r="D29" s="2" t="s">
        <v>9</v>
      </c>
      <c r="E29" s="2">
        <f>LOOKUP(F29:F58,quantityType!$B$2,quantityType!$A$2)</f>
        <v>1</v>
      </c>
      <c r="F29" s="2" t="s">
        <v>10</v>
      </c>
      <c r="G29" s="2">
        <v>140</v>
      </c>
      <c r="H29" s="2">
        <f>LOOKUP(I29:I58,maxDiscount!$B$2:$B$7,maxDiscount!$A$2:$A$7)</f>
        <v>4</v>
      </c>
      <c r="I29" s="2">
        <v>20</v>
      </c>
      <c r="J29" s="2">
        <f>LOOKUP(K29:K58,producer!$B$2:$B$14,producer!$A$2:$A$14)</f>
        <v>9</v>
      </c>
      <c r="K29" s="2" t="s">
        <v>29</v>
      </c>
      <c r="L29" s="2">
        <f>LOOKUP(M29:M58,deliver!$B$2:$B$3,deliver!$A$2:$A$3)</f>
        <v>2</v>
      </c>
      <c r="M29" s="2" t="s">
        <v>19</v>
      </c>
      <c r="N29" s="2">
        <f>LOOKUP(O29:O58,category!$B$2:$B$4,category!$A$2:$A$4)</f>
        <v>3</v>
      </c>
      <c r="O29" s="2" t="s">
        <v>30</v>
      </c>
      <c r="P29" s="2">
        <f>LOOKUP(Q29:Q58,currentDiscount!$B$2:$B$5,currentDiscount!$A$2:$A$5)</f>
        <v>2</v>
      </c>
      <c r="Q29" s="2">
        <v>3</v>
      </c>
      <c r="R29" s="2">
        <f>LOOKUP(S29:S58,inStock!$B$2:$B$15,inStock!$A$2:$A$15)</f>
        <v>13</v>
      </c>
      <c r="S29" s="2">
        <v>19</v>
      </c>
      <c r="T29" s="2" t="s">
        <v>99</v>
      </c>
      <c r="U29" s="2" t="s">
        <v>127</v>
      </c>
      <c r="V29" s="2" t="s">
        <v>127</v>
      </c>
    </row>
    <row r="30" spans="2:22" ht="21" customHeight="1">
      <c r="B30" s="2" t="s">
        <v>100</v>
      </c>
      <c r="C30" s="2">
        <f>LOOKUP(D30:D59,name!$B$2:$B$9,name!$A$2:$A$9)</f>
        <v>3</v>
      </c>
      <c r="D30" s="2" t="s">
        <v>9</v>
      </c>
      <c r="E30" s="2">
        <f>LOOKUP(F30:F59,quantityType!$B$2,quantityType!$A$2)</f>
        <v>1</v>
      </c>
      <c r="F30" s="2" t="s">
        <v>10</v>
      </c>
      <c r="G30" s="2">
        <v>50</v>
      </c>
      <c r="H30" s="2">
        <f>LOOKUP(I30:I59,maxDiscount!$B$2:$B$7,maxDiscount!$A$2:$A$7)</f>
        <v>1</v>
      </c>
      <c r="I30" s="2">
        <v>5</v>
      </c>
      <c r="J30" s="2">
        <f>LOOKUP(K30:K59,producer!$B$2:$B$14,producer!$A$2:$A$14)</f>
        <v>9</v>
      </c>
      <c r="K30" s="2" t="s">
        <v>29</v>
      </c>
      <c r="L30" s="2">
        <f>LOOKUP(M30:M59,deliver!$B$2:$B$3,deliver!$A$2:$A$3)</f>
        <v>2</v>
      </c>
      <c r="M30" s="2" t="s">
        <v>19</v>
      </c>
      <c r="N30" s="2">
        <f>LOOKUP(O30:O59,category!$B$2:$B$4,category!$A$2:$A$4)</f>
        <v>3</v>
      </c>
      <c r="O30" s="2" t="s">
        <v>30</v>
      </c>
      <c r="P30" s="2">
        <f>LOOKUP(Q30:Q59,currentDiscount!$B$2:$B$5,currentDiscount!$A$2:$A$5)</f>
        <v>3</v>
      </c>
      <c r="Q30" s="2">
        <v>4</v>
      </c>
      <c r="R30" s="2">
        <f>LOOKUP(S30:S59,inStock!$B$2:$B$15,inStock!$A$2:$A$15)</f>
        <v>4</v>
      </c>
      <c r="S30" s="2">
        <v>6</v>
      </c>
      <c r="T30" s="2" t="s">
        <v>101</v>
      </c>
      <c r="U30" s="2" t="s">
        <v>127</v>
      </c>
      <c r="V30" s="2" t="s">
        <v>127</v>
      </c>
    </row>
    <row r="31" spans="2:22" ht="21" customHeight="1">
      <c r="B31" s="2" t="s">
        <v>102</v>
      </c>
      <c r="C31" s="2">
        <f>LOOKUP(D31:D60,name!$B$2:$B$9,name!$A$2:$A$9)</f>
        <v>7</v>
      </c>
      <c r="D31" s="2" t="s">
        <v>24</v>
      </c>
      <c r="E31" s="2">
        <f>LOOKUP(F31:F60,quantityType!$B$2,quantityType!$A$2)</f>
        <v>1</v>
      </c>
      <c r="F31" s="2" t="s">
        <v>10</v>
      </c>
      <c r="G31" s="2">
        <v>600</v>
      </c>
      <c r="H31" s="2">
        <f>LOOKUP(I31:I60,maxDiscount!$B$2:$B$7,maxDiscount!$A$2:$A$7)</f>
        <v>3</v>
      </c>
      <c r="I31" s="2">
        <v>15</v>
      </c>
      <c r="J31" s="2">
        <f>LOOKUP(K31:K60,producer!$B$2:$B$14,producer!$A$2:$A$14)</f>
        <v>3</v>
      </c>
      <c r="K31" s="2" t="s">
        <v>103</v>
      </c>
      <c r="L31" s="2">
        <f>LOOKUP(M31:M60,deliver!$B$2:$B$3,deliver!$A$2:$A$3)</f>
        <v>1</v>
      </c>
      <c r="M31" s="2" t="s">
        <v>12</v>
      </c>
      <c r="N31" s="2">
        <f>LOOKUP(O31:O60,category!$B$2:$B$4,category!$A$2:$A$4)</f>
        <v>3</v>
      </c>
      <c r="O31" s="2" t="s">
        <v>30</v>
      </c>
      <c r="P31" s="2">
        <f>LOOKUP(Q31:Q60,currentDiscount!$B$2:$B$5,currentDiscount!$A$2:$A$5)</f>
        <v>4</v>
      </c>
      <c r="Q31" s="2">
        <v>5</v>
      </c>
      <c r="R31" s="2">
        <f>LOOKUP(S31:S60,inStock!$B$2:$B$15,inStock!$A$2:$A$15)</f>
        <v>9</v>
      </c>
      <c r="S31" s="2">
        <v>15</v>
      </c>
      <c r="T31" s="2" t="s">
        <v>104</v>
      </c>
      <c r="U31" s="2" t="s">
        <v>127</v>
      </c>
      <c r="V31" s="2" t="s">
        <v>127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17" sqref="C17"/>
    </sheetView>
  </sheetViews>
  <sheetFormatPr defaultRowHeight="15"/>
  <cols>
    <col min="2" max="2" width="12.7109375" bestFit="1" customWidth="1"/>
  </cols>
  <sheetData>
    <row r="1" spans="1:2">
      <c r="A1" t="s">
        <v>105</v>
      </c>
      <c r="B1" t="s">
        <v>126</v>
      </c>
    </row>
    <row r="2" spans="1:2" ht="15.75">
      <c r="A2">
        <v>1</v>
      </c>
      <c r="B2" s="2">
        <v>3</v>
      </c>
    </row>
    <row r="3" spans="1:2" ht="15.75">
      <c r="A3">
        <v>2</v>
      </c>
      <c r="B3" s="2">
        <v>4</v>
      </c>
    </row>
    <row r="4" spans="1:2" ht="15.75">
      <c r="A4">
        <v>3</v>
      </c>
      <c r="B4" s="2">
        <v>5</v>
      </c>
    </row>
    <row r="5" spans="1:2" ht="15.75">
      <c r="A5">
        <v>4</v>
      </c>
      <c r="B5" s="2">
        <v>6</v>
      </c>
    </row>
    <row r="6" spans="1:2" ht="15.75">
      <c r="A6">
        <v>5</v>
      </c>
      <c r="B6" s="2">
        <v>7</v>
      </c>
    </row>
    <row r="7" spans="1:2" ht="15.75">
      <c r="A7">
        <v>6</v>
      </c>
      <c r="B7" s="2">
        <v>8</v>
      </c>
    </row>
    <row r="8" spans="1:2" ht="15.75">
      <c r="A8">
        <v>7</v>
      </c>
      <c r="B8" s="2">
        <v>9</v>
      </c>
    </row>
    <row r="9" spans="1:2" ht="15.75">
      <c r="A9">
        <v>8</v>
      </c>
      <c r="B9" s="2">
        <v>13</v>
      </c>
    </row>
    <row r="10" spans="1:2" ht="15.75">
      <c r="A10">
        <v>9</v>
      </c>
      <c r="B10" s="2">
        <v>15</v>
      </c>
    </row>
    <row r="11" spans="1:2" ht="15.75">
      <c r="A11">
        <v>10</v>
      </c>
      <c r="B11" s="2">
        <v>16</v>
      </c>
    </row>
    <row r="12" spans="1:2" ht="15.75">
      <c r="A12">
        <v>11</v>
      </c>
      <c r="B12" s="2">
        <v>17</v>
      </c>
    </row>
    <row r="13" spans="1:2" ht="15.75">
      <c r="A13">
        <v>12</v>
      </c>
      <c r="B13" s="2">
        <v>18</v>
      </c>
    </row>
    <row r="14" spans="1:2" ht="15.75">
      <c r="A14">
        <v>13</v>
      </c>
      <c r="B14" s="2">
        <v>19</v>
      </c>
    </row>
    <row r="15" spans="1:2" ht="15.75">
      <c r="A15">
        <v>14</v>
      </c>
      <c r="B15" s="2">
        <v>21</v>
      </c>
    </row>
  </sheetData>
  <sortState ref="A2:B15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defaultRowHeight="15"/>
  <cols>
    <col min="2" max="2" width="20.7109375" bestFit="1" customWidth="1"/>
  </cols>
  <sheetData>
    <row r="1" spans="1:2">
      <c r="A1" t="s">
        <v>105</v>
      </c>
      <c r="B1" t="s">
        <v>125</v>
      </c>
    </row>
    <row r="2" spans="1:2" ht="15.75">
      <c r="A2">
        <v>1</v>
      </c>
      <c r="B2" s="2">
        <v>2</v>
      </c>
    </row>
    <row r="3" spans="1:2" ht="15.75">
      <c r="A3">
        <v>2</v>
      </c>
      <c r="B3" s="2">
        <v>3</v>
      </c>
    </row>
    <row r="4" spans="1:2" ht="15.75">
      <c r="A4">
        <v>3</v>
      </c>
      <c r="B4" s="2">
        <v>4</v>
      </c>
    </row>
    <row r="5" spans="1:2" ht="15.75">
      <c r="A5">
        <v>4</v>
      </c>
      <c r="B5" s="2">
        <v>5</v>
      </c>
    </row>
  </sheetData>
  <sortState ref="A2:B31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8" sqref="D8"/>
    </sheetView>
  </sheetViews>
  <sheetFormatPr defaultRowHeight="15"/>
  <cols>
    <col min="2" max="2" width="23.7109375" customWidth="1"/>
  </cols>
  <sheetData>
    <row r="1" spans="1:2">
      <c r="A1" t="s">
        <v>105</v>
      </c>
      <c r="B1" t="s">
        <v>124</v>
      </c>
    </row>
    <row r="2" spans="1:2" ht="15.75">
      <c r="A2">
        <v>1</v>
      </c>
      <c r="B2" s="2" t="s">
        <v>20</v>
      </c>
    </row>
    <row r="3" spans="1:2" ht="15.75">
      <c r="A3">
        <v>2</v>
      </c>
      <c r="B3" s="2" t="s">
        <v>13</v>
      </c>
    </row>
    <row r="4" spans="1:2" ht="15.75">
      <c r="A4">
        <v>3</v>
      </c>
      <c r="B4" s="2" t="s">
        <v>30</v>
      </c>
    </row>
  </sheetData>
  <sortState ref="A2:B4">
    <sortCondition ref="B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"/>
  <cols>
    <col min="2" max="2" width="12.5703125" bestFit="1" customWidth="1"/>
  </cols>
  <sheetData>
    <row r="1" spans="1:2">
      <c r="A1" t="s">
        <v>105</v>
      </c>
      <c r="B1" t="s">
        <v>123</v>
      </c>
    </row>
    <row r="2" spans="1:2" ht="15.75">
      <c r="A2">
        <v>1</v>
      </c>
      <c r="B2" s="2" t="s">
        <v>12</v>
      </c>
    </row>
    <row r="3" spans="1:2" ht="15.75">
      <c r="A3">
        <v>2</v>
      </c>
      <c r="B3" s="2" t="s">
        <v>19</v>
      </c>
    </row>
  </sheetData>
  <sortState ref="B2:B31">
    <sortCondition ref="B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J22" sqref="J22"/>
    </sheetView>
  </sheetViews>
  <sheetFormatPr defaultRowHeight="15"/>
  <cols>
    <col min="2" max="2" width="14.42578125" bestFit="1" customWidth="1"/>
  </cols>
  <sheetData>
    <row r="1" spans="1:2">
      <c r="A1" t="s">
        <v>105</v>
      </c>
      <c r="B1" t="s">
        <v>122</v>
      </c>
    </row>
    <row r="2" spans="1:2" ht="15.75">
      <c r="A2">
        <v>1</v>
      </c>
      <c r="B2" s="2" t="s">
        <v>64</v>
      </c>
    </row>
    <row r="3" spans="1:2" ht="15.75">
      <c r="A3">
        <v>2</v>
      </c>
      <c r="B3" s="2" t="s">
        <v>37</v>
      </c>
    </row>
    <row r="4" spans="1:2" ht="15.75">
      <c r="A4">
        <v>3</v>
      </c>
      <c r="B4" s="2" t="s">
        <v>103</v>
      </c>
    </row>
    <row r="5" spans="1:2" ht="15.75">
      <c r="A5">
        <v>4</v>
      </c>
      <c r="B5" s="2" t="s">
        <v>11</v>
      </c>
    </row>
    <row r="6" spans="1:2" ht="15.75">
      <c r="A6">
        <v>5</v>
      </c>
      <c r="B6" s="2" t="s">
        <v>47</v>
      </c>
    </row>
    <row r="7" spans="1:2" ht="15.75">
      <c r="A7">
        <v>6</v>
      </c>
      <c r="B7" s="2" t="s">
        <v>42</v>
      </c>
    </row>
    <row r="8" spans="1:2" ht="15.75">
      <c r="A8">
        <v>7</v>
      </c>
      <c r="B8" s="2" t="s">
        <v>52</v>
      </c>
    </row>
    <row r="9" spans="1:2" ht="15.75">
      <c r="A9">
        <v>8</v>
      </c>
      <c r="B9" s="2" t="s">
        <v>25</v>
      </c>
    </row>
    <row r="10" spans="1:2" ht="15.75">
      <c r="A10">
        <v>9</v>
      </c>
      <c r="B10" s="2" t="s">
        <v>29</v>
      </c>
    </row>
    <row r="11" spans="1:2" ht="15.75">
      <c r="A11">
        <v>10</v>
      </c>
      <c r="B11" s="2" t="s">
        <v>56</v>
      </c>
    </row>
    <row r="12" spans="1:2" ht="15.75">
      <c r="A12">
        <v>11</v>
      </c>
      <c r="B12" s="2" t="s">
        <v>96</v>
      </c>
    </row>
    <row r="13" spans="1:2" ht="15.75">
      <c r="A13">
        <v>12</v>
      </c>
      <c r="B13" s="2" t="s">
        <v>18</v>
      </c>
    </row>
    <row r="14" spans="1:2" ht="15.75">
      <c r="A14">
        <v>13</v>
      </c>
      <c r="B14" s="2" t="s">
        <v>86</v>
      </c>
    </row>
  </sheetData>
  <sortState ref="B2:B14">
    <sortCondition ref="B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10" sqref="C10"/>
    </sheetView>
  </sheetViews>
  <sheetFormatPr defaultRowHeight="15"/>
  <cols>
    <col min="2" max="2" width="18" bestFit="1" customWidth="1"/>
  </cols>
  <sheetData>
    <row r="1" spans="1:2">
      <c r="A1" t="s">
        <v>105</v>
      </c>
      <c r="B1" t="s">
        <v>121</v>
      </c>
    </row>
    <row r="2" spans="1:2" ht="15.75">
      <c r="A2">
        <v>1</v>
      </c>
      <c r="B2" s="2">
        <v>5</v>
      </c>
    </row>
    <row r="3" spans="1:2" ht="15.75">
      <c r="A3">
        <v>2</v>
      </c>
      <c r="B3" s="2">
        <v>10</v>
      </c>
    </row>
    <row r="4" spans="1:2" ht="15.75">
      <c r="A4">
        <v>3</v>
      </c>
      <c r="B4" s="2">
        <v>15</v>
      </c>
    </row>
    <row r="5" spans="1:2" ht="15.75">
      <c r="A5">
        <v>4</v>
      </c>
      <c r="B5" s="2">
        <v>20</v>
      </c>
    </row>
    <row r="6" spans="1:2" ht="15.75">
      <c r="A6">
        <v>5</v>
      </c>
      <c r="B6" s="2">
        <v>25</v>
      </c>
    </row>
    <row r="7" spans="1:2" ht="15.75">
      <c r="A7">
        <v>6</v>
      </c>
      <c r="B7" s="2">
        <v>30</v>
      </c>
    </row>
  </sheetData>
  <sortState ref="B2:B31">
    <sortCondition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"/>
    </sheetView>
  </sheetViews>
  <sheetFormatPr defaultRowHeight="15"/>
  <cols>
    <col min="2" max="2" width="18.28515625" bestFit="1" customWidth="1"/>
  </cols>
  <sheetData>
    <row r="1" spans="1:2">
      <c r="A1" t="s">
        <v>105</v>
      </c>
      <c r="B1" t="s">
        <v>120</v>
      </c>
    </row>
    <row r="2" spans="1:2" ht="15.75">
      <c r="A2">
        <v>1</v>
      </c>
      <c r="B2" s="2" t="s">
        <v>10</v>
      </c>
    </row>
  </sheetData>
  <sortState ref="B2:B31">
    <sortCondition ref="B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D13" sqref="D13"/>
    </sheetView>
  </sheetViews>
  <sheetFormatPr defaultRowHeight="15"/>
  <cols>
    <col min="1" max="1" width="9" customWidth="1"/>
    <col min="2" max="2" width="19.140625" customWidth="1"/>
  </cols>
  <sheetData>
    <row r="1" spans="1:2">
      <c r="A1" s="3" t="s">
        <v>105</v>
      </c>
      <c r="B1" s="3" t="s">
        <v>118</v>
      </c>
    </row>
    <row r="2" spans="1:2" ht="15.75">
      <c r="A2">
        <v>1</v>
      </c>
      <c r="B2" s="2" t="s">
        <v>46</v>
      </c>
    </row>
    <row r="3" spans="1:2" ht="15.75">
      <c r="A3">
        <v>2</v>
      </c>
      <c r="B3" s="2" t="s">
        <v>89</v>
      </c>
    </row>
    <row r="4" spans="1:2" ht="15.75">
      <c r="A4">
        <v>3</v>
      </c>
      <c r="B4" s="2" t="s">
        <v>9</v>
      </c>
    </row>
    <row r="5" spans="1:2" ht="15.75">
      <c r="A5">
        <v>4</v>
      </c>
      <c r="B5" s="2" t="s">
        <v>85</v>
      </c>
    </row>
    <row r="6" spans="1:2" ht="15.75">
      <c r="A6">
        <v>5</v>
      </c>
      <c r="B6" s="2" t="s">
        <v>51</v>
      </c>
    </row>
    <row r="7" spans="1:2" ht="15.75">
      <c r="A7">
        <v>6</v>
      </c>
      <c r="B7" s="2" t="s">
        <v>41</v>
      </c>
    </row>
    <row r="8" spans="1:2" ht="15.75">
      <c r="A8">
        <v>7</v>
      </c>
      <c r="B8" s="2" t="s">
        <v>24</v>
      </c>
    </row>
    <row r="9" spans="1:2" ht="15.75">
      <c r="A9">
        <v>8</v>
      </c>
      <c r="B9" s="2" t="s">
        <v>17</v>
      </c>
    </row>
  </sheetData>
  <sortState ref="B2:B31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item</vt:lpstr>
      <vt:lpstr>inStock</vt:lpstr>
      <vt:lpstr>currentDiscount</vt:lpstr>
      <vt:lpstr>category</vt:lpstr>
      <vt:lpstr>deliver</vt:lpstr>
      <vt:lpstr>producer</vt:lpstr>
      <vt:lpstr>maxDiscount</vt:lpstr>
      <vt:lpstr>quantityType</vt:lpstr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2025-01-17T11:32:56Z</dcterms:modified>
</cp:coreProperties>
</file>