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rders" sheetId="1" r:id="rId1"/>
    <sheet name="pointNums" sheetId="2" r:id="rId2"/>
    <sheet name="status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<sst xmlns="http://schemas.openxmlformats.org/spreadsheetml/2006/main" count="68" uniqueCount="39">
  <si>
    <t>А112Т4, 15, G453T5, 1</t>
  </si>
  <si>
    <t xml:space="preserve">Новый 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</si>
  <si>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</si>
  <si>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</si>
  <si>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</si>
  <si>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</si>
  <si>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</si>
  <si>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</si>
  <si>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</si>
  <si>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</si>
  <si>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</si>
  <si>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</si>
  <si>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id</t>
  </si>
  <si>
    <t>contains</t>
  </si>
  <si>
    <t>ordereDate</t>
  </si>
  <si>
    <t>deliveryDate</t>
  </si>
  <si>
    <t>pointNum</t>
  </si>
  <si>
    <t>NULL</t>
  </si>
  <si>
    <t>Шилова</t>
  </si>
  <si>
    <t>Майя</t>
  </si>
  <si>
    <t>Артемьевна</t>
  </si>
  <si>
    <t>Филимонов</t>
  </si>
  <si>
    <t>Роберт</t>
  </si>
  <si>
    <t>Васильевич</t>
  </si>
  <si>
    <t>Волкова</t>
  </si>
  <si>
    <t>Эмилия</t>
  </si>
  <si>
    <t>Артёмовна</t>
  </si>
  <si>
    <t>Чистякова</t>
  </si>
  <si>
    <t>Виктория</t>
  </si>
  <si>
    <t>Степановна</t>
  </si>
  <si>
    <t>lname</t>
  </si>
  <si>
    <t>fname</t>
  </si>
  <si>
    <t>patro</t>
  </si>
  <si>
    <t>acceptCode</t>
  </si>
  <si>
    <t>status</t>
  </si>
  <si>
    <t>pointName</t>
  </si>
  <si>
    <t>statusName</t>
  </si>
  <si>
    <t>idPoint</t>
  </si>
  <si>
    <t>idStatus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</si>
</sst>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16" sqref="E16"/>
    </sheetView>
  </sheetViews>
  <sheetFormatPr defaultRowHeight="15"/>
  <cols>
    <col min="1" max="1" width="7.7109375" bestFit="1" customWidth="1"/>
    <col min="2" max="2" width="24.140625" bestFit="1" customWidth="1"/>
    <col min="3" max="3" width="16.42578125" customWidth="1"/>
    <col min="4" max="5" width="15.7109375" customWidth="1"/>
    <col min="6" max="6" width="20.42578125" customWidth="1"/>
    <col min="7" max="7" width="34" bestFit="1" customWidth="1"/>
    <col min="8" max="9" width="34" customWidth="1"/>
    <col min="10" max="11" width="13.5703125" customWidth="1"/>
    <col min="12" max="12" width="11.85546875" customWidth="1"/>
  </cols>
  <sheetData>
    <row r="1" spans="1:12" ht="15.75">
      <c r="A1" s="1" t="s">
        <v>12</v>
      </c>
      <c r="B1" s="1" t="s">
        <v>13</v>
      </c>
      <c r="C1" s="1" t="s">
        <v>14</v>
      </c>
      <c r="D1" s="1" t="s">
        <v>15</v>
      </c>
      <c r="E1" s="1" t="s">
        <v>37</v>
      </c>
      <c r="F1" s="1" t="s">
        <v>16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38</v>
      </c>
      <c r="L1" s="1" t="s">
        <v>34</v>
      </c>
    </row>
    <row r="2" spans="1:12" ht="15.75">
      <c r="A2" s="2">
        <v>1</v>
      </c>
      <c r="B2" s="2" t="s">
        <v>0</v>
      </c>
      <c r="C2" s="6">
        <v>44687</v>
      </c>
      <c r="D2" s="6">
        <v>44693</v>
      </c>
      <c r="E2" s="8">
        <f>LOOKUP(F2:F11,pointNums!$B$2:$B$10,pointNums!$A$2:$A$10)</f>
        <v>5</v>
      </c>
      <c r="F2" s="2">
        <v>25</v>
      </c>
      <c r="G2" s="4" t="s">
        <v>17</v>
      </c>
      <c r="H2" s="4" t="s">
        <v>17</v>
      </c>
      <c r="I2" s="4" t="s">
        <v>17</v>
      </c>
      <c r="J2" s="2">
        <v>601</v>
      </c>
      <c r="K2" s="2">
        <f>LOOKUP(L2:L11,statuses!$B$2:$B$3,statuses!$A$2:$A$3)</f>
        <v>2</v>
      </c>
      <c r="L2" s="3" t="s">
        <v>1</v>
      </c>
    </row>
    <row r="3" spans="1:12" ht="15.75">
      <c r="A3" s="3">
        <v>2</v>
      </c>
      <c r="B3" s="3" t="s">
        <v>2</v>
      </c>
      <c r="C3" s="6">
        <v>44687</v>
      </c>
      <c r="D3" s="6">
        <v>44693</v>
      </c>
      <c r="E3" s="8">
        <f>LOOKUP(F3:F12,pointNums!$B$2:$B$10,pointNums!$A$2:$A$10)</f>
        <v>2</v>
      </c>
      <c r="F3" s="3">
        <v>20</v>
      </c>
      <c r="G3" s="4" t="s">
        <v>17</v>
      </c>
      <c r="H3" s="4" t="s">
        <v>17</v>
      </c>
      <c r="I3" s="4" t="s">
        <v>17</v>
      </c>
      <c r="J3" s="3">
        <v>602</v>
      </c>
      <c r="K3" s="2">
        <f>LOOKUP(L3:L12,statuses!$B$2:$B$3,statuses!$A$2:$A$3)</f>
        <v>2</v>
      </c>
      <c r="L3" s="3" t="s">
        <v>1</v>
      </c>
    </row>
    <row r="4" spans="1:12" ht="15.75">
      <c r="A4" s="3">
        <v>3</v>
      </c>
      <c r="B4" s="3" t="s">
        <v>3</v>
      </c>
      <c r="C4" s="6">
        <v>44689</v>
      </c>
      <c r="D4" s="6">
        <v>44695</v>
      </c>
      <c r="E4" s="8">
        <f>LOOKUP(F4:F13,pointNums!$B$2:$B$10,pointNums!$A$2:$A$10)</f>
        <v>3</v>
      </c>
      <c r="F4" s="2">
        <v>22</v>
      </c>
      <c r="G4" s="5" t="s">
        <v>18</v>
      </c>
      <c r="H4" s="5" t="s">
        <v>19</v>
      </c>
      <c r="I4" s="5" t="s">
        <v>20</v>
      </c>
      <c r="J4" s="2">
        <v>603</v>
      </c>
      <c r="K4" s="2">
        <f>LOOKUP(L4:L13,statuses!$B$2:$B$3,statuses!$A$2:$A$3)</f>
        <v>1</v>
      </c>
      <c r="L4" s="3" t="s">
        <v>4</v>
      </c>
    </row>
    <row r="5" spans="1:12" ht="15.75">
      <c r="A5" s="3">
        <v>4</v>
      </c>
      <c r="B5" s="3" t="s">
        <v>5</v>
      </c>
      <c r="C5" s="6">
        <v>44689</v>
      </c>
      <c r="D5" s="6">
        <v>44695</v>
      </c>
      <c r="E5" s="8">
        <f>LOOKUP(F5:F14,pointNums!$B$2:$B$10,pointNums!$A$2:$A$10)</f>
        <v>4</v>
      </c>
      <c r="F5" s="3">
        <v>24</v>
      </c>
      <c r="G5" s="4" t="s">
        <v>17</v>
      </c>
      <c r="H5" s="4" t="s">
        <v>17</v>
      </c>
      <c r="I5" s="4" t="s">
        <v>17</v>
      </c>
      <c r="J5" s="3">
        <v>604</v>
      </c>
      <c r="K5" s="2">
        <f>LOOKUP(L5:L14,statuses!$B$2:$B$3,statuses!$A$2:$A$3)</f>
        <v>1</v>
      </c>
      <c r="L5" s="3" t="s">
        <v>4</v>
      </c>
    </row>
    <row r="6" spans="1:12" ht="15.75">
      <c r="A6" s="3">
        <v>5</v>
      </c>
      <c r="B6" s="3" t="s">
        <v>6</v>
      </c>
      <c r="C6" s="6">
        <v>44691</v>
      </c>
      <c r="D6" s="6">
        <v>44697</v>
      </c>
      <c r="E6" s="8">
        <f>LOOKUP(F6:F15,pointNums!$B$2:$B$10,pointNums!$A$2:$A$10)</f>
        <v>5</v>
      </c>
      <c r="F6" s="2">
        <v>25</v>
      </c>
      <c r="G6" s="4" t="s">
        <v>17</v>
      </c>
      <c r="H6" s="4" t="s">
        <v>17</v>
      </c>
      <c r="I6" s="4" t="s">
        <v>17</v>
      </c>
      <c r="J6" s="2">
        <v>605</v>
      </c>
      <c r="K6" s="2">
        <f>LOOKUP(L6:L15,statuses!$B$2:$B$3,statuses!$A$2:$A$3)</f>
        <v>1</v>
      </c>
      <c r="L6" s="3" t="s">
        <v>4</v>
      </c>
    </row>
    <row r="7" spans="1:12" ht="15.75">
      <c r="A7" s="3">
        <v>6</v>
      </c>
      <c r="B7" s="3" t="s">
        <v>7</v>
      </c>
      <c r="C7" s="6">
        <v>44692</v>
      </c>
      <c r="D7" s="6">
        <v>44698</v>
      </c>
      <c r="E7" s="8">
        <f>LOOKUP(F7:F16,pointNums!$B$2:$B$10,pointNums!$A$2:$A$10)</f>
        <v>6</v>
      </c>
      <c r="F7" s="3">
        <v>28</v>
      </c>
      <c r="G7" s="5" t="s">
        <v>21</v>
      </c>
      <c r="H7" s="5" t="s">
        <v>22</v>
      </c>
      <c r="I7" s="5" t="s">
        <v>23</v>
      </c>
      <c r="J7" s="3">
        <v>606</v>
      </c>
      <c r="K7" s="2">
        <f>LOOKUP(L7:L16,statuses!$B$2:$B$3,statuses!$A$2:$A$3)</f>
        <v>1</v>
      </c>
      <c r="L7" s="3" t="s">
        <v>4</v>
      </c>
    </row>
    <row r="8" spans="1:12" ht="15.75">
      <c r="A8" s="3">
        <v>7</v>
      </c>
      <c r="B8" s="3" t="s">
        <v>8</v>
      </c>
      <c r="C8" s="6">
        <v>44693</v>
      </c>
      <c r="D8" s="6">
        <v>44699</v>
      </c>
      <c r="E8" s="8">
        <f>LOOKUP(F8:F17,pointNums!$B$2:$B$10,pointNums!$A$2:$A$10)</f>
        <v>9</v>
      </c>
      <c r="F8" s="2">
        <v>36</v>
      </c>
      <c r="G8" s="4" t="s">
        <v>17</v>
      </c>
      <c r="H8" s="4" t="s">
        <v>17</v>
      </c>
      <c r="I8" s="4" t="s">
        <v>17</v>
      </c>
      <c r="J8" s="2">
        <v>607</v>
      </c>
      <c r="K8" s="2">
        <f>LOOKUP(L8:L17,statuses!$B$2:$B$3,statuses!$A$2:$A$3)</f>
        <v>2</v>
      </c>
      <c r="L8" s="3" t="s">
        <v>1</v>
      </c>
    </row>
    <row r="9" spans="1:12" ht="15.75">
      <c r="A9" s="3">
        <v>8</v>
      </c>
      <c r="B9" s="3" t="s">
        <v>9</v>
      </c>
      <c r="C9" s="6">
        <v>44694</v>
      </c>
      <c r="D9" s="6">
        <v>44700</v>
      </c>
      <c r="E9" s="8">
        <f>LOOKUP(F9:F18,pointNums!$B$2:$B$10,pointNums!$A$2:$A$10)</f>
        <v>7</v>
      </c>
      <c r="F9" s="3">
        <v>32</v>
      </c>
      <c r="G9" s="4" t="s">
        <v>17</v>
      </c>
      <c r="H9" s="4" t="s">
        <v>17</v>
      </c>
      <c r="I9" s="4" t="s">
        <v>17</v>
      </c>
      <c r="J9" s="3">
        <v>608</v>
      </c>
      <c r="K9" s="2">
        <f>LOOKUP(L9:L18,statuses!$B$2:$B$3,statuses!$A$2:$A$3)</f>
        <v>2</v>
      </c>
      <c r="L9" s="3" t="s">
        <v>1</v>
      </c>
    </row>
    <row r="10" spans="1:12" ht="15.75">
      <c r="A10" s="3">
        <v>9</v>
      </c>
      <c r="B10" s="3" t="s">
        <v>10</v>
      </c>
      <c r="C10" s="6">
        <v>44696</v>
      </c>
      <c r="D10" s="6">
        <v>44702</v>
      </c>
      <c r="E10" s="8">
        <f>LOOKUP(F10:F19,pointNums!$B$2:$B$10,pointNums!$A$2:$A$10)</f>
        <v>8</v>
      </c>
      <c r="F10" s="2">
        <v>34</v>
      </c>
      <c r="G10" s="5" t="s">
        <v>24</v>
      </c>
      <c r="H10" s="5" t="s">
        <v>25</v>
      </c>
      <c r="I10" s="5" t="s">
        <v>26</v>
      </c>
      <c r="J10" s="2">
        <v>609</v>
      </c>
      <c r="K10" s="2">
        <f>LOOKUP(L10:L19,statuses!$B$2:$B$3,statuses!$A$2:$A$3)</f>
        <v>2</v>
      </c>
      <c r="L10" s="3" t="s">
        <v>1</v>
      </c>
    </row>
    <row r="11" spans="1:12" ht="15.75">
      <c r="A11" s="3">
        <v>10</v>
      </c>
      <c r="B11" s="3" t="s">
        <v>11</v>
      </c>
      <c r="C11" s="6">
        <v>44696</v>
      </c>
      <c r="D11" s="6">
        <v>44702</v>
      </c>
      <c r="E11" s="8">
        <f>LOOKUP(F11:F20,pointNums!$B$2:$B$10,pointNums!$A$2:$A$10)</f>
        <v>9</v>
      </c>
      <c r="F11" s="3">
        <v>36</v>
      </c>
      <c r="G11" s="5" t="s">
        <v>27</v>
      </c>
      <c r="H11" s="5" t="s">
        <v>28</v>
      </c>
      <c r="I11" s="5" t="s">
        <v>29</v>
      </c>
      <c r="J11" s="3">
        <v>610</v>
      </c>
      <c r="K11" s="2">
        <f>LOOKUP(L11:L20,statuses!$B$2:$B$3,statuses!$A$2:$A$3)</f>
        <v>1</v>
      </c>
      <c r="L11" s="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2" sqref="E22"/>
    </sheetView>
  </sheetViews>
  <sheetFormatPr defaultRowHeight="15"/>
  <cols>
    <col min="2" max="2" width="11" bestFit="1" customWidth="1"/>
  </cols>
  <sheetData>
    <row r="1" spans="1:2">
      <c r="A1" s="7" t="s">
        <v>12</v>
      </c>
      <c r="B1" s="7" t="s">
        <v>35</v>
      </c>
    </row>
    <row r="2" spans="1:2" ht="15.75">
      <c r="A2">
        <v>1</v>
      </c>
      <c r="B2" s="2">
        <v>25</v>
      </c>
    </row>
    <row r="3" spans="1:2" ht="15.75">
      <c r="A3">
        <v>2</v>
      </c>
      <c r="B3" s="3">
        <v>20</v>
      </c>
    </row>
    <row r="4" spans="1:2" ht="15.75">
      <c r="A4">
        <v>3</v>
      </c>
      <c r="B4" s="2">
        <v>22</v>
      </c>
    </row>
    <row r="5" spans="1:2" ht="15.75">
      <c r="A5">
        <v>4</v>
      </c>
      <c r="B5" s="3">
        <v>24</v>
      </c>
    </row>
    <row r="6" spans="1:2" ht="15.75">
      <c r="A6">
        <v>5</v>
      </c>
      <c r="B6" s="2">
        <v>25</v>
      </c>
    </row>
    <row r="7" spans="1:2" ht="15.75">
      <c r="A7">
        <v>6</v>
      </c>
      <c r="B7" s="3">
        <v>28</v>
      </c>
    </row>
    <row r="8" spans="1:2" ht="15.75">
      <c r="A8">
        <v>7</v>
      </c>
      <c r="B8" s="3">
        <v>32</v>
      </c>
    </row>
    <row r="9" spans="1:2" ht="15.75">
      <c r="A9">
        <v>8</v>
      </c>
      <c r="B9" s="2">
        <v>34</v>
      </c>
    </row>
    <row r="10" spans="1:2" ht="15.75">
      <c r="A10">
        <v>9</v>
      </c>
      <c r="B10" s="2">
        <v>36</v>
      </c>
    </row>
  </sheetData>
  <sortState ref="B3:B10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/>
  <cols>
    <col min="2" max="2" width="11.5703125" bestFit="1" customWidth="1"/>
  </cols>
  <sheetData>
    <row r="1" spans="1:2">
      <c r="A1" s="7" t="s">
        <v>12</v>
      </c>
      <c r="B1" s="7" t="s">
        <v>36</v>
      </c>
    </row>
    <row r="2" spans="1:2" ht="15.75">
      <c r="A2">
        <v>1</v>
      </c>
      <c r="B2" s="3" t="s">
        <v>4</v>
      </c>
    </row>
    <row r="3" spans="1:2" ht="15.75">
      <c r="A3">
        <v>2</v>
      </c>
      <c r="B3" s="3" t="s">
        <v>1</v>
      </c>
    </row>
  </sheetData>
  <sortState ref="B2:B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orders</vt:lpstr>
      <vt:lpstr>pointNums</vt:lpstr>
      <vt:lpstr>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2025-01-17T10:23:01Z</dcterms:modified>
</cp:coreProperties>
</file>