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<sst xmlns="http://schemas.openxmlformats.org/spreadsheetml/2006/main" count="77" uniqueCount="64">
  <si>
    <t>Роль сотрудника</t>
  </si>
  <si>
    <t>ФИО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</si>
  <si>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</si>
  <si>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</si>
  <si>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</si>
  <si>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</si>
  <si>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</si>
  <si>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</si>
  <si>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</si>
  <si>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</si>
  <si>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</si>
  <si>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</si>
  <si>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</si>
  <si>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</si>
  <si>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</si>
  <si>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</si>
  <si>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</si>
  <si>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</si>
  <si>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</si>
  <si>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</si>
  <si>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</si>
  <si>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</si>
  <si>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</si>
  <si>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</si>
  <si>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</si>
  <si>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</si>
  <si>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</si>
  <si>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id</t>
  </si>
  <si>
    <t>fname</t>
  </si>
  <si>
    <t>lname</t>
  </si>
  <si>
    <t>patro</t>
  </si>
  <si>
    <t>login</t>
  </si>
  <si>
    <t>password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</si>
  <si>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</si>
  <si>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</si>
  <si>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</si>
  <si>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</si>
  <si>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</si>
  <si>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</si>
  <si>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</si>
  <si>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</si>
  <si>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</si>
  <si>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</si>
  <si>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</si>
  <si>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</si>
  <si>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</si>
  <si>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</si>
  <si>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</si>
  <si>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</si>
  <si>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</si>
  <si>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</si>
  <si>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</si>
  <si>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</si>
  <si>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</si>
  <si>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</si>
  <si>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</si>
  <si>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</si>
  <si>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</si>
  <si>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</si>
  <si>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</si>
  <si>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</si>
  <si>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</si>
  <si>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idRoles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</si>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</sst>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activeCell="I15" sqref="I15"/>
    </sheetView>
  </sheetViews>
  <sheetFormatPr defaultRowHeight="15"/>
  <cols>
    <col min="1" max="1" width="18.42578125" bestFit="1" customWidth="1"/>
    <col min="2" max="2" width="34" bestFit="1" customWidth="1"/>
    <col min="3" max="4" width="34" customWidth="1"/>
    <col min="5" max="5" width="31.42578125" bestFit="1" customWidth="1"/>
    <col min="10" max="10" width="29.42578125" hidden="1" customWidth="1"/>
    <col min="11" max="11" width="11.7109375" bestFit="1" customWidth="1"/>
    <col min="12" max="12" width="9.5703125" bestFit="1" customWidth="1"/>
    <col min="13" max="13" width="13.28515625" bestFit="1" customWidth="1"/>
    <col min="14" max="14" width="31.7109375" bestFit="1" customWidth="1"/>
    <col min="15" max="15" width="9.42578125" bestFit="1" customWidth="1"/>
  </cols>
  <sheetData>
    <row r="1" spans="1:15" ht="15.7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4"/>
      <c r="H1" s="5" t="s">
        <v>27</v>
      </c>
      <c r="I1" s="5" t="s">
        <v>62</v>
      </c>
      <c r="J1" s="4" t="s">
        <v>62</v>
      </c>
      <c r="K1" s="5" t="s">
        <v>29</v>
      </c>
      <c r="L1" s="5" t="s">
        <v>28</v>
      </c>
      <c r="M1" s="5" t="s">
        <v>30</v>
      </c>
      <c r="N1" s="5" t="s">
        <v>31</v>
      </c>
      <c r="O1" s="5" t="s">
        <v>32</v>
      </c>
    </row>
    <row r="2" spans="1:15" ht="15.75">
      <c r="A2" s="2" t="s">
        <v>4</v>
      </c>
      <c r="B2" s="2" t="s">
        <v>33</v>
      </c>
      <c r="C2" s="2" t="s">
        <v>34</v>
      </c>
      <c r="D2" s="2" t="s">
        <v>35</v>
      </c>
      <c r="E2" s="3" t="s">
        <v>5</v>
      </c>
      <c r="F2" s="2" t="s">
        <v>6</v>
      </c>
      <c r="G2" s="2"/>
      <c r="H2">
        <v>1</v>
      </c>
      <c r="I2">
        <f>LOOKUP(J2:J11,roles!$B$2:$B$4,roles!$A$2:$A$4)</f>
        <v>1</v>
      </c>
      <c r="J2" s="6" t="str">
        <f>CLEAN(A2)</f>
        <v>Администратор</v>
      </c>
      <c r="K2" s="6" t="str">
        <f>CLEAN(B2:B11)</f>
        <v>Суслов</v>
      </c>
      <c r="L2" s="6" t="str">
        <f>CLEAN(C2)</f>
        <v>Илья</v>
      </c>
      <c r="M2" s="6" t="str">
        <f>CLEAN(D2)</f>
        <v>Арсентьевич</v>
      </c>
      <c r="N2" s="6" t="str">
        <f>CLEAN(E2:E11)</f>
        <v>pixil59@gmail.com</v>
      </c>
      <c r="O2" s="6" t="str">
        <f>CLEAN(F2)</f>
        <v>2L6KZG</v>
      </c>
    </row>
    <row r="3" spans="1:15" ht="15.75">
      <c r="A3" s="2" t="s">
        <v>4</v>
      </c>
      <c r="B3" s="2" t="s">
        <v>36</v>
      </c>
      <c r="C3" s="2" t="s">
        <v>37</v>
      </c>
      <c r="D3" s="2" t="s">
        <v>38</v>
      </c>
      <c r="E3" s="3" t="s">
        <v>7</v>
      </c>
      <c r="F3" s="2" t="s">
        <v>8</v>
      </c>
      <c r="G3" s="2"/>
      <c r="H3">
        <v>2</v>
      </c>
      <c r="I3">
        <f>LOOKUP(J3:J12,roles!$B$2:$B$4,roles!$A$2:$A$4)</f>
        <v>1</v>
      </c>
      <c r="J3" s="6" t="str">
        <f t="shared" ref="J3:J11" si="0">CLEAN(A3)</f>
        <v>Администратор</v>
      </c>
      <c r="K3" s="6" t="str">
        <f t="shared" ref="K3:K11" si="1">CLEAN(B3:B12)</f>
        <v>Яковлева</v>
      </c>
      <c r="L3" s="6" t="str">
        <f t="shared" ref="L3:L11" si="2">CLEAN(C3)</f>
        <v>Ярослава</v>
      </c>
      <c r="M3" s="6" t="str">
        <f t="shared" ref="M3:M11" si="3">CLEAN(D3)</f>
        <v>Даниэльевна</v>
      </c>
      <c r="N3" s="6" t="str">
        <f t="shared" ref="N3:N11" si="4">CLEAN(E3:E12)</f>
        <v>deummecillummu-4992@mail.ru</v>
      </c>
      <c r="O3" s="6" t="str">
        <f t="shared" ref="O3:O11" si="5">CLEAN(F3)</f>
        <v>uzWC67</v>
      </c>
    </row>
    <row r="4" spans="1:15" ht="15.75">
      <c r="A4" s="2" t="s">
        <v>4</v>
      </c>
      <c r="B4" s="2" t="s">
        <v>39</v>
      </c>
      <c r="C4" s="2" t="s">
        <v>40</v>
      </c>
      <c r="D4" s="2" t="s">
        <v>41</v>
      </c>
      <c r="E4" s="3" t="s">
        <v>9</v>
      </c>
      <c r="F4" s="2" t="s">
        <v>10</v>
      </c>
      <c r="G4" s="2"/>
      <c r="H4">
        <v>3</v>
      </c>
      <c r="I4">
        <f>LOOKUP(J4:J13,roles!$B$2:$B$4,roles!$A$2:$A$4)</f>
        <v>1</v>
      </c>
      <c r="J4" s="6" t="str">
        <f t="shared" si="0"/>
        <v>Администратор</v>
      </c>
      <c r="K4" s="6" t="str">
        <f t="shared" si="1"/>
        <v>Игнатьева</v>
      </c>
      <c r="L4" s="6" t="str">
        <f t="shared" si="2"/>
        <v>Алина</v>
      </c>
      <c r="M4" s="6" t="str">
        <f t="shared" si="3"/>
        <v>Михайловна</v>
      </c>
      <c r="N4" s="6" t="str">
        <f t="shared" si="4"/>
        <v>vilagajaunne-5170@yandex.ru</v>
      </c>
      <c r="O4" s="6" t="str">
        <f t="shared" si="5"/>
        <v>8ntwUp</v>
      </c>
    </row>
    <row r="5" spans="1:15" ht="15.75">
      <c r="A5" s="2" t="s">
        <v>11</v>
      </c>
      <c r="B5" s="2" t="s">
        <v>42</v>
      </c>
      <c r="C5" s="2" t="s">
        <v>43</v>
      </c>
      <c r="D5" s="2" t="s">
        <v>44</v>
      </c>
      <c r="E5" s="3" t="s">
        <v>12</v>
      </c>
      <c r="F5" s="2" t="s">
        <v>13</v>
      </c>
      <c r="G5" s="2"/>
      <c r="H5">
        <v>4</v>
      </c>
      <c r="I5">
        <f>LOOKUP(J5:J14,roles!$B$2:$B$4,roles!$A$2:$A$4)</f>
        <v>3</v>
      </c>
      <c r="J5" s="6" t="str">
        <f t="shared" si="0"/>
        <v>Менеджер</v>
      </c>
      <c r="K5" s="6" t="str">
        <f t="shared" si="1"/>
        <v>Денисов</v>
      </c>
      <c r="L5" s="6" t="str">
        <f t="shared" si="2"/>
        <v>Михаил</v>
      </c>
      <c r="M5" s="6" t="str">
        <f t="shared" si="3"/>
        <v>Романович</v>
      </c>
      <c r="N5" s="6" t="str">
        <f t="shared" si="4"/>
        <v>frusubroppotou656@yandex.ru</v>
      </c>
      <c r="O5" s="6" t="str">
        <f t="shared" si="5"/>
        <v>YOyhfR</v>
      </c>
    </row>
    <row r="6" spans="1:15" ht="15.75">
      <c r="A6" s="2" t="s">
        <v>11</v>
      </c>
      <c r="B6" s="2" t="s">
        <v>45</v>
      </c>
      <c r="C6" s="2" t="s">
        <v>43</v>
      </c>
      <c r="D6" s="2" t="s">
        <v>46</v>
      </c>
      <c r="E6" s="3" t="s">
        <v>14</v>
      </c>
      <c r="F6" s="2" t="s">
        <v>15</v>
      </c>
      <c r="G6" s="2"/>
      <c r="H6">
        <v>5</v>
      </c>
      <c r="I6">
        <f>LOOKUP(J6:J15,roles!$B$2:$B$4,roles!$A$2:$A$4)</f>
        <v>3</v>
      </c>
      <c r="J6" s="6" t="str">
        <f t="shared" si="0"/>
        <v>Менеджер</v>
      </c>
      <c r="K6" s="6" t="str">
        <f t="shared" si="1"/>
        <v>Тимофеев</v>
      </c>
      <c r="L6" s="6" t="str">
        <f t="shared" si="2"/>
        <v>Михаил</v>
      </c>
      <c r="M6" s="6" t="str">
        <f t="shared" si="3"/>
        <v>Елисеевич</v>
      </c>
      <c r="N6" s="6" t="str">
        <f t="shared" si="4"/>
        <v>leuttevitrafo1998@mail.ru</v>
      </c>
      <c r="O6" s="6" t="str">
        <f t="shared" si="5"/>
        <v>RSbvHv</v>
      </c>
    </row>
    <row r="7" spans="1:15" ht="15.75">
      <c r="A7" s="2" t="s">
        <v>11</v>
      </c>
      <c r="B7" s="2" t="s">
        <v>47</v>
      </c>
      <c r="C7" s="2" t="s">
        <v>48</v>
      </c>
      <c r="D7" s="2" t="s">
        <v>49</v>
      </c>
      <c r="E7" s="3" t="s">
        <v>16</v>
      </c>
      <c r="F7" s="2" t="s">
        <v>17</v>
      </c>
      <c r="G7" s="2"/>
      <c r="H7">
        <v>6</v>
      </c>
      <c r="I7">
        <f>LOOKUP(J7:J16,roles!$B$2:$B$4,roles!$A$2:$A$4)</f>
        <v>3</v>
      </c>
      <c r="J7" s="6" t="str">
        <f t="shared" si="0"/>
        <v>Менеджер</v>
      </c>
      <c r="K7" s="6" t="str">
        <f t="shared" si="1"/>
        <v>Соловьев</v>
      </c>
      <c r="L7" s="6" t="str">
        <f t="shared" si="2"/>
        <v>Ярослав</v>
      </c>
      <c r="M7" s="6" t="str">
        <f t="shared" si="3"/>
        <v>Маркович</v>
      </c>
      <c r="N7" s="6" t="str">
        <f t="shared" si="4"/>
        <v>frapreubrulloba1141@yandex.ru</v>
      </c>
      <c r="O7" s="6" t="str">
        <f t="shared" si="5"/>
        <v>rwVDh9</v>
      </c>
    </row>
    <row r="8" spans="1:15" ht="15.75">
      <c r="A8" s="2" t="s">
        <v>18</v>
      </c>
      <c r="B8" s="2" t="s">
        <v>50</v>
      </c>
      <c r="C8" s="2" t="s">
        <v>51</v>
      </c>
      <c r="D8" s="2" t="s">
        <v>52</v>
      </c>
      <c r="E8" s="3" t="s">
        <v>19</v>
      </c>
      <c r="F8" s="2" t="s">
        <v>20</v>
      </c>
      <c r="G8" s="2"/>
      <c r="H8">
        <v>7</v>
      </c>
      <c r="I8">
        <f>LOOKUP(J8:J17,roles!$B$2:$B$4,roles!$A$2:$A$4)</f>
        <v>2</v>
      </c>
      <c r="J8" s="6" t="str">
        <f t="shared" si="0"/>
        <v>Клиент</v>
      </c>
      <c r="K8" s="6" t="str">
        <f t="shared" si="1"/>
        <v>Филимонов</v>
      </c>
      <c r="L8" s="6" t="str">
        <f t="shared" si="2"/>
        <v>Роберт</v>
      </c>
      <c r="M8" s="6" t="str">
        <f t="shared" si="3"/>
        <v>Васильевич</v>
      </c>
      <c r="N8" s="6" t="str">
        <f t="shared" si="4"/>
        <v>loudittoimmolau1900@gmail.com</v>
      </c>
      <c r="O8" s="6" t="str">
        <f t="shared" si="5"/>
        <v>LdNyos</v>
      </c>
    </row>
    <row r="9" spans="1:15" ht="15.75">
      <c r="A9" s="2" t="s">
        <v>18</v>
      </c>
      <c r="B9" s="2" t="s">
        <v>53</v>
      </c>
      <c r="C9" s="2" t="s">
        <v>54</v>
      </c>
      <c r="D9" s="2" t="s">
        <v>55</v>
      </c>
      <c r="E9" s="3" t="s">
        <v>21</v>
      </c>
      <c r="F9" s="2" t="s">
        <v>22</v>
      </c>
      <c r="G9" s="2"/>
      <c r="H9">
        <v>8</v>
      </c>
      <c r="I9">
        <f>LOOKUP(J9:J18,roles!$B$2:$B$4,roles!$A$2:$A$4)</f>
        <v>2</v>
      </c>
      <c r="J9" s="6" t="str">
        <f t="shared" si="0"/>
        <v>Клиент</v>
      </c>
      <c r="K9" s="6" t="str">
        <f t="shared" si="1"/>
        <v>Шилова</v>
      </c>
      <c r="L9" s="6" t="str">
        <f t="shared" si="2"/>
        <v>Майя</v>
      </c>
      <c r="M9" s="6" t="str">
        <f t="shared" si="3"/>
        <v>Артемьевна</v>
      </c>
      <c r="N9" s="6" t="str">
        <f t="shared" si="4"/>
        <v>hittuprofassa4984@mail.com</v>
      </c>
      <c r="O9" s="6" t="str">
        <f t="shared" si="5"/>
        <v>gynQMT</v>
      </c>
    </row>
    <row r="10" spans="1:15" ht="15.75">
      <c r="A10" s="2" t="s">
        <v>18</v>
      </c>
      <c r="B10" s="2" t="s">
        <v>56</v>
      </c>
      <c r="C10" s="2" t="s">
        <v>57</v>
      </c>
      <c r="D10" s="2" t="s">
        <v>58</v>
      </c>
      <c r="E10" s="3" t="s">
        <v>23</v>
      </c>
      <c r="F10" s="2" t="s">
        <v>24</v>
      </c>
      <c r="G10" s="2"/>
      <c r="H10">
        <v>9</v>
      </c>
      <c r="I10">
        <f>LOOKUP(J10:J19,roles!$B$2:$B$4,roles!$A$2:$A$4)</f>
        <v>2</v>
      </c>
      <c r="J10" s="6" t="str">
        <f t="shared" si="0"/>
        <v>Клиент</v>
      </c>
      <c r="K10" s="6" t="str">
        <f t="shared" si="1"/>
        <v>Чистякова</v>
      </c>
      <c r="L10" s="6" t="str">
        <f t="shared" si="2"/>
        <v>Виктория</v>
      </c>
      <c r="M10" s="6" t="str">
        <f t="shared" si="3"/>
        <v>Степановна</v>
      </c>
      <c r="N10" s="6" t="str">
        <f t="shared" si="4"/>
        <v>freineiciweijau888@yandex.ru</v>
      </c>
      <c r="O10" s="6" t="str">
        <f t="shared" si="5"/>
        <v>AtnDjr</v>
      </c>
    </row>
    <row r="11" spans="1:15" ht="15.75">
      <c r="A11" s="2" t="s">
        <v>18</v>
      </c>
      <c r="B11" s="2" t="s">
        <v>59</v>
      </c>
      <c r="C11" s="2" t="s">
        <v>60</v>
      </c>
      <c r="D11" s="2" t="s">
        <v>61</v>
      </c>
      <c r="E11" s="3" t="s">
        <v>25</v>
      </c>
      <c r="F11" s="2" t="s">
        <v>26</v>
      </c>
      <c r="G11" s="2"/>
      <c r="H11">
        <v>10</v>
      </c>
      <c r="I11">
        <f>LOOKUP(J11:J20,roles!$B$2:$B$4,roles!$A$2:$A$4)</f>
        <v>2</v>
      </c>
      <c r="J11" s="6" t="str">
        <f t="shared" si="0"/>
        <v>Клиент</v>
      </c>
      <c r="K11" s="6" t="str">
        <f t="shared" si="1"/>
        <v>Волкова</v>
      </c>
      <c r="L11" s="6" t="str">
        <f t="shared" si="2"/>
        <v>Эмилия</v>
      </c>
      <c r="M11" s="6" t="str">
        <f t="shared" si="3"/>
        <v>Артёмовна</v>
      </c>
      <c r="N11" s="6" t="str">
        <f t="shared" si="4"/>
        <v>nokupekidda2001@gmail.com</v>
      </c>
      <c r="O11" s="6" t="str">
        <f t="shared" si="5"/>
        <v>JlFRCZ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/>
  <cols>
    <col min="2" max="2" width="16.5703125" bestFit="1" customWidth="1"/>
  </cols>
  <sheetData>
    <row r="1" spans="1:2">
      <c r="A1" s="5" t="s">
        <v>27</v>
      </c>
      <c r="B1" s="5" t="s">
        <v>63</v>
      </c>
    </row>
    <row r="2" spans="1:2" ht="15.75">
      <c r="A2">
        <v>1</v>
      </c>
      <c r="B2" s="2" t="s">
        <v>4</v>
      </c>
    </row>
    <row r="3" spans="1:2" ht="15.75">
      <c r="A3">
        <v>2</v>
      </c>
      <c r="B3" s="2" t="s">
        <v>18</v>
      </c>
    </row>
    <row r="4" spans="1:2" ht="15.75">
      <c r="A4">
        <v>3</v>
      </c>
      <c r="B4" s="2" t="s">
        <v>11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2025-01-17T10:09:19Z</dcterms:modified>
</cp:coreProperties>
</file>