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e\Documents\GitHub\L3STcours\Docs\Hydrologie et hydrogéologie\Bilan hydrologique-20200129\"/>
    </mc:Choice>
  </mc:AlternateContent>
  <xr:revisionPtr revIDLastSave="0" documentId="13_ncr:1_{5E760A3D-6692-40CA-9494-44937C4080C0}" xr6:coauthVersionLast="45" xr6:coauthVersionMax="45" xr10:uidLastSave="{00000000-0000-0000-0000-000000000000}"/>
  <bookViews>
    <workbookView xWindow="-120" yWindow="-120" windowWidth="20730" windowHeight="11160" tabRatio="994" activeTab="2" xr2:uid="{00000000-000D-0000-FFFF-FFFF00000000}"/>
  </bookViews>
  <sheets>
    <sheet name="R1" sheetId="1" r:id="rId1"/>
    <sheet name="R2" sheetId="2" r:id="rId2"/>
    <sheet name="R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" i="3" l="1"/>
  <c r="K2" i="2"/>
  <c r="K2" i="1"/>
  <c r="J2" i="3"/>
  <c r="I2" i="3"/>
  <c r="H2" i="3"/>
  <c r="J2" i="2"/>
  <c r="I2" i="2"/>
  <c r="H2" i="2"/>
  <c r="J2" i="1"/>
  <c r="I2" i="1"/>
  <c r="H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<sst xmlns="http://schemas.openxmlformats.org/spreadsheetml/2006/main" count="33" uniqueCount="13">
  <si>
    <t>Année</t>
  </si>
  <si>
    <t>Pluie (mm)</t>
  </si>
  <si>
    <t>E0 (mm)</t>
  </si>
  <si>
    <t>Débit (mm)</t>
  </si>
  <si>
    <t>D (mm)</t>
  </si>
  <si>
    <t>D/E0</t>
  </si>
  <si>
    <t>D-E0 (mm)</t>
  </si>
  <si>
    <t>Dmoy (mm)</t>
  </si>
  <si>
    <t>E0moy (mm)</t>
  </si>
  <si>
    <t>Dmoy-E0moy (mm)</t>
  </si>
  <si>
    <t>ETP (mm)</t>
  </si>
  <si>
    <t>Mois</t>
  </si>
  <si>
    <t>(Dmoy-E0moy)/E0moy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</si>
</sst>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2" fillId="4" borderId="0" xfId="0" applyFont="1" applyFill="1"/>
    <xf numFmtId="10" fontId="1" fillId="0" borderId="0" xfId="1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'R1'!$G$1</c:f>
              <c:strCache>
                <c:ptCount val="1"/>
                <c:pt idx="0">
                  <c:v>D-E0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'R1'!$A$2:$A$17</c:f>
              <c:numCache>
                <c:formatCode>General</c:formatCode>
                <c:ptCount val="16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</c:numCache>
            </c:numRef>
          </c:xVal>
          <c:yVal>
            <c:numRef>
              <c:f>'R1'!$G$2:$G$17</c:f>
              <c:numCache>
                <c:formatCode>General</c:formatCode>
                <c:ptCount val="16"/>
                <c:pt idx="0">
                  <c:v>-55.558722516530111</c:v>
                </c:pt>
                <c:pt idx="1">
                  <c:v>-167.73586560946637</c:v>
                </c:pt>
                <c:pt idx="2">
                  <c:v>63.357485398187123</c:v>
                </c:pt>
                <c:pt idx="3">
                  <c:v>-41.398007193079025</c:v>
                </c:pt>
                <c:pt idx="4">
                  <c:v>-484.79010953038403</c:v>
                </c:pt>
                <c:pt idx="5">
                  <c:v>50.086329827679265</c:v>
                </c:pt>
                <c:pt idx="6">
                  <c:v>13.671514211019939</c:v>
                </c:pt>
                <c:pt idx="7">
                  <c:v>151.66176913805396</c:v>
                </c:pt>
                <c:pt idx="8">
                  <c:v>88.598230169960857</c:v>
                </c:pt>
                <c:pt idx="9">
                  <c:v>159.17602530632905</c:v>
                </c:pt>
                <c:pt idx="10">
                  <c:v>19.820225696699026</c:v>
                </c:pt>
                <c:pt idx="11">
                  <c:v>-49.165489159733966</c:v>
                </c:pt>
                <c:pt idx="12">
                  <c:v>33.988155029961035</c:v>
                </c:pt>
                <c:pt idx="13">
                  <c:v>-84.527754239019032</c:v>
                </c:pt>
                <c:pt idx="14">
                  <c:v>29.888620001270965</c:v>
                </c:pt>
                <c:pt idx="15">
                  <c:v>79.294785106778022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7-4851-BB71-CDFFCED2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75984"/>
        <c:axId val="539276944"/>
      </c:scatterChart>
      <c:valAx>
        <c:axId val="5392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276944"/>
        <c:crosses val="autoZero"/>
        <c:crossBetween val="midCat"/>
      </c:valAx>
      <c:valAx>
        <c:axId val="5392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27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'R2'!$G$1</c:f>
              <c:strCache>
                <c:ptCount val="1"/>
                <c:pt idx="0">
                  <c:v>D-E0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'R2'!$A$2:$A$17</c:f>
              <c:numCache>
                <c:formatCode>General</c:formatCode>
                <c:ptCount val="16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</c:numCache>
            </c:numRef>
          </c:xVal>
          <c:yVal>
            <c:numRef>
              <c:f>'R2'!$G$2:$G$17</c:f>
              <c:numCache>
                <c:formatCode>General</c:formatCode>
                <c:ptCount val="16"/>
                <c:pt idx="0">
                  <c:v>-103.68338835905695</c:v>
                </c:pt>
                <c:pt idx="1">
                  <c:v>-198.10259386239306</c:v>
                </c:pt>
                <c:pt idx="2">
                  <c:v>45.078351438861091</c:v>
                </c:pt>
                <c:pt idx="3">
                  <c:v>-110.40463904429203</c:v>
                </c:pt>
                <c:pt idx="4">
                  <c:v>-554.89083826980198</c:v>
                </c:pt>
                <c:pt idx="5">
                  <c:v>4.2647393106120717</c:v>
                </c:pt>
                <c:pt idx="6">
                  <c:v>-34.124820773192027</c:v>
                </c:pt>
                <c:pt idx="7">
                  <c:v>98.452507746883953</c:v>
                </c:pt>
                <c:pt idx="8">
                  <c:v>5.431670626848927</c:v>
                </c:pt>
                <c:pt idx="9">
                  <c:v>90.937177207338095</c:v>
                </c:pt>
                <c:pt idx="10">
                  <c:v>-77.350962163736995</c:v>
                </c:pt>
                <c:pt idx="11">
                  <c:v>-94.595796287587063</c:v>
                </c:pt>
                <c:pt idx="12">
                  <c:v>-6.538892646658951</c:v>
                </c:pt>
                <c:pt idx="13">
                  <c:v>-142.84536298601802</c:v>
                </c:pt>
                <c:pt idx="14">
                  <c:v>-17.608069141912097</c:v>
                </c:pt>
                <c:pt idx="15">
                  <c:v>12.873018999118017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7-41F3-8803-21E63B2E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41872"/>
        <c:axId val="488342512"/>
      </c:scatterChart>
      <c:valAx>
        <c:axId val="48834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42512"/>
        <c:crosses val="autoZero"/>
        <c:crossBetween val="midCat"/>
      </c:valAx>
      <c:valAx>
        <c:axId val="488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4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'R3'!$G$1</c:f>
              <c:strCache>
                <c:ptCount val="1"/>
                <c:pt idx="0">
                  <c:v>D-E0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'R3'!$A$2:$A$17</c:f>
              <c:numCache>
                <c:formatCode>General</c:formatCode>
                <c:ptCount val="16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</c:numCache>
            </c:numRef>
          </c:xVal>
          <c:yVal>
            <c:numRef>
              <c:f>'R3'!$G$2:$G$17</c:f>
              <c:numCache>
                <c:formatCode>General</c:formatCode>
                <c:ptCount val="16"/>
                <c:pt idx="0">
                  <c:v>-165.05248953289697</c:v>
                </c:pt>
                <c:pt idx="1">
                  <c:v>-253.83905993734709</c:v>
                </c:pt>
                <c:pt idx="2">
                  <c:v>-121.90307934290695</c:v>
                </c:pt>
                <c:pt idx="3">
                  <c:v>-185.67591139106997</c:v>
                </c:pt>
                <c:pt idx="4">
                  <c:v>-559.52484286165998</c:v>
                </c:pt>
                <c:pt idx="5">
                  <c:v>-71.815195185133007</c:v>
                </c:pt>
                <c:pt idx="6">
                  <c:v>-179.580093639165</c:v>
                </c:pt>
                <c:pt idx="7">
                  <c:v>37.773126463700919</c:v>
                </c:pt>
                <c:pt idx="8">
                  <c:v>-86.217205810372093</c:v>
                </c:pt>
                <c:pt idx="9">
                  <c:v>-4.8314959110539348</c:v>
                </c:pt>
                <c:pt idx="10">
                  <c:v>-154.08311275857204</c:v>
                </c:pt>
                <c:pt idx="11">
                  <c:v>-192.74957993685501</c:v>
                </c:pt>
                <c:pt idx="12">
                  <c:v>-103.89153162718196</c:v>
                </c:pt>
                <c:pt idx="13">
                  <c:v>-203.54691946425908</c:v>
                </c:pt>
                <c:pt idx="14">
                  <c:v>-120.8648572754941</c:v>
                </c:pt>
                <c:pt idx="15">
                  <c:v>-78.431657962906002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5-4E1E-973A-7556C597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99984"/>
        <c:axId val="539299664"/>
      </c:scatterChart>
      <c:valAx>
        <c:axId val="539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299664"/>
        <c:crosses val="autoZero"/>
        <c:crossBetween val="midCat"/>
      </c:valAx>
      <c:valAx>
        <c:axId val="5392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29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34017</xdr:colOff>
      <xdr:row>17</xdr:row>
      <xdr:rowOff>145596</xdr:rowOff>
    </xdr:from>
    <xdr:to>
      <xdr:col>6</xdr:col>
      <xdr:colOff>782410</xdr:colOff>
      <xdr:row>34</xdr:row>
      <xdr:rowOff>112939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DC25188-3FAE-49EB-BA44-794F4E5AD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18</xdr:row>
      <xdr:rowOff>145596</xdr:rowOff>
    </xdr:from>
    <xdr:to>
      <xdr:col>7</xdr:col>
      <xdr:colOff>537481</xdr:colOff>
      <xdr:row>35</xdr:row>
      <xdr:rowOff>112939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EC420F5-4EA4-4C94-A38C-B90D1FC3A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278946</xdr:colOff>
      <xdr:row>18</xdr:row>
      <xdr:rowOff>63954</xdr:rowOff>
    </xdr:from>
    <xdr:to>
      <xdr:col>6</xdr:col>
      <xdr:colOff>972910</xdr:colOff>
      <xdr:row>35</xdr:row>
      <xdr:rowOff>31297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F29EB4E-475A-4D6F-8A30-DB76903BC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70" zoomScaleNormal="70" workbookViewId="0">
      <selection activeCell="B28" sqref="B28"/>
    </sheetView>
  </sheetViews>
  <sheetFormatPr baseColWidth="10" defaultColWidth="9.140625" defaultRowHeight="12.75" x14ac:dyDescent="0.2"/>
  <cols>
    <col min="1" max="1" width="7.42578125"/>
    <col min="2" max="2" width="17" style="1" customWidth="1"/>
    <col min="3" max="3" width="10.7109375" style="1" customWidth="1"/>
    <col min="4" max="4" width="16.140625" style="1"/>
    <col min="5" max="5" width="16.28515625"/>
    <col min="6" max="6" width="14.140625"/>
    <col min="7" max="9" width="16.28515625"/>
    <col min="10" max="10" width="18"/>
    <col min="11" max="11" width="25.85546875" customWidth="1"/>
    <col min="12" max="1025" width="11.5703125"/>
  </cols>
  <sheetData>
    <row r="1" spans="1:1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12</v>
      </c>
    </row>
    <row r="2" spans="1:11" x14ac:dyDescent="0.2">
      <c r="A2" s="4">
        <v>1972</v>
      </c>
      <c r="B2" s="5">
        <v>667.02857142857101</v>
      </c>
      <c r="C2" s="5">
        <v>633.1</v>
      </c>
      <c r="D2" s="5">
        <v>89.487293945101101</v>
      </c>
      <c r="E2">
        <f>B2-D2</f>
        <v>577.54127748346991</v>
      </c>
      <c r="F2">
        <f>E2/C2</f>
        <v>0.91224336989965238</v>
      </c>
      <c r="G2">
        <f>E2-C2</f>
        <v>-55.558722516530111</v>
      </c>
      <c r="H2">
        <f>SUM(E2:E17)/16</f>
        <v>623.726074477358</v>
      </c>
      <c r="I2">
        <f>SUM(C2:C17)/16</f>
        <v>635.82812500000011</v>
      </c>
      <c r="J2">
        <f>H2-I2</f>
        <v>-12.102050522642116</v>
      </c>
      <c r="K2" s="8">
        <f>J2/I2</f>
        <v>-1.9033525015336675E-2</v>
      </c>
    </row>
    <row r="3" spans="1:11" x14ac:dyDescent="0.2">
      <c r="A3" s="4">
        <v>1973</v>
      </c>
      <c r="B3" s="5">
        <v>602.97142857142899</v>
      </c>
      <c r="C3" s="5">
        <v>690.2</v>
      </c>
      <c r="D3" s="5">
        <v>80.5072941808953</v>
      </c>
      <c r="E3">
        <f t="shared" ref="E3:E17" si="0">B3-D3</f>
        <v>522.46413439053367</v>
      </c>
      <c r="F3">
        <f t="shared" ref="F3:F17" si="1">E3/C3</f>
        <v>0.75697498462841728</v>
      </c>
      <c r="G3">
        <f t="shared" ref="G3:G17" si="2">E3-C3</f>
        <v>-167.73586560946637</v>
      </c>
    </row>
    <row r="4" spans="1:11" x14ac:dyDescent="0.2">
      <c r="A4" s="4">
        <v>1974</v>
      </c>
      <c r="B4" s="5">
        <v>860.41428571428605</v>
      </c>
      <c r="C4" s="5">
        <v>647.4</v>
      </c>
      <c r="D4" s="5">
        <v>149.65680031609901</v>
      </c>
      <c r="E4">
        <f t="shared" si="0"/>
        <v>710.7574853981871</v>
      </c>
      <c r="F4">
        <f t="shared" si="1"/>
        <v>1.0978645125087845</v>
      </c>
      <c r="G4">
        <f t="shared" si="2"/>
        <v>63.357485398187123</v>
      </c>
    </row>
    <row r="5" spans="1:11" x14ac:dyDescent="0.2">
      <c r="A5" s="4">
        <v>1975</v>
      </c>
      <c r="B5" s="5">
        <v>810.3</v>
      </c>
      <c r="C5" s="5">
        <v>665.8</v>
      </c>
      <c r="D5" s="5">
        <v>185.898007193079</v>
      </c>
      <c r="E5">
        <f t="shared" si="0"/>
        <v>624.40199280692093</v>
      </c>
      <c r="F5">
        <f t="shared" si="1"/>
        <v>0.93782215801580204</v>
      </c>
      <c r="G5">
        <f t="shared" si="2"/>
        <v>-41.398007193079025</v>
      </c>
    </row>
    <row r="6" spans="1:11" x14ac:dyDescent="0.2">
      <c r="A6" s="4">
        <v>1976</v>
      </c>
      <c r="B6" s="5">
        <v>438.32857142857199</v>
      </c>
      <c r="C6" s="5">
        <v>850.3</v>
      </c>
      <c r="D6" s="5">
        <v>72.818680958956094</v>
      </c>
      <c r="E6">
        <f t="shared" si="0"/>
        <v>365.50989046961593</v>
      </c>
      <c r="F6">
        <f t="shared" si="1"/>
        <v>0.42985992058051975</v>
      </c>
      <c r="G6">
        <f t="shared" si="2"/>
        <v>-484.79010953038403</v>
      </c>
    </row>
    <row r="7" spans="1:11" x14ac:dyDescent="0.2">
      <c r="A7" s="4">
        <v>1977</v>
      </c>
      <c r="B7" s="5">
        <v>726.25714285714298</v>
      </c>
      <c r="C7" s="5">
        <v>577.9</v>
      </c>
      <c r="D7" s="5">
        <v>98.270813029463696</v>
      </c>
      <c r="E7">
        <f t="shared" si="0"/>
        <v>627.98632982767924</v>
      </c>
      <c r="F7">
        <f t="shared" si="1"/>
        <v>1.0866695446057784</v>
      </c>
      <c r="G7">
        <f t="shared" si="2"/>
        <v>50.086329827679265</v>
      </c>
    </row>
    <row r="8" spans="1:11" x14ac:dyDescent="0.2">
      <c r="A8" s="4">
        <v>1978</v>
      </c>
      <c r="B8" s="5">
        <v>800.72857142857094</v>
      </c>
      <c r="C8" s="5">
        <v>593.29999999999995</v>
      </c>
      <c r="D8" s="5">
        <v>193.75705721755099</v>
      </c>
      <c r="E8">
        <f t="shared" si="0"/>
        <v>606.97151421101989</v>
      </c>
      <c r="F8">
        <f t="shared" si="1"/>
        <v>1.0230431724439912</v>
      </c>
      <c r="G8">
        <f t="shared" si="2"/>
        <v>13.671514211019939</v>
      </c>
    </row>
    <row r="9" spans="1:11" x14ac:dyDescent="0.2">
      <c r="A9" s="4">
        <v>1979</v>
      </c>
      <c r="B9" s="5">
        <v>920.75714285714298</v>
      </c>
      <c r="C9" s="5">
        <v>583</v>
      </c>
      <c r="D9" s="5">
        <v>186.095373719089</v>
      </c>
      <c r="E9">
        <f t="shared" si="0"/>
        <v>734.66176913805396</v>
      </c>
      <c r="F9">
        <f t="shared" si="1"/>
        <v>1.2601402558114132</v>
      </c>
      <c r="G9">
        <f t="shared" si="2"/>
        <v>151.66176913805396</v>
      </c>
    </row>
    <row r="10" spans="1:11" x14ac:dyDescent="0.2">
      <c r="A10" s="4">
        <v>1980</v>
      </c>
      <c r="B10" s="5">
        <v>822.22857142857094</v>
      </c>
      <c r="C10" s="5">
        <v>566.1</v>
      </c>
      <c r="D10" s="5">
        <v>167.53034125861001</v>
      </c>
      <c r="E10">
        <f t="shared" si="0"/>
        <v>654.69823016996088</v>
      </c>
      <c r="F10">
        <f t="shared" si="1"/>
        <v>1.156506324271261</v>
      </c>
      <c r="G10">
        <f t="shared" si="2"/>
        <v>88.598230169960857</v>
      </c>
    </row>
    <row r="11" spans="1:11" x14ac:dyDescent="0.2">
      <c r="A11" s="4">
        <v>1981</v>
      </c>
      <c r="B11" s="5">
        <v>946.12857142857104</v>
      </c>
      <c r="C11" s="5">
        <v>586.15</v>
      </c>
      <c r="D11" s="5">
        <v>200.80254612224201</v>
      </c>
      <c r="E11">
        <f t="shared" si="0"/>
        <v>745.32602530632903</v>
      </c>
      <c r="F11">
        <f t="shared" si="1"/>
        <v>1.2715619300628322</v>
      </c>
      <c r="G11">
        <f t="shared" si="2"/>
        <v>159.17602530632905</v>
      </c>
    </row>
    <row r="12" spans="1:11" x14ac:dyDescent="0.2">
      <c r="A12" s="4">
        <v>1982</v>
      </c>
      <c r="B12" s="5">
        <v>874.24285714285702</v>
      </c>
      <c r="C12" s="5">
        <v>672.2</v>
      </c>
      <c r="D12" s="5">
        <v>182.222631446158</v>
      </c>
      <c r="E12">
        <f t="shared" si="0"/>
        <v>692.02022569669907</v>
      </c>
      <c r="F12">
        <f t="shared" si="1"/>
        <v>1.0294856079986596</v>
      </c>
      <c r="G12">
        <f t="shared" si="2"/>
        <v>19.820225696699026</v>
      </c>
    </row>
    <row r="13" spans="1:11" x14ac:dyDescent="0.2">
      <c r="A13" s="4">
        <v>1983</v>
      </c>
      <c r="B13" s="5">
        <v>773.642857142857</v>
      </c>
      <c r="C13" s="5">
        <v>643</v>
      </c>
      <c r="D13" s="5">
        <v>179.80834630259099</v>
      </c>
      <c r="E13">
        <f t="shared" si="0"/>
        <v>593.83451084026603</v>
      </c>
      <c r="F13">
        <f t="shared" si="1"/>
        <v>0.92353734189776993</v>
      </c>
      <c r="G13">
        <f t="shared" si="2"/>
        <v>-49.165489159733966</v>
      </c>
    </row>
    <row r="14" spans="1:11" x14ac:dyDescent="0.2">
      <c r="A14" s="4">
        <v>1984</v>
      </c>
      <c r="B14" s="5">
        <v>832.67142857142903</v>
      </c>
      <c r="C14" s="5">
        <v>620.4</v>
      </c>
      <c r="D14" s="5">
        <v>178.28327354146799</v>
      </c>
      <c r="E14">
        <f t="shared" si="0"/>
        <v>654.38815502996101</v>
      </c>
      <c r="F14">
        <f t="shared" si="1"/>
        <v>1.054784260203032</v>
      </c>
      <c r="G14">
        <f t="shared" si="2"/>
        <v>33.988155029961035</v>
      </c>
    </row>
    <row r="15" spans="1:11" x14ac:dyDescent="0.2">
      <c r="A15" s="4">
        <v>1985</v>
      </c>
      <c r="B15" s="5">
        <v>681.37142857142896</v>
      </c>
      <c r="C15" s="5">
        <v>630.6</v>
      </c>
      <c r="D15" s="5">
        <v>135.299182810448</v>
      </c>
      <c r="E15">
        <f t="shared" si="0"/>
        <v>546.07224576098099</v>
      </c>
      <c r="F15">
        <f t="shared" si="1"/>
        <v>0.86595662188547573</v>
      </c>
      <c r="G15">
        <f t="shared" si="2"/>
        <v>-84.527754239019032</v>
      </c>
    </row>
    <row r="16" spans="1:11" x14ac:dyDescent="0.2">
      <c r="A16" s="4">
        <v>1986</v>
      </c>
      <c r="B16" s="5">
        <v>799.18571428571397</v>
      </c>
      <c r="C16" s="5">
        <v>619.70000000000005</v>
      </c>
      <c r="D16" s="5">
        <v>149.59709428444299</v>
      </c>
      <c r="E16">
        <f t="shared" si="0"/>
        <v>649.58862000127101</v>
      </c>
      <c r="F16">
        <f t="shared" si="1"/>
        <v>1.0482307890935467</v>
      </c>
      <c r="G16">
        <f t="shared" si="2"/>
        <v>29.888620001270965</v>
      </c>
    </row>
    <row r="17" spans="1:7" x14ac:dyDescent="0.2">
      <c r="A17" s="4">
        <v>1987</v>
      </c>
      <c r="B17" s="5">
        <v>817.81428571428603</v>
      </c>
      <c r="C17" s="5">
        <v>594.1</v>
      </c>
      <c r="D17" s="5">
        <v>144.41950060750801</v>
      </c>
      <c r="E17">
        <f t="shared" si="0"/>
        <v>673.39478510677804</v>
      </c>
      <c r="F17">
        <f t="shared" si="1"/>
        <v>1.1334704344500557</v>
      </c>
      <c r="G17">
        <f t="shared" si="2"/>
        <v>79.294785106778022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70" zoomScaleNormal="70" workbookViewId="0">
      <selection activeCell="H16" sqref="H16"/>
    </sheetView>
  </sheetViews>
  <sheetFormatPr baseColWidth="10" defaultColWidth="9.140625" defaultRowHeight="12.75" x14ac:dyDescent="0.2"/>
  <cols>
    <col min="1" max="8" width="11.5703125"/>
    <col min="9" max="9" width="14.28515625"/>
    <col min="10" max="10" width="21.28515625"/>
    <col min="11" max="11" width="25.42578125" customWidth="1"/>
    <col min="12" max="1025" width="11.5703125"/>
  </cols>
  <sheetData>
    <row r="1" spans="1:11" x14ac:dyDescent="0.2">
      <c r="A1" s="2" t="s">
        <v>0</v>
      </c>
      <c r="B1" s="2" t="s">
        <v>1</v>
      </c>
      <c r="C1" s="2" t="s">
        <v>10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12</v>
      </c>
    </row>
    <row r="2" spans="1:11" x14ac:dyDescent="0.2">
      <c r="A2" s="4">
        <v>1972</v>
      </c>
      <c r="B2" s="4">
        <v>667.02857142857101</v>
      </c>
      <c r="C2" s="6">
        <v>633.1</v>
      </c>
      <c r="D2" s="4">
        <v>137.611959787628</v>
      </c>
      <c r="E2">
        <f>B2-D2</f>
        <v>529.41661164094307</v>
      </c>
      <c r="F2">
        <f>E2/C2</f>
        <v>0.83622905013574955</v>
      </c>
      <c r="G2">
        <f>E2-C2</f>
        <v>-103.68338835905695</v>
      </c>
      <c r="H2">
        <f>AVERAGE(E2:E17)</f>
        <v>568.13388136218828</v>
      </c>
      <c r="I2">
        <f>AVERAGE(C2:C17)</f>
        <v>635.82812500000011</v>
      </c>
      <c r="J2">
        <f>H2-I2</f>
        <v>-67.694243637811837</v>
      </c>
      <c r="K2" s="8">
        <f>J2/I2</f>
        <v>-0.10646626183422105</v>
      </c>
    </row>
    <row r="3" spans="1:11" x14ac:dyDescent="0.2">
      <c r="A3" s="4">
        <v>1973</v>
      </c>
      <c r="B3" s="4">
        <v>602.97142857142899</v>
      </c>
      <c r="C3" s="6">
        <v>690.2</v>
      </c>
      <c r="D3" s="4">
        <v>110.87402243382201</v>
      </c>
      <c r="E3">
        <f t="shared" ref="E3:E17" si="0">B3-D3</f>
        <v>492.09740613760698</v>
      </c>
      <c r="F3">
        <f t="shared" ref="F3:F17" si="1">E3/C3</f>
        <v>0.71297798629036069</v>
      </c>
      <c r="G3">
        <f t="shared" ref="G3:G17" si="2">E3-C3</f>
        <v>-198.10259386239306</v>
      </c>
    </row>
    <row r="4" spans="1:11" x14ac:dyDescent="0.2">
      <c r="A4" s="4">
        <v>1974</v>
      </c>
      <c r="B4" s="4">
        <v>860.41428571428605</v>
      </c>
      <c r="C4" s="6">
        <v>647.4</v>
      </c>
      <c r="D4" s="4">
        <v>167.93593427542501</v>
      </c>
      <c r="E4">
        <f t="shared" si="0"/>
        <v>692.47835143886107</v>
      </c>
      <c r="F4">
        <f t="shared" si="1"/>
        <v>1.0696298292228315</v>
      </c>
      <c r="G4">
        <f t="shared" si="2"/>
        <v>45.078351438861091</v>
      </c>
    </row>
    <row r="5" spans="1:11" x14ac:dyDescent="0.2">
      <c r="A5" s="4">
        <v>1975</v>
      </c>
      <c r="B5" s="4">
        <v>810.3</v>
      </c>
      <c r="C5" s="6">
        <v>665.8</v>
      </c>
      <c r="D5" s="4">
        <v>254.904639044292</v>
      </c>
      <c r="E5">
        <f t="shared" si="0"/>
        <v>555.39536095570793</v>
      </c>
      <c r="F5">
        <f t="shared" si="1"/>
        <v>0.83417747214735349</v>
      </c>
      <c r="G5">
        <f t="shared" si="2"/>
        <v>-110.40463904429203</v>
      </c>
    </row>
    <row r="6" spans="1:11" x14ac:dyDescent="0.2">
      <c r="A6" s="4">
        <v>1976</v>
      </c>
      <c r="B6" s="4">
        <v>438.32857142857199</v>
      </c>
      <c r="C6" s="6">
        <v>850.3</v>
      </c>
      <c r="D6" s="4">
        <v>142.91940969837401</v>
      </c>
      <c r="E6">
        <f t="shared" si="0"/>
        <v>295.40916173019798</v>
      </c>
      <c r="F6">
        <f t="shared" si="1"/>
        <v>0.34741757230412562</v>
      </c>
      <c r="G6">
        <f t="shared" si="2"/>
        <v>-554.89083826980198</v>
      </c>
    </row>
    <row r="7" spans="1:11" x14ac:dyDescent="0.2">
      <c r="A7" s="4">
        <v>1977</v>
      </c>
      <c r="B7" s="4">
        <v>726.25714285714298</v>
      </c>
      <c r="C7" s="6">
        <v>577.9</v>
      </c>
      <c r="D7" s="4">
        <v>144.09240354653099</v>
      </c>
      <c r="E7">
        <f t="shared" si="0"/>
        <v>582.16473931061205</v>
      </c>
      <c r="F7">
        <f t="shared" si="1"/>
        <v>1.0073797184817652</v>
      </c>
      <c r="G7">
        <f t="shared" si="2"/>
        <v>4.2647393106120717</v>
      </c>
    </row>
    <row r="8" spans="1:11" x14ac:dyDescent="0.2">
      <c r="A8" s="4">
        <v>1978</v>
      </c>
      <c r="B8" s="4">
        <v>800.72857142857094</v>
      </c>
      <c r="C8" s="6">
        <v>593.29999999999995</v>
      </c>
      <c r="D8" s="4">
        <v>241.55339220176299</v>
      </c>
      <c r="E8">
        <f t="shared" si="0"/>
        <v>559.17517922680793</v>
      </c>
      <c r="F8">
        <f t="shared" si="1"/>
        <v>0.94248302583315013</v>
      </c>
      <c r="G8">
        <f t="shared" si="2"/>
        <v>-34.124820773192027</v>
      </c>
    </row>
    <row r="9" spans="1:11" x14ac:dyDescent="0.2">
      <c r="A9" s="4">
        <v>1979</v>
      </c>
      <c r="B9" s="4">
        <v>920.75714285714298</v>
      </c>
      <c r="C9" s="6">
        <v>583</v>
      </c>
      <c r="D9" s="4">
        <v>239.304635110259</v>
      </c>
      <c r="E9">
        <f t="shared" si="0"/>
        <v>681.45250774688395</v>
      </c>
      <c r="F9">
        <f t="shared" si="1"/>
        <v>1.168872225980933</v>
      </c>
      <c r="G9">
        <f t="shared" si="2"/>
        <v>98.452507746883953</v>
      </c>
    </row>
    <row r="10" spans="1:11" x14ac:dyDescent="0.2">
      <c r="A10" s="4">
        <v>1980</v>
      </c>
      <c r="B10" s="4">
        <v>822.22857142857094</v>
      </c>
      <c r="C10" s="6">
        <v>566.1</v>
      </c>
      <c r="D10" s="4">
        <v>250.69690080172199</v>
      </c>
      <c r="E10">
        <f t="shared" si="0"/>
        <v>571.53167062684895</v>
      </c>
      <c r="F10">
        <f t="shared" si="1"/>
        <v>1.0095948960022061</v>
      </c>
      <c r="G10">
        <f t="shared" si="2"/>
        <v>5.431670626848927</v>
      </c>
    </row>
    <row r="11" spans="1:11" x14ac:dyDescent="0.2">
      <c r="A11" s="4">
        <v>1981</v>
      </c>
      <c r="B11" s="4">
        <v>946.12857142857104</v>
      </c>
      <c r="C11" s="6">
        <v>586.15</v>
      </c>
      <c r="D11" s="4">
        <v>269.04139422123302</v>
      </c>
      <c r="E11">
        <f t="shared" si="0"/>
        <v>677.08717720733807</v>
      </c>
      <c r="F11">
        <f t="shared" si="1"/>
        <v>1.1551431838391846</v>
      </c>
      <c r="G11">
        <f t="shared" si="2"/>
        <v>90.937177207338095</v>
      </c>
    </row>
    <row r="12" spans="1:11" x14ac:dyDescent="0.2">
      <c r="A12" s="4">
        <v>1982</v>
      </c>
      <c r="B12" s="4">
        <v>874.24285714285702</v>
      </c>
      <c r="C12" s="6">
        <v>672.2</v>
      </c>
      <c r="D12" s="4">
        <v>279.39381930659403</v>
      </c>
      <c r="E12">
        <f t="shared" si="0"/>
        <v>594.84903783626305</v>
      </c>
      <c r="F12">
        <f t="shared" si="1"/>
        <v>0.88492864896796042</v>
      </c>
      <c r="G12">
        <f t="shared" si="2"/>
        <v>-77.350962163736995</v>
      </c>
    </row>
    <row r="13" spans="1:11" x14ac:dyDescent="0.2">
      <c r="A13" s="4">
        <v>1983</v>
      </c>
      <c r="B13" s="4">
        <v>773.642857142857</v>
      </c>
      <c r="C13" s="6">
        <v>643</v>
      </c>
      <c r="D13" s="4">
        <v>225.238653430444</v>
      </c>
      <c r="E13">
        <f t="shared" si="0"/>
        <v>548.40420371241294</v>
      </c>
      <c r="F13">
        <f t="shared" si="1"/>
        <v>0.85288367606907145</v>
      </c>
      <c r="G13">
        <f t="shared" si="2"/>
        <v>-94.595796287587063</v>
      </c>
    </row>
    <row r="14" spans="1:11" x14ac:dyDescent="0.2">
      <c r="A14" s="4">
        <v>1984</v>
      </c>
      <c r="B14" s="4">
        <v>832.67142857142903</v>
      </c>
      <c r="C14" s="6">
        <v>620.4</v>
      </c>
      <c r="D14" s="4">
        <v>218.81032121808801</v>
      </c>
      <c r="E14">
        <f t="shared" si="0"/>
        <v>613.86110735334103</v>
      </c>
      <c r="F14">
        <f t="shared" si="1"/>
        <v>0.98946019882872505</v>
      </c>
      <c r="G14">
        <f t="shared" si="2"/>
        <v>-6.538892646658951</v>
      </c>
    </row>
    <row r="15" spans="1:11" x14ac:dyDescent="0.2">
      <c r="A15" s="4">
        <v>1985</v>
      </c>
      <c r="B15" s="4">
        <v>681.37142857142896</v>
      </c>
      <c r="C15" s="6">
        <v>630.6</v>
      </c>
      <c r="D15" s="4">
        <v>193.61679155744699</v>
      </c>
      <c r="E15">
        <f t="shared" si="0"/>
        <v>487.75463701398201</v>
      </c>
      <c r="F15">
        <f t="shared" si="1"/>
        <v>0.77347706472245792</v>
      </c>
      <c r="G15">
        <f t="shared" si="2"/>
        <v>-142.84536298601802</v>
      </c>
    </row>
    <row r="16" spans="1:11" x14ac:dyDescent="0.2">
      <c r="A16" s="4">
        <v>1986</v>
      </c>
      <c r="B16" s="4">
        <v>799.18571428571397</v>
      </c>
      <c r="C16" s="6">
        <v>619.70000000000005</v>
      </c>
      <c r="D16" s="4">
        <v>197.09378342762599</v>
      </c>
      <c r="E16">
        <f t="shared" si="0"/>
        <v>602.09193085808795</v>
      </c>
      <c r="F16">
        <f t="shared" si="1"/>
        <v>0.9715861398387734</v>
      </c>
      <c r="G16">
        <f t="shared" si="2"/>
        <v>-17.608069141912097</v>
      </c>
    </row>
    <row r="17" spans="1:7" x14ac:dyDescent="0.2">
      <c r="A17" s="4">
        <v>1987</v>
      </c>
      <c r="B17" s="4">
        <v>817.81428571428603</v>
      </c>
      <c r="C17" s="6">
        <v>594.1</v>
      </c>
      <c r="D17" s="4">
        <v>210.84126671516799</v>
      </c>
      <c r="E17">
        <f t="shared" si="0"/>
        <v>606.97301899911804</v>
      </c>
      <c r="F17">
        <f t="shared" si="1"/>
        <v>1.0216681013282578</v>
      </c>
      <c r="G17">
        <f t="shared" si="2"/>
        <v>12.873018999118017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tabSelected="1" zoomScale="70" zoomScaleNormal="70" workbookViewId="0">
      <selection activeCell="J8" sqref="J8"/>
    </sheetView>
  </sheetViews>
  <sheetFormatPr baseColWidth="10" defaultColWidth="9.140625" defaultRowHeight="12.75" x14ac:dyDescent="0.2"/>
  <cols>
    <col min="1" max="6" width="11.5703125"/>
    <col min="7" max="7" width="16" customWidth="1"/>
    <col min="8" max="8" width="14.85546875" customWidth="1"/>
    <col min="9" max="9" width="18.28515625" customWidth="1"/>
    <col min="10" max="10" width="21.42578125"/>
    <col min="11" max="11" width="27.28515625" customWidth="1"/>
    <col min="12" max="1025" width="11.5703125"/>
  </cols>
  <sheetData>
    <row r="1" spans="1:11" x14ac:dyDescent="0.2">
      <c r="A1" s="2" t="s">
        <v>11</v>
      </c>
      <c r="B1" s="2" t="s">
        <v>1</v>
      </c>
      <c r="C1" s="2" t="s">
        <v>10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12</v>
      </c>
    </row>
    <row r="2" spans="1:11" x14ac:dyDescent="0.2">
      <c r="A2" s="4">
        <v>1972</v>
      </c>
      <c r="B2" s="4">
        <v>667.02857142857101</v>
      </c>
      <c r="C2" s="6">
        <v>633.1</v>
      </c>
      <c r="D2" s="4">
        <v>198.98106096146799</v>
      </c>
      <c r="E2">
        <f>B2-D2</f>
        <v>468.04751046710305</v>
      </c>
      <c r="F2">
        <f>E2/C2</f>
        <v>0.73929475670052602</v>
      </c>
      <c r="G2">
        <f>E2-C2</f>
        <v>-165.05248953289697</v>
      </c>
      <c r="H2">
        <f>AVERAGE(E2:E17)</f>
        <v>483.0635058641767</v>
      </c>
      <c r="I2">
        <f>AVERAGE(C2:C17)</f>
        <v>635.82812500000011</v>
      </c>
      <c r="J2">
        <f>H2-I2</f>
        <v>-152.76461913582341</v>
      </c>
      <c r="K2" s="8">
        <f>J2/I2</f>
        <v>-0.24026087102677848</v>
      </c>
    </row>
    <row r="3" spans="1:11" x14ac:dyDescent="0.2">
      <c r="A3" s="4">
        <v>1973</v>
      </c>
      <c r="B3" s="4">
        <v>602.97142857142899</v>
      </c>
      <c r="C3" s="6">
        <v>690.2</v>
      </c>
      <c r="D3" s="4">
        <v>166.610488508776</v>
      </c>
      <c r="E3">
        <f t="shared" ref="E3:E17" si="0">B3-D3</f>
        <v>436.36094006265296</v>
      </c>
      <c r="F3">
        <f t="shared" ref="F3:F17" si="1">E3/C3</f>
        <v>0.63222390620494484</v>
      </c>
      <c r="G3">
        <f t="shared" ref="G3:G17" si="2">E3-C3</f>
        <v>-253.83905993734709</v>
      </c>
    </row>
    <row r="4" spans="1:11" x14ac:dyDescent="0.2">
      <c r="A4" s="4">
        <v>1974</v>
      </c>
      <c r="B4" s="4">
        <v>860.41428571428605</v>
      </c>
      <c r="C4" s="6">
        <v>647.4</v>
      </c>
      <c r="D4" s="4">
        <v>334.91736505719302</v>
      </c>
      <c r="E4">
        <f t="shared" si="0"/>
        <v>525.49692065709303</v>
      </c>
      <c r="F4">
        <f t="shared" si="1"/>
        <v>0.81170361547280356</v>
      </c>
      <c r="G4">
        <f t="shared" si="2"/>
        <v>-121.90307934290695</v>
      </c>
    </row>
    <row r="5" spans="1:11" x14ac:dyDescent="0.2">
      <c r="A5" s="4">
        <v>1975</v>
      </c>
      <c r="B5" s="4">
        <v>810.3</v>
      </c>
      <c r="C5" s="6">
        <v>665.8</v>
      </c>
      <c r="D5" s="4">
        <v>330.17591139106997</v>
      </c>
      <c r="E5">
        <f t="shared" si="0"/>
        <v>480.12408860892998</v>
      </c>
      <c r="F5">
        <f t="shared" si="1"/>
        <v>0.72112359358505562</v>
      </c>
      <c r="G5">
        <f t="shared" si="2"/>
        <v>-185.67591139106997</v>
      </c>
    </row>
    <row r="6" spans="1:11" x14ac:dyDescent="0.2">
      <c r="A6" s="4">
        <v>1976</v>
      </c>
      <c r="B6" s="4">
        <v>438.32857142857199</v>
      </c>
      <c r="C6" s="6">
        <v>850.3</v>
      </c>
      <c r="D6" s="4">
        <v>147.55341429023201</v>
      </c>
      <c r="E6">
        <f t="shared" si="0"/>
        <v>290.77515713833998</v>
      </c>
      <c r="F6">
        <f t="shared" si="1"/>
        <v>0.34196772567133954</v>
      </c>
      <c r="G6">
        <f t="shared" si="2"/>
        <v>-559.52484286165998</v>
      </c>
    </row>
    <row r="7" spans="1:11" x14ac:dyDescent="0.2">
      <c r="A7" s="4">
        <v>1977</v>
      </c>
      <c r="B7" s="4">
        <v>726.25714285714298</v>
      </c>
      <c r="C7" s="6">
        <v>577.9</v>
      </c>
      <c r="D7" s="4">
        <v>220.17233804227601</v>
      </c>
      <c r="E7">
        <f t="shared" si="0"/>
        <v>506.08480481486697</v>
      </c>
      <c r="F7">
        <f t="shared" si="1"/>
        <v>0.87573075759623986</v>
      </c>
      <c r="G7">
        <f t="shared" si="2"/>
        <v>-71.815195185133007</v>
      </c>
    </row>
    <row r="8" spans="1:11" x14ac:dyDescent="0.2">
      <c r="A8" s="4">
        <v>1978</v>
      </c>
      <c r="B8" s="4">
        <v>800.72857142857094</v>
      </c>
      <c r="C8" s="6">
        <v>593.29999999999995</v>
      </c>
      <c r="D8" s="4">
        <v>387.00866506773599</v>
      </c>
      <c r="E8">
        <f t="shared" si="0"/>
        <v>413.71990636083495</v>
      </c>
      <c r="F8">
        <f t="shared" si="1"/>
        <v>0.69731991633378554</v>
      </c>
      <c r="G8">
        <f t="shared" si="2"/>
        <v>-179.580093639165</v>
      </c>
    </row>
    <row r="9" spans="1:11" x14ac:dyDescent="0.2">
      <c r="A9" s="4">
        <v>1979</v>
      </c>
      <c r="B9" s="4">
        <v>920.75714285714298</v>
      </c>
      <c r="C9" s="6">
        <v>583</v>
      </c>
      <c r="D9" s="4">
        <v>299.984016393442</v>
      </c>
      <c r="E9">
        <f t="shared" si="0"/>
        <v>620.77312646370092</v>
      </c>
      <c r="F9">
        <f t="shared" si="1"/>
        <v>1.0647909544831919</v>
      </c>
      <c r="G9">
        <f t="shared" si="2"/>
        <v>37.773126463700919</v>
      </c>
    </row>
    <row r="10" spans="1:11" x14ac:dyDescent="0.2">
      <c r="A10" s="4">
        <v>1980</v>
      </c>
      <c r="B10" s="4">
        <v>822.22857142857094</v>
      </c>
      <c r="C10" s="6">
        <v>566.1</v>
      </c>
      <c r="D10" s="4">
        <v>342.34577723894301</v>
      </c>
      <c r="E10">
        <f t="shared" si="0"/>
        <v>479.88279418962793</v>
      </c>
      <c r="F10">
        <f t="shared" si="1"/>
        <v>0.84769968943583807</v>
      </c>
      <c r="G10">
        <f t="shared" si="2"/>
        <v>-86.217205810372093</v>
      </c>
    </row>
    <row r="11" spans="1:11" x14ac:dyDescent="0.2">
      <c r="A11" s="4">
        <v>1981</v>
      </c>
      <c r="B11" s="4">
        <v>946.12857142857104</v>
      </c>
      <c r="C11" s="6">
        <v>586.15</v>
      </c>
      <c r="D11" s="4">
        <v>364.81006733962499</v>
      </c>
      <c r="E11">
        <f t="shared" si="0"/>
        <v>581.31850408894604</v>
      </c>
      <c r="F11">
        <f t="shared" si="1"/>
        <v>0.99175723635408353</v>
      </c>
      <c r="G11">
        <f t="shared" si="2"/>
        <v>-4.8314959110539348</v>
      </c>
    </row>
    <row r="12" spans="1:11" x14ac:dyDescent="0.2">
      <c r="A12" s="4">
        <v>1982</v>
      </c>
      <c r="B12" s="4">
        <v>874.24285714285702</v>
      </c>
      <c r="C12" s="6">
        <v>672.2</v>
      </c>
      <c r="D12" s="4">
        <v>356.12596990142902</v>
      </c>
      <c r="E12">
        <f t="shared" si="0"/>
        <v>518.116887241428</v>
      </c>
      <c r="F12">
        <f t="shared" si="1"/>
        <v>0.77077787450376078</v>
      </c>
      <c r="G12">
        <f t="shared" si="2"/>
        <v>-154.08311275857204</v>
      </c>
    </row>
    <row r="13" spans="1:11" x14ac:dyDescent="0.2">
      <c r="A13" s="4">
        <v>1983</v>
      </c>
      <c r="B13" s="4">
        <v>773.642857142857</v>
      </c>
      <c r="C13" s="6">
        <v>643</v>
      </c>
      <c r="D13" s="4">
        <v>323.39243707971201</v>
      </c>
      <c r="E13">
        <f t="shared" si="0"/>
        <v>450.25042006314499</v>
      </c>
      <c r="F13">
        <f t="shared" si="1"/>
        <v>0.70023393477938567</v>
      </c>
      <c r="G13">
        <f t="shared" si="2"/>
        <v>-192.74957993685501</v>
      </c>
    </row>
    <row r="14" spans="1:11" x14ac:dyDescent="0.2">
      <c r="A14" s="4">
        <v>1984</v>
      </c>
      <c r="B14" s="4">
        <v>832.67142857142903</v>
      </c>
      <c r="C14" s="6">
        <v>620.4</v>
      </c>
      <c r="D14" s="4">
        <v>316.16296019861102</v>
      </c>
      <c r="E14">
        <f t="shared" si="0"/>
        <v>516.50846837281802</v>
      </c>
      <c r="F14">
        <f t="shared" si="1"/>
        <v>0.83254105153581248</v>
      </c>
      <c r="G14">
        <f t="shared" si="2"/>
        <v>-103.89153162718196</v>
      </c>
    </row>
    <row r="15" spans="1:11" x14ac:dyDescent="0.2">
      <c r="A15" s="4">
        <v>1985</v>
      </c>
      <c r="B15" s="4">
        <v>681.37142857142896</v>
      </c>
      <c r="C15" s="6">
        <v>630.6</v>
      </c>
      <c r="D15" s="4">
        <v>254.31834803568799</v>
      </c>
      <c r="E15">
        <f t="shared" si="0"/>
        <v>427.05308053574095</v>
      </c>
      <c r="F15">
        <f t="shared" si="1"/>
        <v>0.67721706396406744</v>
      </c>
      <c r="G15">
        <f t="shared" si="2"/>
        <v>-203.54691946425908</v>
      </c>
    </row>
    <row r="16" spans="1:11" x14ac:dyDescent="0.2">
      <c r="A16" s="4">
        <v>1986</v>
      </c>
      <c r="B16" s="4">
        <v>799.18571428571397</v>
      </c>
      <c r="C16" s="6">
        <v>619.70000000000005</v>
      </c>
      <c r="D16" s="4">
        <v>300.35057156120803</v>
      </c>
      <c r="E16">
        <f t="shared" si="0"/>
        <v>498.83514272450594</v>
      </c>
      <c r="F16">
        <f t="shared" si="1"/>
        <v>0.80496230873730179</v>
      </c>
      <c r="G16">
        <f t="shared" si="2"/>
        <v>-120.8648572754941</v>
      </c>
    </row>
    <row r="17" spans="1:7" x14ac:dyDescent="0.2">
      <c r="A17" s="4">
        <v>1987</v>
      </c>
      <c r="B17" s="4">
        <v>817.81428571428603</v>
      </c>
      <c r="C17" s="6">
        <v>594.1</v>
      </c>
      <c r="D17" s="4">
        <v>302.14594367719201</v>
      </c>
      <c r="E17">
        <f t="shared" si="0"/>
        <v>515.66834203709402</v>
      </c>
      <c r="F17">
        <f t="shared" si="1"/>
        <v>0.86798239696531565</v>
      </c>
      <c r="G17">
        <f t="shared" si="2"/>
        <v>-78.431657962906002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R1</vt:lpstr>
      <vt:lpstr>R2</vt:lpstr>
      <vt:lpstr>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 Massei</dc:creator>
  <dc:description/>
  <cp:lastModifiedBy>Emma Lizeski</cp:lastModifiedBy>
  <cp:revision>3</cp:revision>
  <dcterms:created xsi:type="dcterms:W3CDTF">2016-10-13T14:58:09Z</dcterms:created>
  <dcterms:modified xsi:type="dcterms:W3CDTF">2020-01-29T10:37:37Z</dcterms:modified>
  <dc:language>fr-FR</dc:language>
</cp:coreProperties>
</file>