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EAD1896-0A3E-4C8A-9B83-776BEDD62E68}" xr6:coauthVersionLast="43" xr6:coauthVersionMax="43" xr10:uidLastSave="{00000000-0000-0000-0000-000000000000}"/>
  <bookViews>
    <workbookView minimized="1" xWindow="5376" yWindow="3024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7" i="1"/>
  <c r="H7" i="1" s="1"/>
  <c r="K13" i="1" l="1"/>
  <c r="K4" i="1"/>
  <c r="F5" i="1"/>
  <c r="K9" i="1" s="1"/>
  <c r="F6" i="1"/>
  <c r="K10" i="1" s="1"/>
  <c r="F7" i="1"/>
  <c r="K6" i="1" s="1"/>
  <c r="F8" i="1"/>
  <c r="K12" i="1" s="1"/>
  <c r="F9" i="1"/>
  <c r="K15" i="1" s="1"/>
  <c r="F10" i="1"/>
  <c r="F11" i="1"/>
  <c r="K5" i="1" s="1"/>
  <c r="F12" i="1"/>
  <c r="K8" i="1" s="1"/>
  <c r="F13" i="1"/>
  <c r="F4" i="1"/>
  <c r="K14" i="1" s="1"/>
  <c r="K7" i="1" l="1"/>
  <c r="K16" i="1" s="1"/>
  <c r="K11" i="1"/>
</calcChain>
</file>

<file path=xl/sharedStrings.xml><?xml version="1.0" encoding="utf-8"?>
<sst xmlns="http://schemas.openxmlformats.org/spreadsheetml/2006/main" count="29" uniqueCount="22">
  <si>
    <t>货物运输需求</t>
  </si>
  <si>
    <t>起点</t>
    <phoneticPr fontId="3" type="noConversion"/>
  </si>
  <si>
    <t>终点</t>
    <phoneticPr fontId="3" type="noConversion"/>
  </si>
  <si>
    <t>货物量（吨）</t>
    <phoneticPr fontId="3" type="noConversion"/>
  </si>
  <si>
    <t>注：起点终点为城市编号，见表2：省辖市州首府交通线路表</t>
    <phoneticPr fontId="3" type="noConversion"/>
  </si>
  <si>
    <t>注：不同线路的需求货物不能混装</t>
    <phoneticPr fontId="3" type="noConversion"/>
  </si>
  <si>
    <t>编号</t>
    <phoneticPr fontId="2" type="noConversion"/>
  </si>
  <si>
    <t>车辆编号</t>
    <phoneticPr fontId="2" type="noConversion"/>
  </si>
  <si>
    <t xml:space="preserve">9 0 </t>
  </si>
  <si>
    <t xml:space="preserve">7 6 </t>
  </si>
  <si>
    <t xml:space="preserve">3 6 </t>
  </si>
  <si>
    <t xml:space="preserve">8 8 </t>
  </si>
  <si>
    <t xml:space="preserve">1 1 1 </t>
  </si>
  <si>
    <t xml:space="preserve">4 4 4 2 </t>
  </si>
  <si>
    <t xml:space="preserve">4 0 0 5 </t>
  </si>
  <si>
    <t xml:space="preserve">0 0 5 5 </t>
  </si>
  <si>
    <t>5 5</t>
  </si>
  <si>
    <t>时间</t>
    <phoneticPr fontId="2" type="noConversion"/>
  </si>
  <si>
    <t>综合耗时</t>
    <phoneticPr fontId="2" type="noConversion"/>
  </si>
  <si>
    <t>任务安排</t>
    <phoneticPr fontId="2" type="noConversion"/>
  </si>
  <si>
    <t>耗时</t>
    <phoneticPr fontId="2" type="noConversion"/>
  </si>
  <si>
    <t>最优总车数：12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</si>
</sst>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3"/>
  <sheetViews>
    <sheetView tabSelected="1" topLeftCell="A16" workbookViewId="0">
      <selection activeCell="F22" sqref="F22:H33"/>
    </sheetView>
  </sheetViews>
  <sheetFormatPr defaultColWidth="10" defaultRowHeight="13.8" x14ac:dyDescent="0.25"/>
  <cols>
    <col min="1" max="1" width="13.33203125" style="2" customWidth="1"/>
    <col min="2" max="2" width="14.6640625" style="2" customWidth="1"/>
    <col min="3" max="3" width="13.5546875" style="2" customWidth="1"/>
    <col min="4" max="4" width="13.33203125" style="2" customWidth="1"/>
    <col min="5" max="256" width="10" style="2"/>
    <col min="257" max="257" width="13.33203125" style="2" customWidth="1"/>
    <col min="258" max="258" width="14.6640625" style="2" customWidth="1"/>
    <col min="259" max="259" width="13.5546875" style="2" customWidth="1"/>
    <col min="260" max="260" width="13.33203125" style="2" customWidth="1"/>
    <col min="261" max="512" width="10" style="2"/>
    <col min="513" max="513" width="13.33203125" style="2" customWidth="1"/>
    <col min="514" max="514" width="14.6640625" style="2" customWidth="1"/>
    <col min="515" max="515" width="13.5546875" style="2" customWidth="1"/>
    <col min="516" max="516" width="13.33203125" style="2" customWidth="1"/>
    <col min="517" max="768" width="10" style="2"/>
    <col min="769" max="769" width="13.33203125" style="2" customWidth="1"/>
    <col min="770" max="770" width="14.6640625" style="2" customWidth="1"/>
    <col min="771" max="771" width="13.5546875" style="2" customWidth="1"/>
    <col min="772" max="772" width="13.33203125" style="2" customWidth="1"/>
    <col min="773" max="1024" width="10" style="2"/>
    <col min="1025" max="1025" width="13.33203125" style="2" customWidth="1"/>
    <col min="1026" max="1026" width="14.6640625" style="2" customWidth="1"/>
    <col min="1027" max="1027" width="13.5546875" style="2" customWidth="1"/>
    <col min="1028" max="1028" width="13.33203125" style="2" customWidth="1"/>
    <col min="1029" max="1280" width="10" style="2"/>
    <col min="1281" max="1281" width="13.33203125" style="2" customWidth="1"/>
    <col min="1282" max="1282" width="14.6640625" style="2" customWidth="1"/>
    <col min="1283" max="1283" width="13.5546875" style="2" customWidth="1"/>
    <col min="1284" max="1284" width="13.33203125" style="2" customWidth="1"/>
    <col min="1285" max="1536" width="10" style="2"/>
    <col min="1537" max="1537" width="13.33203125" style="2" customWidth="1"/>
    <col min="1538" max="1538" width="14.6640625" style="2" customWidth="1"/>
    <col min="1539" max="1539" width="13.5546875" style="2" customWidth="1"/>
    <col min="1540" max="1540" width="13.33203125" style="2" customWidth="1"/>
    <col min="1541" max="1792" width="10" style="2"/>
    <col min="1793" max="1793" width="13.33203125" style="2" customWidth="1"/>
    <col min="1794" max="1794" width="14.6640625" style="2" customWidth="1"/>
    <col min="1795" max="1795" width="13.5546875" style="2" customWidth="1"/>
    <col min="1796" max="1796" width="13.33203125" style="2" customWidth="1"/>
    <col min="1797" max="2048" width="10" style="2"/>
    <col min="2049" max="2049" width="13.33203125" style="2" customWidth="1"/>
    <col min="2050" max="2050" width="14.6640625" style="2" customWidth="1"/>
    <col min="2051" max="2051" width="13.5546875" style="2" customWidth="1"/>
    <col min="2052" max="2052" width="13.33203125" style="2" customWidth="1"/>
    <col min="2053" max="2304" width="10" style="2"/>
    <col min="2305" max="2305" width="13.33203125" style="2" customWidth="1"/>
    <col min="2306" max="2306" width="14.6640625" style="2" customWidth="1"/>
    <col min="2307" max="2307" width="13.5546875" style="2" customWidth="1"/>
    <col min="2308" max="2308" width="13.33203125" style="2" customWidth="1"/>
    <col min="2309" max="2560" width="10" style="2"/>
    <col min="2561" max="2561" width="13.33203125" style="2" customWidth="1"/>
    <col min="2562" max="2562" width="14.6640625" style="2" customWidth="1"/>
    <col min="2563" max="2563" width="13.5546875" style="2" customWidth="1"/>
    <col min="2564" max="2564" width="13.33203125" style="2" customWidth="1"/>
    <col min="2565" max="2816" width="10" style="2"/>
    <col min="2817" max="2817" width="13.33203125" style="2" customWidth="1"/>
    <col min="2818" max="2818" width="14.6640625" style="2" customWidth="1"/>
    <col min="2819" max="2819" width="13.5546875" style="2" customWidth="1"/>
    <col min="2820" max="2820" width="13.33203125" style="2" customWidth="1"/>
    <col min="2821" max="3072" width="10" style="2"/>
    <col min="3073" max="3073" width="13.33203125" style="2" customWidth="1"/>
    <col min="3074" max="3074" width="14.6640625" style="2" customWidth="1"/>
    <col min="3075" max="3075" width="13.5546875" style="2" customWidth="1"/>
    <col min="3076" max="3076" width="13.33203125" style="2" customWidth="1"/>
    <col min="3077" max="3328" width="10" style="2"/>
    <col min="3329" max="3329" width="13.33203125" style="2" customWidth="1"/>
    <col min="3330" max="3330" width="14.6640625" style="2" customWidth="1"/>
    <col min="3331" max="3331" width="13.5546875" style="2" customWidth="1"/>
    <col min="3332" max="3332" width="13.33203125" style="2" customWidth="1"/>
    <col min="3333" max="3584" width="10" style="2"/>
    <col min="3585" max="3585" width="13.33203125" style="2" customWidth="1"/>
    <col min="3586" max="3586" width="14.6640625" style="2" customWidth="1"/>
    <col min="3587" max="3587" width="13.5546875" style="2" customWidth="1"/>
    <col min="3588" max="3588" width="13.33203125" style="2" customWidth="1"/>
    <col min="3589" max="3840" width="10" style="2"/>
    <col min="3841" max="3841" width="13.33203125" style="2" customWidth="1"/>
    <col min="3842" max="3842" width="14.6640625" style="2" customWidth="1"/>
    <col min="3843" max="3843" width="13.5546875" style="2" customWidth="1"/>
    <col min="3844" max="3844" width="13.33203125" style="2" customWidth="1"/>
    <col min="3845" max="4096" width="10" style="2"/>
    <col min="4097" max="4097" width="13.33203125" style="2" customWidth="1"/>
    <col min="4098" max="4098" width="14.6640625" style="2" customWidth="1"/>
    <col min="4099" max="4099" width="13.5546875" style="2" customWidth="1"/>
    <col min="4100" max="4100" width="13.33203125" style="2" customWidth="1"/>
    <col min="4101" max="4352" width="10" style="2"/>
    <col min="4353" max="4353" width="13.33203125" style="2" customWidth="1"/>
    <col min="4354" max="4354" width="14.6640625" style="2" customWidth="1"/>
    <col min="4355" max="4355" width="13.5546875" style="2" customWidth="1"/>
    <col min="4356" max="4356" width="13.33203125" style="2" customWidth="1"/>
    <col min="4357" max="4608" width="10" style="2"/>
    <col min="4609" max="4609" width="13.33203125" style="2" customWidth="1"/>
    <col min="4610" max="4610" width="14.6640625" style="2" customWidth="1"/>
    <col min="4611" max="4611" width="13.5546875" style="2" customWidth="1"/>
    <col min="4612" max="4612" width="13.33203125" style="2" customWidth="1"/>
    <col min="4613" max="4864" width="10" style="2"/>
    <col min="4865" max="4865" width="13.33203125" style="2" customWidth="1"/>
    <col min="4866" max="4866" width="14.6640625" style="2" customWidth="1"/>
    <col min="4867" max="4867" width="13.5546875" style="2" customWidth="1"/>
    <col min="4868" max="4868" width="13.33203125" style="2" customWidth="1"/>
    <col min="4869" max="5120" width="10" style="2"/>
    <col min="5121" max="5121" width="13.33203125" style="2" customWidth="1"/>
    <col min="5122" max="5122" width="14.6640625" style="2" customWidth="1"/>
    <col min="5123" max="5123" width="13.5546875" style="2" customWidth="1"/>
    <col min="5124" max="5124" width="13.33203125" style="2" customWidth="1"/>
    <col min="5125" max="5376" width="10" style="2"/>
    <col min="5377" max="5377" width="13.33203125" style="2" customWidth="1"/>
    <col min="5378" max="5378" width="14.6640625" style="2" customWidth="1"/>
    <col min="5379" max="5379" width="13.5546875" style="2" customWidth="1"/>
    <col min="5380" max="5380" width="13.33203125" style="2" customWidth="1"/>
    <col min="5381" max="5632" width="10" style="2"/>
    <col min="5633" max="5633" width="13.33203125" style="2" customWidth="1"/>
    <col min="5634" max="5634" width="14.6640625" style="2" customWidth="1"/>
    <col min="5635" max="5635" width="13.5546875" style="2" customWidth="1"/>
    <col min="5636" max="5636" width="13.33203125" style="2" customWidth="1"/>
    <col min="5637" max="5888" width="10" style="2"/>
    <col min="5889" max="5889" width="13.33203125" style="2" customWidth="1"/>
    <col min="5890" max="5890" width="14.6640625" style="2" customWidth="1"/>
    <col min="5891" max="5891" width="13.5546875" style="2" customWidth="1"/>
    <col min="5892" max="5892" width="13.33203125" style="2" customWidth="1"/>
    <col min="5893" max="6144" width="10" style="2"/>
    <col min="6145" max="6145" width="13.33203125" style="2" customWidth="1"/>
    <col min="6146" max="6146" width="14.6640625" style="2" customWidth="1"/>
    <col min="6147" max="6147" width="13.5546875" style="2" customWidth="1"/>
    <col min="6148" max="6148" width="13.33203125" style="2" customWidth="1"/>
    <col min="6149" max="6400" width="10" style="2"/>
    <col min="6401" max="6401" width="13.33203125" style="2" customWidth="1"/>
    <col min="6402" max="6402" width="14.6640625" style="2" customWidth="1"/>
    <col min="6403" max="6403" width="13.5546875" style="2" customWidth="1"/>
    <col min="6404" max="6404" width="13.33203125" style="2" customWidth="1"/>
    <col min="6405" max="6656" width="10" style="2"/>
    <col min="6657" max="6657" width="13.33203125" style="2" customWidth="1"/>
    <col min="6658" max="6658" width="14.6640625" style="2" customWidth="1"/>
    <col min="6659" max="6659" width="13.5546875" style="2" customWidth="1"/>
    <col min="6660" max="6660" width="13.33203125" style="2" customWidth="1"/>
    <col min="6661" max="6912" width="10" style="2"/>
    <col min="6913" max="6913" width="13.33203125" style="2" customWidth="1"/>
    <col min="6914" max="6914" width="14.6640625" style="2" customWidth="1"/>
    <col min="6915" max="6915" width="13.5546875" style="2" customWidth="1"/>
    <col min="6916" max="6916" width="13.33203125" style="2" customWidth="1"/>
    <col min="6917" max="7168" width="10" style="2"/>
    <col min="7169" max="7169" width="13.33203125" style="2" customWidth="1"/>
    <col min="7170" max="7170" width="14.6640625" style="2" customWidth="1"/>
    <col min="7171" max="7171" width="13.5546875" style="2" customWidth="1"/>
    <col min="7172" max="7172" width="13.33203125" style="2" customWidth="1"/>
    <col min="7173" max="7424" width="10" style="2"/>
    <col min="7425" max="7425" width="13.33203125" style="2" customWidth="1"/>
    <col min="7426" max="7426" width="14.6640625" style="2" customWidth="1"/>
    <col min="7427" max="7427" width="13.5546875" style="2" customWidth="1"/>
    <col min="7428" max="7428" width="13.33203125" style="2" customWidth="1"/>
    <col min="7429" max="7680" width="10" style="2"/>
    <col min="7681" max="7681" width="13.33203125" style="2" customWidth="1"/>
    <col min="7682" max="7682" width="14.6640625" style="2" customWidth="1"/>
    <col min="7683" max="7683" width="13.5546875" style="2" customWidth="1"/>
    <col min="7684" max="7684" width="13.33203125" style="2" customWidth="1"/>
    <col min="7685" max="7936" width="10" style="2"/>
    <col min="7937" max="7937" width="13.33203125" style="2" customWidth="1"/>
    <col min="7938" max="7938" width="14.6640625" style="2" customWidth="1"/>
    <col min="7939" max="7939" width="13.5546875" style="2" customWidth="1"/>
    <col min="7940" max="7940" width="13.33203125" style="2" customWidth="1"/>
    <col min="7941" max="8192" width="10" style="2"/>
    <col min="8193" max="8193" width="13.33203125" style="2" customWidth="1"/>
    <col min="8194" max="8194" width="14.6640625" style="2" customWidth="1"/>
    <col min="8195" max="8195" width="13.5546875" style="2" customWidth="1"/>
    <col min="8196" max="8196" width="13.33203125" style="2" customWidth="1"/>
    <col min="8197" max="8448" width="10" style="2"/>
    <col min="8449" max="8449" width="13.33203125" style="2" customWidth="1"/>
    <col min="8450" max="8450" width="14.6640625" style="2" customWidth="1"/>
    <col min="8451" max="8451" width="13.5546875" style="2" customWidth="1"/>
    <col min="8452" max="8452" width="13.33203125" style="2" customWidth="1"/>
    <col min="8453" max="8704" width="10" style="2"/>
    <col min="8705" max="8705" width="13.33203125" style="2" customWidth="1"/>
    <col min="8706" max="8706" width="14.6640625" style="2" customWidth="1"/>
    <col min="8707" max="8707" width="13.5546875" style="2" customWidth="1"/>
    <col min="8708" max="8708" width="13.33203125" style="2" customWidth="1"/>
    <col min="8709" max="8960" width="10" style="2"/>
    <col min="8961" max="8961" width="13.33203125" style="2" customWidth="1"/>
    <col min="8962" max="8962" width="14.6640625" style="2" customWidth="1"/>
    <col min="8963" max="8963" width="13.5546875" style="2" customWidth="1"/>
    <col min="8964" max="8964" width="13.33203125" style="2" customWidth="1"/>
    <col min="8965" max="9216" width="10" style="2"/>
    <col min="9217" max="9217" width="13.33203125" style="2" customWidth="1"/>
    <col min="9218" max="9218" width="14.6640625" style="2" customWidth="1"/>
    <col min="9219" max="9219" width="13.5546875" style="2" customWidth="1"/>
    <col min="9220" max="9220" width="13.33203125" style="2" customWidth="1"/>
    <col min="9221" max="9472" width="10" style="2"/>
    <col min="9473" max="9473" width="13.33203125" style="2" customWidth="1"/>
    <col min="9474" max="9474" width="14.6640625" style="2" customWidth="1"/>
    <col min="9475" max="9475" width="13.5546875" style="2" customWidth="1"/>
    <col min="9476" max="9476" width="13.33203125" style="2" customWidth="1"/>
    <col min="9477" max="9728" width="10" style="2"/>
    <col min="9729" max="9729" width="13.33203125" style="2" customWidth="1"/>
    <col min="9730" max="9730" width="14.6640625" style="2" customWidth="1"/>
    <col min="9731" max="9731" width="13.5546875" style="2" customWidth="1"/>
    <col min="9732" max="9732" width="13.33203125" style="2" customWidth="1"/>
    <col min="9733" max="9984" width="10" style="2"/>
    <col min="9985" max="9985" width="13.33203125" style="2" customWidth="1"/>
    <col min="9986" max="9986" width="14.6640625" style="2" customWidth="1"/>
    <col min="9987" max="9987" width="13.5546875" style="2" customWidth="1"/>
    <col min="9988" max="9988" width="13.33203125" style="2" customWidth="1"/>
    <col min="9989" max="10240" width="10" style="2"/>
    <col min="10241" max="10241" width="13.33203125" style="2" customWidth="1"/>
    <col min="10242" max="10242" width="14.6640625" style="2" customWidth="1"/>
    <col min="10243" max="10243" width="13.5546875" style="2" customWidth="1"/>
    <col min="10244" max="10244" width="13.33203125" style="2" customWidth="1"/>
    <col min="10245" max="10496" width="10" style="2"/>
    <col min="10497" max="10497" width="13.33203125" style="2" customWidth="1"/>
    <col min="10498" max="10498" width="14.6640625" style="2" customWidth="1"/>
    <col min="10499" max="10499" width="13.5546875" style="2" customWidth="1"/>
    <col min="10500" max="10500" width="13.33203125" style="2" customWidth="1"/>
    <col min="10501" max="10752" width="10" style="2"/>
    <col min="10753" max="10753" width="13.33203125" style="2" customWidth="1"/>
    <col min="10754" max="10754" width="14.6640625" style="2" customWidth="1"/>
    <col min="10755" max="10755" width="13.5546875" style="2" customWidth="1"/>
    <col min="10756" max="10756" width="13.33203125" style="2" customWidth="1"/>
    <col min="10757" max="11008" width="10" style="2"/>
    <col min="11009" max="11009" width="13.33203125" style="2" customWidth="1"/>
    <col min="11010" max="11010" width="14.6640625" style="2" customWidth="1"/>
    <col min="11011" max="11011" width="13.5546875" style="2" customWidth="1"/>
    <col min="11012" max="11012" width="13.33203125" style="2" customWidth="1"/>
    <col min="11013" max="11264" width="10" style="2"/>
    <col min="11265" max="11265" width="13.33203125" style="2" customWidth="1"/>
    <col min="11266" max="11266" width="14.6640625" style="2" customWidth="1"/>
    <col min="11267" max="11267" width="13.5546875" style="2" customWidth="1"/>
    <col min="11268" max="11268" width="13.33203125" style="2" customWidth="1"/>
    <col min="11269" max="11520" width="10" style="2"/>
    <col min="11521" max="11521" width="13.33203125" style="2" customWidth="1"/>
    <col min="11522" max="11522" width="14.6640625" style="2" customWidth="1"/>
    <col min="11523" max="11523" width="13.5546875" style="2" customWidth="1"/>
    <col min="11524" max="11524" width="13.33203125" style="2" customWidth="1"/>
    <col min="11525" max="11776" width="10" style="2"/>
    <col min="11777" max="11777" width="13.33203125" style="2" customWidth="1"/>
    <col min="11778" max="11778" width="14.6640625" style="2" customWidth="1"/>
    <col min="11779" max="11779" width="13.5546875" style="2" customWidth="1"/>
    <col min="11780" max="11780" width="13.33203125" style="2" customWidth="1"/>
    <col min="11781" max="12032" width="10" style="2"/>
    <col min="12033" max="12033" width="13.33203125" style="2" customWidth="1"/>
    <col min="12034" max="12034" width="14.6640625" style="2" customWidth="1"/>
    <col min="12035" max="12035" width="13.5546875" style="2" customWidth="1"/>
    <col min="12036" max="12036" width="13.33203125" style="2" customWidth="1"/>
    <col min="12037" max="12288" width="10" style="2"/>
    <col min="12289" max="12289" width="13.33203125" style="2" customWidth="1"/>
    <col min="12290" max="12290" width="14.6640625" style="2" customWidth="1"/>
    <col min="12291" max="12291" width="13.5546875" style="2" customWidth="1"/>
    <col min="12292" max="12292" width="13.33203125" style="2" customWidth="1"/>
    <col min="12293" max="12544" width="10" style="2"/>
    <col min="12545" max="12545" width="13.33203125" style="2" customWidth="1"/>
    <col min="12546" max="12546" width="14.6640625" style="2" customWidth="1"/>
    <col min="12547" max="12547" width="13.5546875" style="2" customWidth="1"/>
    <col min="12548" max="12548" width="13.33203125" style="2" customWidth="1"/>
    <col min="12549" max="12800" width="10" style="2"/>
    <col min="12801" max="12801" width="13.33203125" style="2" customWidth="1"/>
    <col min="12802" max="12802" width="14.6640625" style="2" customWidth="1"/>
    <col min="12803" max="12803" width="13.5546875" style="2" customWidth="1"/>
    <col min="12804" max="12804" width="13.33203125" style="2" customWidth="1"/>
    <col min="12805" max="13056" width="10" style="2"/>
    <col min="13057" max="13057" width="13.33203125" style="2" customWidth="1"/>
    <col min="13058" max="13058" width="14.6640625" style="2" customWidth="1"/>
    <col min="13059" max="13059" width="13.5546875" style="2" customWidth="1"/>
    <col min="13060" max="13060" width="13.33203125" style="2" customWidth="1"/>
    <col min="13061" max="13312" width="10" style="2"/>
    <col min="13313" max="13313" width="13.33203125" style="2" customWidth="1"/>
    <col min="13314" max="13314" width="14.6640625" style="2" customWidth="1"/>
    <col min="13315" max="13315" width="13.5546875" style="2" customWidth="1"/>
    <col min="13316" max="13316" width="13.33203125" style="2" customWidth="1"/>
    <col min="13317" max="13568" width="10" style="2"/>
    <col min="13569" max="13569" width="13.33203125" style="2" customWidth="1"/>
    <col min="13570" max="13570" width="14.6640625" style="2" customWidth="1"/>
    <col min="13571" max="13571" width="13.5546875" style="2" customWidth="1"/>
    <col min="13572" max="13572" width="13.33203125" style="2" customWidth="1"/>
    <col min="13573" max="13824" width="10" style="2"/>
    <col min="13825" max="13825" width="13.33203125" style="2" customWidth="1"/>
    <col min="13826" max="13826" width="14.6640625" style="2" customWidth="1"/>
    <col min="13827" max="13827" width="13.5546875" style="2" customWidth="1"/>
    <col min="13828" max="13828" width="13.33203125" style="2" customWidth="1"/>
    <col min="13829" max="14080" width="10" style="2"/>
    <col min="14081" max="14081" width="13.33203125" style="2" customWidth="1"/>
    <col min="14082" max="14082" width="14.6640625" style="2" customWidth="1"/>
    <col min="14083" max="14083" width="13.5546875" style="2" customWidth="1"/>
    <col min="14084" max="14084" width="13.33203125" style="2" customWidth="1"/>
    <col min="14085" max="14336" width="10" style="2"/>
    <col min="14337" max="14337" width="13.33203125" style="2" customWidth="1"/>
    <col min="14338" max="14338" width="14.6640625" style="2" customWidth="1"/>
    <col min="14339" max="14339" width="13.5546875" style="2" customWidth="1"/>
    <col min="14340" max="14340" width="13.33203125" style="2" customWidth="1"/>
    <col min="14341" max="14592" width="10" style="2"/>
    <col min="14593" max="14593" width="13.33203125" style="2" customWidth="1"/>
    <col min="14594" max="14594" width="14.6640625" style="2" customWidth="1"/>
    <col min="14595" max="14595" width="13.5546875" style="2" customWidth="1"/>
    <col min="14596" max="14596" width="13.33203125" style="2" customWidth="1"/>
    <col min="14597" max="14848" width="10" style="2"/>
    <col min="14849" max="14849" width="13.33203125" style="2" customWidth="1"/>
    <col min="14850" max="14850" width="14.6640625" style="2" customWidth="1"/>
    <col min="14851" max="14851" width="13.5546875" style="2" customWidth="1"/>
    <col min="14852" max="14852" width="13.33203125" style="2" customWidth="1"/>
    <col min="14853" max="15104" width="10" style="2"/>
    <col min="15105" max="15105" width="13.33203125" style="2" customWidth="1"/>
    <col min="15106" max="15106" width="14.6640625" style="2" customWidth="1"/>
    <col min="15107" max="15107" width="13.5546875" style="2" customWidth="1"/>
    <col min="15108" max="15108" width="13.33203125" style="2" customWidth="1"/>
    <col min="15109" max="15360" width="10" style="2"/>
    <col min="15361" max="15361" width="13.33203125" style="2" customWidth="1"/>
    <col min="15362" max="15362" width="14.6640625" style="2" customWidth="1"/>
    <col min="15363" max="15363" width="13.5546875" style="2" customWidth="1"/>
    <col min="15364" max="15364" width="13.33203125" style="2" customWidth="1"/>
    <col min="15365" max="15616" width="10" style="2"/>
    <col min="15617" max="15617" width="13.33203125" style="2" customWidth="1"/>
    <col min="15618" max="15618" width="14.6640625" style="2" customWidth="1"/>
    <col min="15619" max="15619" width="13.5546875" style="2" customWidth="1"/>
    <col min="15620" max="15620" width="13.33203125" style="2" customWidth="1"/>
    <col min="15621" max="15872" width="10" style="2"/>
    <col min="15873" max="15873" width="13.33203125" style="2" customWidth="1"/>
    <col min="15874" max="15874" width="14.6640625" style="2" customWidth="1"/>
    <col min="15875" max="15875" width="13.5546875" style="2" customWidth="1"/>
    <col min="15876" max="15876" width="13.33203125" style="2" customWidth="1"/>
    <col min="15877" max="16128" width="10" style="2"/>
    <col min="16129" max="16129" width="13.33203125" style="2" customWidth="1"/>
    <col min="16130" max="16130" width="14.6640625" style="2" customWidth="1"/>
    <col min="16131" max="16131" width="13.5546875" style="2" customWidth="1"/>
    <col min="16132" max="16132" width="13.33203125" style="2" customWidth="1"/>
    <col min="16133" max="16384" width="10" style="2"/>
  </cols>
  <sheetData>
    <row r="2" spans="1:11" ht="15.6" x14ac:dyDescent="0.25">
      <c r="A2" s="1" t="s">
        <v>0</v>
      </c>
      <c r="B2" s="5"/>
      <c r="C2" s="5"/>
      <c r="D2" s="5"/>
      <c r="E2" s="5"/>
      <c r="F2" s="5"/>
      <c r="I2" s="4" t="s">
        <v>21</v>
      </c>
      <c r="J2" s="4"/>
      <c r="K2" s="4"/>
    </row>
    <row r="3" spans="1:11" ht="15.6" x14ac:dyDescent="0.25">
      <c r="A3" s="1" t="s">
        <v>1</v>
      </c>
      <c r="B3" s="1" t="s">
        <v>2</v>
      </c>
      <c r="C3" s="1" t="s">
        <v>3</v>
      </c>
      <c r="D3" s="4" t="s">
        <v>6</v>
      </c>
      <c r="E3" s="4" t="s">
        <v>17</v>
      </c>
      <c r="F3" s="4" t="s">
        <v>18</v>
      </c>
      <c r="I3" s="4" t="s">
        <v>7</v>
      </c>
      <c r="J3" s="4" t="s">
        <v>19</v>
      </c>
      <c r="K3" s="4" t="s">
        <v>20</v>
      </c>
    </row>
    <row r="4" spans="1:11" ht="15.6" x14ac:dyDescent="0.25">
      <c r="A4" s="5">
        <v>1</v>
      </c>
      <c r="B4" s="5">
        <v>2</v>
      </c>
      <c r="C4" s="3">
        <v>90</v>
      </c>
      <c r="D4" s="5">
        <v>0</v>
      </c>
      <c r="E4" s="5">
        <v>118</v>
      </c>
      <c r="F4" s="5">
        <f>E4*2+120</f>
        <v>356</v>
      </c>
      <c r="I4" s="4">
        <v>1</v>
      </c>
      <c r="J4" s="4" t="s">
        <v>8</v>
      </c>
      <c r="K4" s="4">
        <f>F13+F4</f>
        <v>1428</v>
      </c>
    </row>
    <row r="5" spans="1:11" ht="15.6" x14ac:dyDescent="0.25">
      <c r="A5" s="5">
        <v>1</v>
      </c>
      <c r="B5" s="5">
        <v>3</v>
      </c>
      <c r="C5" s="3">
        <v>54</v>
      </c>
      <c r="D5" s="5">
        <v>1</v>
      </c>
      <c r="E5" s="5">
        <v>141</v>
      </c>
      <c r="F5" s="5">
        <f t="shared" ref="F5:F13" si="0">E5*2+120</f>
        <v>402</v>
      </c>
      <c r="I5" s="4">
        <v>2</v>
      </c>
      <c r="J5" s="4" t="s">
        <v>9</v>
      </c>
      <c r="K5" s="4">
        <f>F11+F10</f>
        <v>1412</v>
      </c>
    </row>
    <row r="6" spans="1:11" ht="15.6" x14ac:dyDescent="0.25">
      <c r="A6" s="5">
        <v>1</v>
      </c>
      <c r="B6" s="5">
        <v>6</v>
      </c>
      <c r="C6" s="3">
        <v>54</v>
      </c>
      <c r="D6" s="5">
        <v>2</v>
      </c>
      <c r="E6" s="5">
        <v>68</v>
      </c>
      <c r="F6" s="5">
        <f t="shared" si="0"/>
        <v>256</v>
      </c>
      <c r="I6" s="4">
        <v>3</v>
      </c>
      <c r="J6" s="4" t="s">
        <v>10</v>
      </c>
      <c r="K6" s="4">
        <f>F7+F10</f>
        <v>1366</v>
      </c>
    </row>
    <row r="7" spans="1:11" ht="15.6" x14ac:dyDescent="0.25">
      <c r="A7" s="5">
        <v>1</v>
      </c>
      <c r="B7" s="5">
        <v>7</v>
      </c>
      <c r="C7" s="3">
        <v>18</v>
      </c>
      <c r="D7" s="5">
        <v>3</v>
      </c>
      <c r="E7" s="5">
        <v>366</v>
      </c>
      <c r="F7" s="5">
        <f t="shared" si="0"/>
        <v>852</v>
      </c>
      <c r="G7" s="2">
        <f>858-120</f>
        <v>738</v>
      </c>
      <c r="H7" s="2">
        <f>G7/2</f>
        <v>369</v>
      </c>
      <c r="I7" s="4">
        <v>4</v>
      </c>
      <c r="J7" s="4" t="s">
        <v>11</v>
      </c>
      <c r="K7" s="4">
        <f>2*F12</f>
        <v>1280</v>
      </c>
    </row>
    <row r="8" spans="1:11" ht="15.6" x14ac:dyDescent="0.25">
      <c r="A8" s="5">
        <v>1</v>
      </c>
      <c r="B8" s="5">
        <v>8</v>
      </c>
      <c r="C8" s="3">
        <v>180</v>
      </c>
      <c r="D8" s="5">
        <v>4</v>
      </c>
      <c r="E8" s="5">
        <v>135</v>
      </c>
      <c r="F8" s="5">
        <f t="shared" si="0"/>
        <v>390</v>
      </c>
      <c r="I8" s="4">
        <v>5</v>
      </c>
      <c r="J8" s="4" t="s">
        <v>11</v>
      </c>
      <c r="K8" s="4">
        <f>2*F12</f>
        <v>1280</v>
      </c>
    </row>
    <row r="9" spans="1:11" ht="15.6" x14ac:dyDescent="0.25">
      <c r="A9" s="5">
        <v>1</v>
      </c>
      <c r="B9" s="5">
        <v>11</v>
      </c>
      <c r="C9" s="3">
        <v>90</v>
      </c>
      <c r="D9" s="5">
        <v>5</v>
      </c>
      <c r="E9" s="5">
        <v>96</v>
      </c>
      <c r="F9" s="5">
        <f t="shared" si="0"/>
        <v>312</v>
      </c>
      <c r="I9" s="4">
        <v>6</v>
      </c>
      <c r="J9" s="4" t="s">
        <v>12</v>
      </c>
      <c r="K9" s="4">
        <f>3*F5</f>
        <v>1206</v>
      </c>
    </row>
    <row r="10" spans="1:11" ht="15.6" x14ac:dyDescent="0.25">
      <c r="A10" s="5">
        <v>1</v>
      </c>
      <c r="B10" s="5">
        <v>13</v>
      </c>
      <c r="C10" s="3">
        <v>36</v>
      </c>
      <c r="D10" s="5">
        <v>6</v>
      </c>
      <c r="E10" s="5">
        <v>197</v>
      </c>
      <c r="F10" s="5">
        <f t="shared" si="0"/>
        <v>514</v>
      </c>
      <c r="I10" s="4">
        <v>7</v>
      </c>
      <c r="J10" s="4" t="s">
        <v>13</v>
      </c>
      <c r="K10" s="4">
        <f>3*F8+F6</f>
        <v>1426</v>
      </c>
    </row>
    <row r="11" spans="1:11" ht="15.6" x14ac:dyDescent="0.25">
      <c r="A11" s="5">
        <v>1</v>
      </c>
      <c r="B11" s="5">
        <v>14</v>
      </c>
      <c r="C11" s="3">
        <v>18</v>
      </c>
      <c r="D11" s="5">
        <v>7</v>
      </c>
      <c r="E11" s="5">
        <v>389</v>
      </c>
      <c r="F11" s="5">
        <f t="shared" si="0"/>
        <v>898</v>
      </c>
      <c r="I11" s="4">
        <v>8</v>
      </c>
      <c r="J11" s="4" t="s">
        <v>13</v>
      </c>
      <c r="K11" s="4">
        <f>3*F8+F6</f>
        <v>1426</v>
      </c>
    </row>
    <row r="12" spans="1:11" ht="15.6" x14ac:dyDescent="0.25">
      <c r="A12" s="5">
        <v>1</v>
      </c>
      <c r="B12" s="5">
        <v>19</v>
      </c>
      <c r="C12" s="3">
        <v>72</v>
      </c>
      <c r="D12" s="5">
        <v>8</v>
      </c>
      <c r="E12" s="5">
        <v>260</v>
      </c>
      <c r="F12" s="5">
        <f t="shared" si="0"/>
        <v>640</v>
      </c>
      <c r="I12" s="4">
        <v>9</v>
      </c>
      <c r="J12" s="4" t="s">
        <v>13</v>
      </c>
      <c r="K12" s="4">
        <f>3*F8+F6</f>
        <v>1426</v>
      </c>
    </row>
    <row r="13" spans="1:11" ht="15.6" x14ac:dyDescent="0.25">
      <c r="A13" s="5">
        <v>1</v>
      </c>
      <c r="B13" s="5">
        <v>20</v>
      </c>
      <c r="C13" s="3">
        <v>18</v>
      </c>
      <c r="D13" s="5">
        <v>9</v>
      </c>
      <c r="E13" s="5">
        <v>476</v>
      </c>
      <c r="F13" s="5">
        <f t="shared" si="0"/>
        <v>1072</v>
      </c>
      <c r="G13" s="2">
        <f>1078-120</f>
        <v>958</v>
      </c>
      <c r="H13" s="2">
        <f>G13/2</f>
        <v>479</v>
      </c>
      <c r="I13" s="4">
        <v>10</v>
      </c>
      <c r="J13" s="4" t="s">
        <v>14</v>
      </c>
      <c r="K13" s="4">
        <f>F8+F4*2+F9</f>
        <v>1414</v>
      </c>
    </row>
    <row r="14" spans="1:11" ht="15.6" x14ac:dyDescent="0.25">
      <c r="I14" s="4">
        <v>11</v>
      </c>
      <c r="J14" s="4" t="s">
        <v>15</v>
      </c>
      <c r="K14" s="4">
        <f>F4*2+F9*2</f>
        <v>1336</v>
      </c>
    </row>
    <row r="15" spans="1:11" ht="15.6" x14ac:dyDescent="0.25">
      <c r="I15" s="4">
        <v>12</v>
      </c>
      <c r="J15" s="4" t="s">
        <v>16</v>
      </c>
      <c r="K15" s="4">
        <f>F9*2</f>
        <v>624</v>
      </c>
    </row>
    <row r="16" spans="1:11" ht="15.6" x14ac:dyDescent="0.25">
      <c r="I16" s="4"/>
      <c r="J16" s="4"/>
      <c r="K16" s="4">
        <f>SUM(K4:K15)</f>
        <v>15624</v>
      </c>
    </row>
    <row r="19" spans="1:12" ht="15.6" x14ac:dyDescent="0.25">
      <c r="A19" s="1" t="s">
        <v>4</v>
      </c>
    </row>
    <row r="20" spans="1:12" ht="15.6" x14ac:dyDescent="0.25">
      <c r="A20" s="1" t="s">
        <v>5</v>
      </c>
    </row>
    <row r="22" spans="1:12" ht="15.6" x14ac:dyDescent="0.25">
      <c r="F22" s="1" t="s">
        <v>0</v>
      </c>
      <c r="H22" s="5"/>
      <c r="I22" s="5"/>
      <c r="J22" s="5"/>
      <c r="K22" s="5"/>
      <c r="L22" s="5"/>
    </row>
    <row r="23" spans="1:12" ht="15.6" x14ac:dyDescent="0.25">
      <c r="F23" s="4" t="s">
        <v>6</v>
      </c>
      <c r="G23" s="1" t="s">
        <v>1</v>
      </c>
      <c r="H23" s="1" t="s">
        <v>2</v>
      </c>
      <c r="I23" s="1"/>
      <c r="J23" s="4"/>
      <c r="K23" s="4"/>
    </row>
    <row r="24" spans="1:12" ht="15.6" x14ac:dyDescent="0.25">
      <c r="F24" s="5">
        <v>0</v>
      </c>
      <c r="G24" s="5">
        <v>1</v>
      </c>
      <c r="H24" s="5">
        <v>2</v>
      </c>
      <c r="I24" s="3"/>
      <c r="J24" s="5"/>
      <c r="K24" s="5"/>
    </row>
    <row r="25" spans="1:12" ht="15.6" x14ac:dyDescent="0.25">
      <c r="F25" s="5">
        <v>1</v>
      </c>
      <c r="G25" s="5">
        <v>1</v>
      </c>
      <c r="H25" s="5">
        <v>3</v>
      </c>
      <c r="I25" s="3"/>
      <c r="J25" s="5"/>
      <c r="K25" s="5"/>
    </row>
    <row r="26" spans="1:12" ht="15.6" x14ac:dyDescent="0.25">
      <c r="F26" s="5">
        <v>2</v>
      </c>
      <c r="G26" s="5">
        <v>1</v>
      </c>
      <c r="H26" s="5">
        <v>6</v>
      </c>
      <c r="I26" s="3"/>
      <c r="J26" s="5"/>
      <c r="K26" s="5"/>
    </row>
    <row r="27" spans="1:12" ht="15.6" x14ac:dyDescent="0.25">
      <c r="F27" s="5">
        <v>3</v>
      </c>
      <c r="G27" s="5">
        <v>1</v>
      </c>
      <c r="H27" s="5">
        <v>7</v>
      </c>
      <c r="I27" s="3"/>
      <c r="J27" s="5"/>
      <c r="K27" s="5"/>
    </row>
    <row r="28" spans="1:12" ht="15.6" x14ac:dyDescent="0.25">
      <c r="F28" s="5">
        <v>4</v>
      </c>
      <c r="G28" s="5">
        <v>1</v>
      </c>
      <c r="H28" s="5">
        <v>8</v>
      </c>
      <c r="I28" s="3"/>
      <c r="J28" s="5"/>
      <c r="K28" s="5"/>
    </row>
    <row r="29" spans="1:12" ht="15.6" x14ac:dyDescent="0.25">
      <c r="F29" s="5">
        <v>5</v>
      </c>
      <c r="G29" s="5">
        <v>1</v>
      </c>
      <c r="H29" s="5">
        <v>11</v>
      </c>
      <c r="I29" s="3"/>
      <c r="J29" s="5"/>
      <c r="K29" s="5"/>
    </row>
    <row r="30" spans="1:12" ht="15.6" x14ac:dyDescent="0.25">
      <c r="F30" s="5">
        <v>6</v>
      </c>
      <c r="G30" s="5">
        <v>1</v>
      </c>
      <c r="H30" s="5">
        <v>13</v>
      </c>
      <c r="I30" s="3"/>
      <c r="J30" s="5"/>
      <c r="K30" s="5"/>
    </row>
    <row r="31" spans="1:12" ht="15.6" x14ac:dyDescent="0.25">
      <c r="F31" s="5">
        <v>7</v>
      </c>
      <c r="G31" s="5">
        <v>1</v>
      </c>
      <c r="H31" s="5">
        <v>14</v>
      </c>
      <c r="I31" s="3"/>
      <c r="J31" s="5"/>
      <c r="K31" s="5"/>
    </row>
    <row r="32" spans="1:12" ht="15.6" x14ac:dyDescent="0.25">
      <c r="F32" s="5">
        <v>8</v>
      </c>
      <c r="G32" s="5">
        <v>1</v>
      </c>
      <c r="H32" s="5">
        <v>19</v>
      </c>
      <c r="I32" s="3"/>
      <c r="J32" s="5"/>
      <c r="K32" s="5"/>
    </row>
    <row r="33" spans="6:11" ht="15.6" x14ac:dyDescent="0.25">
      <c r="F33" s="5">
        <v>9</v>
      </c>
      <c r="G33" s="5">
        <v>1</v>
      </c>
      <c r="H33" s="5">
        <v>20</v>
      </c>
      <c r="I33" s="3"/>
      <c r="J33" s="5"/>
      <c r="K33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2019-05-04T19:53:24Z</dcterms:modified>
</cp:coreProperties>
</file>