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mo\Desktop\LOADEST\"/>
    </mc:Choice>
  </mc:AlternateContent>
  <xr:revisionPtr revIDLastSave="0" documentId="13_ncr:1_{A43C037F-97C1-495B-A947-97261E1BD059}" xr6:coauthVersionLast="47" xr6:coauthVersionMax="47" xr10:uidLastSave="{00000000-0000-0000-0000-000000000000}"/>
  <bookViews>
    <workbookView xWindow="28680" yWindow="-120" windowWidth="29040" windowHeight="15840" firstSheet="2" activeTab="11" xr2:uid="{2DFCA021-2BDD-40C2-A88A-D12D46C5E302}"/>
    <workbookView xWindow="-110" yWindow="-110" windowWidth="19420" windowHeight="10420" firstSheet="1" activeTab="1" xr2:uid="{9C17D56F-08D1-4766-8DA7-CC1282F84E94}"/>
  </bookViews>
  <sheets>
    <sheet name="Sheet1" sheetId="12" r:id="rId1"/>
    <sheet name="Bicarbonate" sheetId="1" r:id="rId2"/>
    <sheet name="Calcium" sheetId="2" r:id="rId3"/>
    <sheet name="Carbonate" sheetId="3" r:id="rId4"/>
    <sheet name="Chloride" sheetId="4" r:id="rId5"/>
    <sheet name="Magnesium" sheetId="5" r:id="rId6"/>
    <sheet name="Potassium" sheetId="6" r:id="rId7"/>
    <sheet name="Sodium" sheetId="7" r:id="rId8"/>
    <sheet name="Sulfate" sheetId="8" r:id="rId9"/>
    <sheet name="Monthly_Mean_Loads" sheetId="11" r:id="rId10"/>
    <sheet name="Sheet2" sheetId="14" r:id="rId11"/>
    <sheet name="Standard_Errors" sheetId="13" r:id="rId12"/>
    <sheet name="Individual Loads" sheetId="10" r:id="rId13"/>
    <sheet name="Monthly Loads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4" l="1"/>
  <c r="D2" i="14" s="1"/>
  <c r="A3" i="14"/>
  <c r="D3" i="14" s="1"/>
  <c r="F3" i="14"/>
  <c r="G3" i="14"/>
  <c r="H3" i="14"/>
  <c r="I3" i="14"/>
  <c r="J3" i="14"/>
  <c r="K3" i="14"/>
  <c r="A4" i="14"/>
  <c r="D4" i="14" s="1"/>
  <c r="A5" i="14"/>
  <c r="D5" i="14"/>
  <c r="E5" i="14"/>
  <c r="F5" i="14"/>
  <c r="G5" i="14"/>
  <c r="H5" i="14"/>
  <c r="I5" i="14"/>
  <c r="J5" i="14"/>
  <c r="K5" i="14"/>
  <c r="A6" i="14"/>
  <c r="D6" i="14" s="1"/>
  <c r="K6" i="14"/>
  <c r="A7" i="14"/>
  <c r="F7" i="14" s="1"/>
  <c r="A8" i="14"/>
  <c r="D8" i="14" s="1"/>
  <c r="I8" i="14"/>
  <c r="J8" i="14"/>
  <c r="K8" i="14"/>
  <c r="A9" i="14"/>
  <c r="D9" i="14" s="1"/>
  <c r="A10" i="14"/>
  <c r="E10" i="14" s="1"/>
  <c r="D10" i="14"/>
  <c r="F10" i="14"/>
  <c r="G10" i="14"/>
  <c r="H10" i="14"/>
  <c r="I10" i="14"/>
  <c r="J10" i="14"/>
  <c r="K10" i="14"/>
  <c r="A11" i="14"/>
  <c r="D11" i="14" s="1"/>
  <c r="A12" i="14"/>
  <c r="D12" i="14"/>
  <c r="E12" i="14"/>
  <c r="F12" i="14"/>
  <c r="G12" i="14"/>
  <c r="H12" i="14"/>
  <c r="I12" i="14"/>
  <c r="J12" i="14"/>
  <c r="K12" i="14"/>
  <c r="A13" i="14"/>
  <c r="D13" i="14" s="1"/>
  <c r="A14" i="14"/>
  <c r="G14" i="14" s="1"/>
  <c r="A15" i="14"/>
  <c r="D15" i="14" s="1"/>
  <c r="G15" i="14"/>
  <c r="I15" i="14"/>
  <c r="J15" i="14"/>
  <c r="K15" i="14"/>
  <c r="A16" i="14"/>
  <c r="E16" i="14" s="1"/>
  <c r="A17" i="14"/>
  <c r="D17" i="14" s="1"/>
  <c r="E17" i="14"/>
  <c r="G17" i="14"/>
  <c r="H17" i="14"/>
  <c r="I17" i="14"/>
  <c r="J17" i="14"/>
  <c r="K17" i="14"/>
  <c r="A18" i="14"/>
  <c r="D18" i="14" s="1"/>
  <c r="A19" i="14"/>
  <c r="D19" i="14" s="1"/>
  <c r="E19" i="14"/>
  <c r="F19" i="14"/>
  <c r="G19" i="14"/>
  <c r="H19" i="14"/>
  <c r="I19" i="14"/>
  <c r="J19" i="14"/>
  <c r="K19" i="14"/>
  <c r="A20" i="14"/>
  <c r="D20" i="14" s="1"/>
  <c r="A21" i="14"/>
  <c r="K21" i="14" s="1"/>
  <c r="D21" i="14"/>
  <c r="E21" i="14"/>
  <c r="F21" i="14"/>
  <c r="G21" i="14"/>
  <c r="H21" i="14"/>
  <c r="I21" i="14"/>
  <c r="J21" i="14"/>
  <c r="A22" i="14"/>
  <c r="D22" i="14" s="1"/>
  <c r="H22" i="14"/>
  <c r="J22" i="14"/>
  <c r="K22" i="14"/>
  <c r="A23" i="14"/>
  <c r="F23" i="14" s="1"/>
  <c r="A24" i="14"/>
  <c r="D24" i="14" s="1"/>
  <c r="F24" i="14"/>
  <c r="H24" i="14"/>
  <c r="I24" i="14"/>
  <c r="J24" i="14"/>
  <c r="K24" i="14"/>
  <c r="A25" i="14"/>
  <c r="D25" i="14" s="1"/>
  <c r="A26" i="14"/>
  <c r="E26" i="14" s="1"/>
  <c r="D26" i="14"/>
  <c r="F26" i="14"/>
  <c r="G26" i="14"/>
  <c r="H26" i="14"/>
  <c r="I26" i="14"/>
  <c r="J26" i="14"/>
  <c r="K26" i="14"/>
  <c r="A27" i="14"/>
  <c r="D27" i="14" s="1"/>
  <c r="A28" i="14"/>
  <c r="D28" i="14"/>
  <c r="E28" i="14"/>
  <c r="F28" i="14"/>
  <c r="G28" i="14"/>
  <c r="H28" i="14"/>
  <c r="I28" i="14"/>
  <c r="J28" i="14"/>
  <c r="K28" i="14"/>
  <c r="E23" i="14" l="1"/>
  <c r="D16" i="14"/>
  <c r="F14" i="14"/>
  <c r="E7" i="14"/>
  <c r="D23" i="14"/>
  <c r="E14" i="14"/>
  <c r="D7" i="14"/>
  <c r="D14" i="14"/>
  <c r="K13" i="14"/>
  <c r="H8" i="14"/>
  <c r="J6" i="14"/>
  <c r="E3" i="14"/>
  <c r="G24" i="14"/>
  <c r="I22" i="14"/>
  <c r="K20" i="14"/>
  <c r="F17" i="14"/>
  <c r="H15" i="14"/>
  <c r="J13" i="14"/>
  <c r="G8" i="14"/>
  <c r="I6" i="14"/>
  <c r="K4" i="14"/>
  <c r="K27" i="14"/>
  <c r="J20" i="14"/>
  <c r="I13" i="14"/>
  <c r="K11" i="14"/>
  <c r="F8" i="14"/>
  <c r="H6" i="14"/>
  <c r="J4" i="14"/>
  <c r="J27" i="14"/>
  <c r="E24" i="14"/>
  <c r="G22" i="14"/>
  <c r="I20" i="14"/>
  <c r="K18" i="14"/>
  <c r="F15" i="14"/>
  <c r="H13" i="14"/>
  <c r="J11" i="14"/>
  <c r="E8" i="14"/>
  <c r="G6" i="14"/>
  <c r="I4" i="14"/>
  <c r="K2" i="14"/>
  <c r="I27" i="14"/>
  <c r="K25" i="14"/>
  <c r="F22" i="14"/>
  <c r="H20" i="14"/>
  <c r="J18" i="14"/>
  <c r="E15" i="14"/>
  <c r="G13" i="14"/>
  <c r="I11" i="14"/>
  <c r="K9" i="14"/>
  <c r="F6" i="14"/>
  <c r="H4" i="14"/>
  <c r="J2" i="14"/>
  <c r="H27" i="14"/>
  <c r="J25" i="14"/>
  <c r="E22" i="14"/>
  <c r="G20" i="14"/>
  <c r="I18" i="14"/>
  <c r="K16" i="14"/>
  <c r="F13" i="14"/>
  <c r="H11" i="14"/>
  <c r="J9" i="14"/>
  <c r="E6" i="14"/>
  <c r="G4" i="14"/>
  <c r="I2" i="14"/>
  <c r="G27" i="14"/>
  <c r="I25" i="14"/>
  <c r="K23" i="14"/>
  <c r="F20" i="14"/>
  <c r="H18" i="14"/>
  <c r="J16" i="14"/>
  <c r="E13" i="14"/>
  <c r="G11" i="14"/>
  <c r="I9" i="14"/>
  <c r="K7" i="14"/>
  <c r="F4" i="14"/>
  <c r="H2" i="14"/>
  <c r="F27" i="14"/>
  <c r="H25" i="14"/>
  <c r="J23" i="14"/>
  <c r="E20" i="14"/>
  <c r="G18" i="14"/>
  <c r="I16" i="14"/>
  <c r="K14" i="14"/>
  <c r="F11" i="14"/>
  <c r="H9" i="14"/>
  <c r="J7" i="14"/>
  <c r="E4" i="14"/>
  <c r="G2" i="14"/>
  <c r="E27" i="14"/>
  <c r="G25" i="14"/>
  <c r="I23" i="14"/>
  <c r="F18" i="14"/>
  <c r="H16" i="14"/>
  <c r="J14" i="14"/>
  <c r="E11" i="14"/>
  <c r="G9" i="14"/>
  <c r="I7" i="14"/>
  <c r="F2" i="14"/>
  <c r="F25" i="14"/>
  <c r="H23" i="14"/>
  <c r="E18" i="14"/>
  <c r="G16" i="14"/>
  <c r="I14" i="14"/>
  <c r="F9" i="14"/>
  <c r="H7" i="14"/>
  <c r="E2" i="14"/>
  <c r="E25" i="14"/>
  <c r="G23" i="14"/>
  <c r="F16" i="14"/>
  <c r="H14" i="14"/>
  <c r="E9" i="14"/>
  <c r="G7" i="14"/>
  <c r="J47" i="11" l="1"/>
  <c r="H69" i="11"/>
  <c r="A77" i="11"/>
  <c r="E77" i="11" s="1"/>
  <c r="A76" i="11"/>
  <c r="H76" i="11" s="1"/>
  <c r="A75" i="11"/>
  <c r="E75" i="11" s="1"/>
  <c r="A74" i="11"/>
  <c r="F74" i="11" s="1"/>
  <c r="A73" i="11"/>
  <c r="D73" i="11" s="1"/>
  <c r="A72" i="11"/>
  <c r="E72" i="11" s="1"/>
  <c r="A71" i="11"/>
  <c r="K71" i="11" s="1"/>
  <c r="A70" i="11"/>
  <c r="E70" i="11" s="1"/>
  <c r="A69" i="11"/>
  <c r="I69" i="11" s="1"/>
  <c r="A68" i="11"/>
  <c r="D68" i="11" s="1"/>
  <c r="A67" i="11"/>
  <c r="G67" i="11" s="1"/>
  <c r="A66" i="11"/>
  <c r="F66" i="11" s="1"/>
  <c r="A65" i="11"/>
  <c r="E65" i="11" s="1"/>
  <c r="A64" i="11"/>
  <c r="E64" i="11" s="1"/>
  <c r="A63" i="11"/>
  <c r="E63" i="11" s="1"/>
  <c r="A62" i="11"/>
  <c r="J62" i="11" s="1"/>
  <c r="A61" i="11"/>
  <c r="E61" i="11" s="1"/>
  <c r="A60" i="11"/>
  <c r="H60" i="11" s="1"/>
  <c r="A59" i="11"/>
  <c r="E59" i="11" s="1"/>
  <c r="A58" i="11"/>
  <c r="F58" i="11" s="1"/>
  <c r="A57" i="11"/>
  <c r="D57" i="11" s="1"/>
  <c r="A56" i="11"/>
  <c r="E56" i="11" s="1"/>
  <c r="A55" i="11"/>
  <c r="K55" i="11" s="1"/>
  <c r="A54" i="11"/>
  <c r="E54" i="11" s="1"/>
  <c r="A53" i="11"/>
  <c r="I53" i="11" s="1"/>
  <c r="A52" i="11"/>
  <c r="D52" i="11" s="1"/>
  <c r="A51" i="11"/>
  <c r="G51" i="11" s="1"/>
  <c r="A50" i="11"/>
  <c r="F50" i="11" s="1"/>
  <c r="A49" i="11"/>
  <c r="E49" i="11" s="1"/>
  <c r="A48" i="11"/>
  <c r="E48" i="11" s="1"/>
  <c r="A47" i="11"/>
  <c r="E47" i="11" s="1"/>
  <c r="A46" i="11"/>
  <c r="J46" i="11" s="1"/>
  <c r="A45" i="11"/>
  <c r="E45" i="11" s="1"/>
  <c r="A44" i="11"/>
  <c r="H44" i="11" s="1"/>
  <c r="A43" i="11"/>
  <c r="F43" i="11" s="1"/>
  <c r="A42" i="11"/>
  <c r="H42" i="11" s="1"/>
  <c r="A41" i="11"/>
  <c r="K41" i="11" s="1"/>
  <c r="A40" i="11"/>
  <c r="G40" i="11" s="1"/>
  <c r="A39" i="11"/>
  <c r="G39" i="11" s="1"/>
  <c r="A38" i="11"/>
  <c r="A37" i="11"/>
  <c r="A36" i="11"/>
  <c r="D36" i="11" s="1"/>
  <c r="A35" i="11"/>
  <c r="A34" i="11"/>
  <c r="A33" i="11"/>
  <c r="D33" i="11" s="1"/>
  <c r="A32" i="11"/>
  <c r="I32" i="11" s="1"/>
  <c r="A31" i="11"/>
  <c r="A30" i="11"/>
  <c r="G30" i="11" s="1"/>
  <c r="A29" i="11"/>
  <c r="I29" i="11" s="1"/>
  <c r="A28" i="11"/>
  <c r="K28" i="11" s="1"/>
  <c r="A27" i="11"/>
  <c r="H27" i="11" s="1"/>
  <c r="A26" i="11"/>
  <c r="H26" i="11" s="1"/>
  <c r="A25" i="11"/>
  <c r="K25" i="11" s="1"/>
  <c r="A24" i="11"/>
  <c r="G24" i="11" s="1"/>
  <c r="A23" i="11"/>
  <c r="G23" i="11" s="1"/>
  <c r="A22" i="11"/>
  <c r="A21" i="11"/>
  <c r="J21" i="11" s="1"/>
  <c r="A20" i="11"/>
  <c r="D20" i="11" s="1"/>
  <c r="A19" i="11"/>
  <c r="A18" i="11"/>
  <c r="A17" i="11"/>
  <c r="D17" i="11" s="1"/>
  <c r="A16" i="11"/>
  <c r="J16" i="11" s="1"/>
  <c r="A15" i="11"/>
  <c r="A14" i="11"/>
  <c r="J14" i="11" s="1"/>
  <c r="A13" i="11"/>
  <c r="I13" i="11" s="1"/>
  <c r="A12" i="11"/>
  <c r="K12" i="11" s="1"/>
  <c r="A11" i="11"/>
  <c r="H11" i="11" s="1"/>
  <c r="A10" i="11"/>
  <c r="H10" i="11" s="1"/>
  <c r="A9" i="11"/>
  <c r="K9" i="11" s="1"/>
  <c r="A8" i="11"/>
  <c r="G8" i="11" s="1"/>
  <c r="A7" i="11"/>
  <c r="G7" i="11" s="1"/>
  <c r="A6" i="11"/>
  <c r="A5" i="11"/>
  <c r="A4" i="11"/>
  <c r="D4" i="11" s="1"/>
  <c r="A3" i="11"/>
  <c r="A2" i="11"/>
  <c r="W102" i="7"/>
  <c r="W103" i="7"/>
  <c r="W104" i="7"/>
  <c r="W105" i="7"/>
  <c r="W106" i="7"/>
  <c r="W107" i="7"/>
  <c r="W108" i="7"/>
  <c r="W102" i="6"/>
  <c r="W103" i="6"/>
  <c r="W104" i="6"/>
  <c r="W105" i="6"/>
  <c r="W106" i="6"/>
  <c r="W107" i="6"/>
  <c r="W108" i="6"/>
  <c r="W102" i="4"/>
  <c r="W103" i="4"/>
  <c r="W104" i="4"/>
  <c r="W105" i="4"/>
  <c r="W106" i="4"/>
  <c r="W107" i="4"/>
  <c r="W108" i="4"/>
  <c r="W102" i="3"/>
  <c r="W103" i="3"/>
  <c r="W104" i="3"/>
  <c r="W105" i="3"/>
  <c r="W106" i="3"/>
  <c r="W107" i="3"/>
  <c r="W108" i="3"/>
  <c r="W102" i="2"/>
  <c r="W103" i="2"/>
  <c r="W104" i="2"/>
  <c r="J19" i="11" s="1"/>
  <c r="W105" i="2"/>
  <c r="W106" i="2"/>
  <c r="W107" i="2"/>
  <c r="W108" i="2"/>
  <c r="U102" i="1"/>
  <c r="U103" i="1"/>
  <c r="U104" i="1"/>
  <c r="U105" i="1"/>
  <c r="U106" i="1"/>
  <c r="U107" i="1"/>
  <c r="U108" i="1"/>
  <c r="W102" i="5"/>
  <c r="W103" i="5"/>
  <c r="W104" i="5"/>
  <c r="W105" i="5"/>
  <c r="W106" i="5"/>
  <c r="W107" i="5"/>
  <c r="W108" i="5"/>
  <c r="K2" i="11"/>
  <c r="K3" i="11"/>
  <c r="K4" i="11"/>
  <c r="K5" i="11"/>
  <c r="K6" i="11"/>
  <c r="K7" i="11"/>
  <c r="K8" i="11"/>
  <c r="K14" i="11"/>
  <c r="K15" i="11"/>
  <c r="K18" i="11"/>
  <c r="K19" i="11"/>
  <c r="K21" i="11"/>
  <c r="K22" i="11"/>
  <c r="K23" i="11"/>
  <c r="K30" i="11"/>
  <c r="K31" i="11"/>
  <c r="K34" i="11"/>
  <c r="K35" i="11"/>
  <c r="K37" i="11"/>
  <c r="K38" i="11"/>
  <c r="K39" i="11"/>
  <c r="J5" i="11"/>
  <c r="J6" i="11"/>
  <c r="J13" i="11"/>
  <c r="J15" i="11"/>
  <c r="J22" i="11"/>
  <c r="J29" i="11"/>
  <c r="J30" i="11"/>
  <c r="J31" i="11"/>
  <c r="J37" i="11"/>
  <c r="J38" i="11"/>
  <c r="I2" i="11"/>
  <c r="I3" i="11"/>
  <c r="I5" i="11"/>
  <c r="I6" i="11"/>
  <c r="I7" i="11"/>
  <c r="I9" i="11"/>
  <c r="I10" i="11"/>
  <c r="I11" i="11"/>
  <c r="I14" i="11"/>
  <c r="I15" i="11"/>
  <c r="I18" i="11"/>
  <c r="I19" i="11"/>
  <c r="I21" i="11"/>
  <c r="I22" i="11"/>
  <c r="I23" i="11"/>
  <c r="I25" i="11"/>
  <c r="I26" i="11"/>
  <c r="I27" i="11"/>
  <c r="I30" i="11"/>
  <c r="I31" i="11"/>
  <c r="I34" i="11"/>
  <c r="I35" i="11"/>
  <c r="I37" i="11"/>
  <c r="I38" i="11"/>
  <c r="I39" i="11"/>
  <c r="I41" i="11"/>
  <c r="I42" i="11"/>
  <c r="H2" i="11"/>
  <c r="H3" i="11"/>
  <c r="H5" i="11"/>
  <c r="H6" i="11"/>
  <c r="H7" i="11"/>
  <c r="H9" i="11"/>
  <c r="H14" i="11"/>
  <c r="H15" i="11"/>
  <c r="H16" i="11"/>
  <c r="H18" i="11"/>
  <c r="H19" i="11"/>
  <c r="H21" i="11"/>
  <c r="H22" i="11"/>
  <c r="H23" i="11"/>
  <c r="H25" i="11"/>
  <c r="H30" i="11"/>
  <c r="H31" i="11"/>
  <c r="H32" i="11"/>
  <c r="H34" i="11"/>
  <c r="H35" i="11"/>
  <c r="H37" i="11"/>
  <c r="H38" i="11"/>
  <c r="H39" i="11"/>
  <c r="H41" i="11"/>
  <c r="G2" i="11"/>
  <c r="G3" i="11"/>
  <c r="G5" i="11"/>
  <c r="G6" i="11"/>
  <c r="G9" i="11"/>
  <c r="G13" i="11"/>
  <c r="G15" i="11"/>
  <c r="G16" i="11"/>
  <c r="G17" i="11"/>
  <c r="G18" i="11"/>
  <c r="G19" i="11"/>
  <c r="G21" i="11"/>
  <c r="G22" i="11"/>
  <c r="G25" i="11"/>
  <c r="G29" i="11"/>
  <c r="G31" i="11"/>
  <c r="G32" i="11"/>
  <c r="G33" i="11"/>
  <c r="G34" i="11"/>
  <c r="G35" i="11"/>
  <c r="G37" i="11"/>
  <c r="G38" i="11"/>
  <c r="G41" i="11"/>
  <c r="E14" i="11"/>
  <c r="E15" i="11"/>
  <c r="E17" i="11"/>
  <c r="E30" i="11"/>
  <c r="E31" i="11"/>
  <c r="E32" i="11"/>
  <c r="E33" i="11"/>
  <c r="E41" i="11"/>
  <c r="F2" i="11"/>
  <c r="F3" i="11"/>
  <c r="F5" i="11"/>
  <c r="F6" i="11"/>
  <c r="F7" i="11"/>
  <c r="F11" i="11"/>
  <c r="F14" i="11"/>
  <c r="F15" i="11"/>
  <c r="F17" i="11"/>
  <c r="F18" i="11"/>
  <c r="F19" i="11"/>
  <c r="F21" i="11"/>
  <c r="F22" i="11"/>
  <c r="F23" i="11"/>
  <c r="F27" i="11"/>
  <c r="F30" i="11"/>
  <c r="F31" i="11"/>
  <c r="F33" i="11"/>
  <c r="F34" i="11"/>
  <c r="F35" i="11"/>
  <c r="F36" i="11"/>
  <c r="F37" i="11"/>
  <c r="F38" i="11"/>
  <c r="F39" i="11"/>
  <c r="D2" i="11"/>
  <c r="D3" i="11"/>
  <c r="D5" i="11"/>
  <c r="D6" i="11"/>
  <c r="D7" i="11"/>
  <c r="D9" i="11"/>
  <c r="D10" i="11"/>
  <c r="D11" i="11"/>
  <c r="D13" i="11"/>
  <c r="D14" i="11"/>
  <c r="D15" i="11"/>
  <c r="D16" i="11"/>
  <c r="D18" i="11"/>
  <c r="D19" i="11"/>
  <c r="D21" i="11"/>
  <c r="D22" i="11"/>
  <c r="D23" i="11"/>
  <c r="D25" i="11"/>
  <c r="D26" i="11"/>
  <c r="D27" i="11"/>
  <c r="D29" i="11"/>
  <c r="D30" i="11"/>
  <c r="D31" i="11"/>
  <c r="D32" i="11"/>
  <c r="D34" i="11"/>
  <c r="D35" i="11"/>
  <c r="D37" i="11"/>
  <c r="D38" i="11"/>
  <c r="D39" i="11"/>
  <c r="D41" i="11"/>
  <c r="D42" i="11"/>
  <c r="W102" i="8"/>
  <c r="W103" i="8"/>
  <c r="W104" i="8"/>
  <c r="W105" i="8"/>
  <c r="W106" i="8"/>
  <c r="W107" i="8"/>
  <c r="W108" i="8"/>
  <c r="F40" i="11" l="1"/>
  <c r="I8" i="11"/>
  <c r="K40" i="11"/>
  <c r="F67" i="11"/>
  <c r="I46" i="11"/>
  <c r="E24" i="11"/>
  <c r="E66" i="11"/>
  <c r="H45" i="11"/>
  <c r="H8" i="11"/>
  <c r="K64" i="11"/>
  <c r="J63" i="11"/>
  <c r="I62" i="11"/>
  <c r="F8" i="11"/>
  <c r="E8" i="11"/>
  <c r="I24" i="11"/>
  <c r="D74" i="11"/>
  <c r="H61" i="11"/>
  <c r="D66" i="11"/>
  <c r="F59" i="11"/>
  <c r="D58" i="11"/>
  <c r="E58" i="11"/>
  <c r="H24" i="11"/>
  <c r="D50" i="11"/>
  <c r="K56" i="11"/>
  <c r="H77" i="11"/>
  <c r="J55" i="11"/>
  <c r="I40" i="11"/>
  <c r="F75" i="11"/>
  <c r="I54" i="11"/>
  <c r="F24" i="11"/>
  <c r="E74" i="11"/>
  <c r="H53" i="11"/>
  <c r="E40" i="11"/>
  <c r="K72" i="11"/>
  <c r="F51" i="11"/>
  <c r="J71" i="11"/>
  <c r="E50" i="11"/>
  <c r="H40" i="11"/>
  <c r="I70" i="11"/>
  <c r="K48" i="11"/>
  <c r="G60" i="11"/>
  <c r="G44" i="11"/>
  <c r="H20" i="11"/>
  <c r="D65" i="11"/>
  <c r="D49" i="11"/>
  <c r="F76" i="11"/>
  <c r="K73" i="11"/>
  <c r="I71" i="11"/>
  <c r="G69" i="11"/>
  <c r="E67" i="11"/>
  <c r="J64" i="11"/>
  <c r="H62" i="11"/>
  <c r="F60" i="11"/>
  <c r="K57" i="11"/>
  <c r="I55" i="11"/>
  <c r="G53" i="11"/>
  <c r="E51" i="11"/>
  <c r="J48" i="11"/>
  <c r="H46" i="11"/>
  <c r="F44" i="11"/>
  <c r="G76" i="11"/>
  <c r="G20" i="11"/>
  <c r="D45" i="11"/>
  <c r="D64" i="11"/>
  <c r="D48" i="11"/>
  <c r="E76" i="11"/>
  <c r="J73" i="11"/>
  <c r="H71" i="11"/>
  <c r="F69" i="11"/>
  <c r="K66" i="11"/>
  <c r="I64" i="11"/>
  <c r="G62" i="11"/>
  <c r="E60" i="11"/>
  <c r="J57" i="11"/>
  <c r="H55" i="11"/>
  <c r="F53" i="11"/>
  <c r="K50" i="11"/>
  <c r="I48" i="11"/>
  <c r="G46" i="11"/>
  <c r="E44" i="11"/>
  <c r="D12" i="11"/>
  <c r="K24" i="11"/>
  <c r="E23" i="11"/>
  <c r="D44" i="11"/>
  <c r="D63" i="11"/>
  <c r="D47" i="11"/>
  <c r="K75" i="11"/>
  <c r="I73" i="11"/>
  <c r="G71" i="11"/>
  <c r="E69" i="11"/>
  <c r="J66" i="11"/>
  <c r="H64" i="11"/>
  <c r="F62" i="11"/>
  <c r="K59" i="11"/>
  <c r="I57" i="11"/>
  <c r="G55" i="11"/>
  <c r="E53" i="11"/>
  <c r="J50" i="11"/>
  <c r="H48" i="11"/>
  <c r="F46" i="11"/>
  <c r="D43" i="11"/>
  <c r="D62" i="11"/>
  <c r="D46" i="11"/>
  <c r="J75" i="11"/>
  <c r="H73" i="11"/>
  <c r="F71" i="11"/>
  <c r="K68" i="11"/>
  <c r="I66" i="11"/>
  <c r="G64" i="11"/>
  <c r="E62" i="11"/>
  <c r="J59" i="11"/>
  <c r="H57" i="11"/>
  <c r="F55" i="11"/>
  <c r="K52" i="11"/>
  <c r="I50" i="11"/>
  <c r="G48" i="11"/>
  <c r="E46" i="11"/>
  <c r="H36" i="11"/>
  <c r="D77" i="11"/>
  <c r="D61" i="11"/>
  <c r="K77" i="11"/>
  <c r="I75" i="11"/>
  <c r="G73" i="11"/>
  <c r="E71" i="11"/>
  <c r="J68" i="11"/>
  <c r="H66" i="11"/>
  <c r="F64" i="11"/>
  <c r="K61" i="11"/>
  <c r="I59" i="11"/>
  <c r="G57" i="11"/>
  <c r="E55" i="11"/>
  <c r="J52" i="11"/>
  <c r="H50" i="11"/>
  <c r="F48" i="11"/>
  <c r="K45" i="11"/>
  <c r="D28" i="11"/>
  <c r="F4" i="11"/>
  <c r="I12" i="11"/>
  <c r="D76" i="11"/>
  <c r="D60" i="11"/>
  <c r="J77" i="11"/>
  <c r="H75" i="11"/>
  <c r="F73" i="11"/>
  <c r="K70" i="11"/>
  <c r="I68" i="11"/>
  <c r="G66" i="11"/>
  <c r="J61" i="11"/>
  <c r="H59" i="11"/>
  <c r="F57" i="11"/>
  <c r="K54" i="11"/>
  <c r="I52" i="11"/>
  <c r="G50" i="11"/>
  <c r="J45" i="11"/>
  <c r="G36" i="11"/>
  <c r="H12" i="11"/>
  <c r="K20" i="11"/>
  <c r="D75" i="11"/>
  <c r="D59" i="11"/>
  <c r="I77" i="11"/>
  <c r="G75" i="11"/>
  <c r="E73" i="11"/>
  <c r="J70" i="11"/>
  <c r="H68" i="11"/>
  <c r="K63" i="11"/>
  <c r="I61" i="11"/>
  <c r="G59" i="11"/>
  <c r="E57" i="11"/>
  <c r="J54" i="11"/>
  <c r="H52" i="11"/>
  <c r="K47" i="11"/>
  <c r="I45" i="11"/>
  <c r="G68" i="11"/>
  <c r="G52" i="11"/>
  <c r="G12" i="11"/>
  <c r="G77" i="11"/>
  <c r="J72" i="11"/>
  <c r="H70" i="11"/>
  <c r="F68" i="11"/>
  <c r="K65" i="11"/>
  <c r="I63" i="11"/>
  <c r="G61" i="11"/>
  <c r="J56" i="11"/>
  <c r="H54" i="11"/>
  <c r="F52" i="11"/>
  <c r="K49" i="11"/>
  <c r="I47" i="11"/>
  <c r="G45" i="11"/>
  <c r="I28" i="11"/>
  <c r="D72" i="11"/>
  <c r="D56" i="11"/>
  <c r="F77" i="11"/>
  <c r="K74" i="11"/>
  <c r="I72" i="11"/>
  <c r="G70" i="11"/>
  <c r="E68" i="11"/>
  <c r="J65" i="11"/>
  <c r="H63" i="11"/>
  <c r="F61" i="11"/>
  <c r="K58" i="11"/>
  <c r="I56" i="11"/>
  <c r="G54" i="11"/>
  <c r="E52" i="11"/>
  <c r="J49" i="11"/>
  <c r="H47" i="11"/>
  <c r="F45" i="11"/>
  <c r="F20" i="11"/>
  <c r="H28" i="11"/>
  <c r="D71" i="11"/>
  <c r="D55" i="11"/>
  <c r="J74" i="11"/>
  <c r="H72" i="11"/>
  <c r="F70" i="11"/>
  <c r="K67" i="11"/>
  <c r="I65" i="11"/>
  <c r="G63" i="11"/>
  <c r="J58" i="11"/>
  <c r="H56" i="11"/>
  <c r="F54" i="11"/>
  <c r="K51" i="11"/>
  <c r="I49" i="11"/>
  <c r="G47" i="11"/>
  <c r="D70" i="11"/>
  <c r="D54" i="11"/>
  <c r="K76" i="11"/>
  <c r="I74" i="11"/>
  <c r="G72" i="11"/>
  <c r="J67" i="11"/>
  <c r="H65" i="11"/>
  <c r="F63" i="11"/>
  <c r="K60" i="11"/>
  <c r="I58" i="11"/>
  <c r="G56" i="11"/>
  <c r="J51" i="11"/>
  <c r="H49" i="11"/>
  <c r="F47" i="11"/>
  <c r="K44" i="11"/>
  <c r="G4" i="11"/>
  <c r="H4" i="11"/>
  <c r="D69" i="11"/>
  <c r="D53" i="11"/>
  <c r="J76" i="11"/>
  <c r="H74" i="11"/>
  <c r="F72" i="11"/>
  <c r="K69" i="11"/>
  <c r="I67" i="11"/>
  <c r="G65" i="11"/>
  <c r="J60" i="11"/>
  <c r="H58" i="11"/>
  <c r="F56" i="11"/>
  <c r="K53" i="11"/>
  <c r="I51" i="11"/>
  <c r="G49" i="11"/>
  <c r="J44" i="11"/>
  <c r="G28" i="11"/>
  <c r="K36" i="11"/>
  <c r="I76" i="11"/>
  <c r="G74" i="11"/>
  <c r="J69" i="11"/>
  <c r="H67" i="11"/>
  <c r="F65" i="11"/>
  <c r="K62" i="11"/>
  <c r="I60" i="11"/>
  <c r="G58" i="11"/>
  <c r="J53" i="11"/>
  <c r="H51" i="11"/>
  <c r="F49" i="11"/>
  <c r="K46" i="11"/>
  <c r="I44" i="11"/>
  <c r="D67" i="11"/>
  <c r="D51" i="11"/>
  <c r="E29" i="11"/>
  <c r="J32" i="11"/>
  <c r="K33" i="11"/>
  <c r="K17" i="11"/>
  <c r="G43" i="11"/>
  <c r="D40" i="11"/>
  <c r="D24" i="11"/>
  <c r="D8" i="11"/>
  <c r="F32" i="11"/>
  <c r="F16" i="11"/>
  <c r="E25" i="11"/>
  <c r="G14" i="11"/>
  <c r="H33" i="11"/>
  <c r="H17" i="11"/>
  <c r="I36" i="11"/>
  <c r="I20" i="11"/>
  <c r="I4" i="11"/>
  <c r="K32" i="11"/>
  <c r="K16" i="11"/>
  <c r="H43" i="11"/>
  <c r="I43" i="11"/>
  <c r="J43" i="11"/>
  <c r="F29" i="11"/>
  <c r="F13" i="11"/>
  <c r="E16" i="11"/>
  <c r="G27" i="11"/>
  <c r="G11" i="11"/>
  <c r="I33" i="11"/>
  <c r="I17" i="11"/>
  <c r="K29" i="11"/>
  <c r="K13" i="11"/>
  <c r="K43" i="11"/>
  <c r="F28" i="11"/>
  <c r="F12" i="11"/>
  <c r="G42" i="11"/>
  <c r="G26" i="11"/>
  <c r="G10" i="11"/>
  <c r="H29" i="11"/>
  <c r="H13" i="11"/>
  <c r="I16" i="11"/>
  <c r="K27" i="11"/>
  <c r="K11" i="11"/>
  <c r="F42" i="11"/>
  <c r="F26" i="11"/>
  <c r="F10" i="11"/>
  <c r="E13" i="11"/>
  <c r="K42" i="11"/>
  <c r="K26" i="11"/>
  <c r="K10" i="11"/>
  <c r="F41" i="11"/>
  <c r="F25" i="11"/>
  <c r="F9" i="11"/>
  <c r="E9" i="11"/>
  <c r="E43" i="11"/>
  <c r="E28" i="11"/>
  <c r="E12" i="11"/>
  <c r="E27" i="11"/>
  <c r="E11" i="11"/>
  <c r="E42" i="11"/>
  <c r="E26" i="11"/>
  <c r="E10" i="11"/>
  <c r="E39" i="11"/>
  <c r="E7" i="11"/>
  <c r="E22" i="11"/>
  <c r="E21" i="11"/>
  <c r="E36" i="11"/>
  <c r="E4" i="11"/>
  <c r="E35" i="11"/>
  <c r="E19" i="11"/>
  <c r="E3" i="11"/>
  <c r="E38" i="11"/>
  <c r="E6" i="11"/>
  <c r="E37" i="11"/>
  <c r="E5" i="11"/>
  <c r="E20" i="11"/>
  <c r="E34" i="11"/>
  <c r="E18" i="11"/>
  <c r="E2" i="11"/>
  <c r="J28" i="11"/>
  <c r="J11" i="11"/>
  <c r="J26" i="11"/>
  <c r="J41" i="11"/>
  <c r="J9" i="11"/>
  <c r="J40" i="11"/>
  <c r="J24" i="11"/>
  <c r="J8" i="11"/>
  <c r="J12" i="11"/>
  <c r="J27" i="11"/>
  <c r="J42" i="11"/>
  <c r="J10" i="11"/>
  <c r="J25" i="11"/>
  <c r="J39" i="11"/>
  <c r="J23" i="11"/>
  <c r="J7" i="11"/>
  <c r="J36" i="11"/>
  <c r="J20" i="11"/>
  <c r="J4" i="11"/>
  <c r="J35" i="11"/>
  <c r="J3" i="11"/>
  <c r="J34" i="11"/>
  <c r="J18" i="11"/>
  <c r="J2" i="11"/>
  <c r="J33" i="11"/>
  <c r="J17" i="11"/>
  <c r="BF3" i="2"/>
  <c r="K44" i="1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3" i="2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3" i="3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3" i="4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3" i="5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3" i="6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3" i="7"/>
  <c r="B1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B2" i="8" s="1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3" i="7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AJ6" i="1"/>
  <c r="AD6" i="1"/>
  <c r="U6" i="1"/>
  <c r="AL6" i="2"/>
  <c r="AF6" i="2"/>
  <c r="W6" i="2"/>
  <c r="W6" i="3"/>
  <c r="AF6" i="3"/>
  <c r="AL6" i="3"/>
  <c r="AL6" i="4"/>
  <c r="AF6" i="4"/>
  <c r="W6" i="4"/>
  <c r="W6" i="5"/>
  <c r="AF6" i="5"/>
  <c r="AL6" i="5"/>
  <c r="W6" i="6"/>
  <c r="AF6" i="6"/>
  <c r="AL6" i="6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6" i="7"/>
  <c r="AF6" i="7"/>
  <c r="W6" i="7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U2" i="8" s="1"/>
  <c r="AL6" i="8"/>
  <c r="AF6" i="8"/>
  <c r="W6" i="8"/>
  <c r="U1" i="8" s="1"/>
  <c r="L57" i="8"/>
  <c r="L56" i="7"/>
  <c r="L57" i="6"/>
  <c r="L56" i="5"/>
  <c r="L57" i="4"/>
  <c r="L57" i="3"/>
  <c r="L57" i="2"/>
  <c r="J57" i="1"/>
</calcChain>
</file>

<file path=xl/sharedStrings.xml><?xml version="1.0" encoding="utf-8"?>
<sst xmlns="http://schemas.openxmlformats.org/spreadsheetml/2006/main" count="1810" uniqueCount="127">
  <si>
    <t xml:space="preserve"> Individual Load Estimates</t>
  </si>
  <si>
    <t xml:space="preserve">                                   Loads Estimated by:</t>
  </si>
  <si>
    <t>Bicarbonate</t>
  </si>
  <si>
    <t>Date</t>
  </si>
  <si>
    <t>Time</t>
  </si>
  <si>
    <t>Flow</t>
  </si>
  <si>
    <t>AMLE</t>
  </si>
  <si>
    <t>MLE</t>
  </si>
  <si>
    <t>LAD</t>
  </si>
  <si>
    <t>-------------------------------------------------------------</t>
  </si>
  <si>
    <t>AMLE Model Evaluation Criteria</t>
  </si>
  <si>
    <t>Model #</t>
  </si>
  <si>
    <t>AIC</t>
  </si>
  <si>
    <t>SPPC</t>
  </si>
  <si>
    <t>Model Coefficients</t>
  </si>
  <si>
    <t>a0</t>
  </si>
  <si>
    <t>a1</t>
  </si>
  <si>
    <t>a2</t>
  </si>
  <si>
    <t>a3</t>
  </si>
  <si>
    <t>a4</t>
  </si>
  <si>
    <t>--------------------------------------------------</t>
  </si>
  <si>
    <t>AMLE Regression Statistics</t>
  </si>
  <si>
    <t>R^2 (%)</t>
  </si>
  <si>
    <t>Residual Variance</t>
  </si>
  <si>
    <t>Serial Correlation of Residuals</t>
  </si>
  <si>
    <t>PPCC</t>
  </si>
  <si>
    <t>Significance Level of PPCC</t>
  </si>
  <si>
    <t>Coeff.</t>
  </si>
  <si>
    <t>Std.Dev.</t>
  </si>
  <si>
    <t>t-ratio</t>
  </si>
  <si>
    <t>Value</t>
  </si>
  <si>
    <t>P Value</t>
  </si>
  <si>
    <t>Correlation between Explanatory Variables</t>
  </si>
  <si>
    <t>MLE Residual Variance</t>
  </si>
  <si>
    <t>Summary</t>
  </si>
  <si>
    <t>Stats:</t>
  </si>
  <si>
    <t>Est.</t>
  </si>
  <si>
    <t>and</t>
  </si>
  <si>
    <t>Obs.</t>
  </si>
  <si>
    <t>Loads</t>
  </si>
  <si>
    <t>in</t>
  </si>
  <si>
    <t>[KG/DAY]</t>
  </si>
  <si>
    <t>25th</t>
  </si>
  <si>
    <t>75th</t>
  </si>
  <si>
    <t>90th</t>
  </si>
  <si>
    <t>95th</t>
  </si>
  <si>
    <t>99th</t>
  </si>
  <si>
    <t>Min.</t>
  </si>
  <si>
    <t>Pct</t>
  </si>
  <si>
    <t>Med.</t>
  </si>
  <si>
    <t>Max.</t>
  </si>
  <si>
    <t>-----------------------------------------------------------------------</t>
  </si>
  <si>
    <t>Est/Obs</t>
  </si>
  <si>
    <t>&gt;</t>
  </si>
  <si>
    <t>indicates</t>
  </si>
  <si>
    <t>overestimation;</t>
  </si>
  <si>
    <t>&lt;</t>
  </si>
  <si>
    <t>underestimation</t>
  </si>
  <si>
    <t>Bias</t>
  </si>
  <si>
    <t>Diagnostics</t>
  </si>
  <si>
    <t>----------------</t>
  </si>
  <si>
    <t>PLR</t>
  </si>
  <si>
    <t>E</t>
  </si>
  <si>
    <t>Bp [%]</t>
  </si>
  <si>
    <t>Part Ib</t>
  </si>
  <si>
    <t>----------------------------------------------------------</t>
  </si>
  <si>
    <t>------------------------------------------------------------------------</t>
  </si>
  <si>
    <t>PCR</t>
  </si>
  <si>
    <t>Streamflow Summary Statistics (cfs)</t>
  </si>
  <si>
    <t>Data</t>
  </si>
  <si>
    <t>Mean</t>
  </si>
  <si>
    <t>Minimum</t>
  </si>
  <si>
    <t>Median</t>
  </si>
  <si>
    <t>Maximum</t>
  </si>
  <si>
    <t>Cal.</t>
  </si>
  <si>
    <t>Load</t>
  </si>
  <si>
    <t>10th Pct</t>
  </si>
  <si>
    <t>25th Pct</t>
  </si>
  <si>
    <t>75th Pct</t>
  </si>
  <si>
    <t>90th Pct</t>
  </si>
  <si>
    <t xml:space="preserve">WARNING: The maximum estimation data set steamflow exceeds the maximum calibration data set streamflow. </t>
  </si>
  <si>
    <t>Load estimates require extrapolation.</t>
  </si>
  <si>
    <t>Maximum Estimation Streamflow</t>
  </si>
  <si>
    <t>Maximum Calibration Streamflow:</t>
  </si>
  <si>
    <t>Part Iib</t>
  </si>
  <si>
    <t>Conf.Intervals</t>
  </si>
  <si>
    <t>Error</t>
  </si>
  <si>
    <t>Standard</t>
  </si>
  <si>
    <t>N</t>
  </si>
  <si>
    <t>Lower</t>
  </si>
  <si>
    <t>Upper</t>
  </si>
  <si>
    <t>Prediction</t>
  </si>
  <si>
    <t>Period</t>
  </si>
  <si>
    <t>Std Error</t>
  </si>
  <si>
    <t>AMLE Load Estimates</t>
  </si>
  <si>
    <t>Load Estimates [KG/DAY]</t>
  </si>
  <si>
    <t>MLE Load Estimates</t>
  </si>
  <si>
    <t>LAD Load Estimates</t>
  </si>
  <si>
    <t>Statistics</t>
  </si>
  <si>
    <t>Estimated Loads (kg/d)</t>
  </si>
  <si>
    <t>Estimated Concentrations (mg/L)</t>
  </si>
  <si>
    <t>Individual Load Estimates</t>
  </si>
  <si>
    <t>a5</t>
  </si>
  <si>
    <t>Measured Data</t>
  </si>
  <si>
    <t>Discharge</t>
  </si>
  <si>
    <t>SO4 (mg/L)</t>
  </si>
  <si>
    <t>SO4(kg/d)</t>
  </si>
  <si>
    <t>SO4</t>
  </si>
  <si>
    <t>Na</t>
  </si>
  <si>
    <t>K</t>
  </si>
  <si>
    <t>Mg</t>
  </si>
  <si>
    <t>Cl</t>
  </si>
  <si>
    <t>CO3</t>
  </si>
  <si>
    <t>HCO3</t>
  </si>
  <si>
    <t>Ca</t>
  </si>
  <si>
    <t>Dates</t>
  </si>
  <si>
    <t>a6</t>
  </si>
  <si>
    <t>1.312-115</t>
  </si>
  <si>
    <t>7.030-132</t>
  </si>
  <si>
    <t xml:space="preserve">    Conc</t>
  </si>
  <si>
    <t>3.128-116</t>
  </si>
  <si>
    <t>8.795-152</t>
  </si>
  <si>
    <t>6.292-103</t>
  </si>
  <si>
    <t>1.428-113</t>
  </si>
  <si>
    <t>5.354-140</t>
  </si>
  <si>
    <t>7.363-132</t>
  </si>
  <si>
    <t>1.513-100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</si>
</sst>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9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1" fillId="0" borderId="0" xfId="0" applyNumberFormat="1" applyFont="1"/>
    <xf numFmtId="14" fontId="0" fillId="0" borderId="1" xfId="0" applyNumberFormat="1" applyBorder="1"/>
    <xf numFmtId="0" fontId="0" fillId="0" borderId="1" xfId="0" applyBorder="1"/>
    <xf numFmtId="14" fontId="0" fillId="0" borderId="3" xfId="0" applyNumberFormat="1" applyBorder="1"/>
    <xf numFmtId="0" fontId="0" fillId="0" borderId="3" xfId="0" applyBorder="1"/>
    <xf numFmtId="14" fontId="0" fillId="0" borderId="2" xfId="0" applyNumberFormat="1" applyBorder="1"/>
    <xf numFmtId="0" fontId="0" fillId="0" borderId="2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Bicarbonate!$V$2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Bicarbonate!$AC$6:$AC$101</c:f>
                <c:numCache>
                  <c:formatCode>General</c:formatCode>
                  <c:ptCount val="96"/>
                  <c:pt idx="0">
                    <c:v>21107</c:v>
                  </c:pt>
                  <c:pt idx="1">
                    <c:v>31519</c:v>
                  </c:pt>
                  <c:pt idx="2">
                    <c:v>101548</c:v>
                  </c:pt>
                  <c:pt idx="3">
                    <c:v>98290</c:v>
                  </c:pt>
                  <c:pt idx="4">
                    <c:v>24706</c:v>
                  </c:pt>
                  <c:pt idx="5">
                    <c:v>21939</c:v>
                  </c:pt>
                  <c:pt idx="6">
                    <c:v>13553</c:v>
                  </c:pt>
                  <c:pt idx="7">
                    <c:v>13302</c:v>
                  </c:pt>
                  <c:pt idx="8">
                    <c:v>13207</c:v>
                  </c:pt>
                  <c:pt idx="9">
                    <c:v>12551</c:v>
                  </c:pt>
                  <c:pt idx="10">
                    <c:v>34069</c:v>
                  </c:pt>
                  <c:pt idx="11">
                    <c:v>15870</c:v>
                  </c:pt>
                  <c:pt idx="12">
                    <c:v>12284</c:v>
                  </c:pt>
                  <c:pt idx="13">
                    <c:v>9603</c:v>
                  </c:pt>
                  <c:pt idx="14">
                    <c:v>19956</c:v>
                  </c:pt>
                  <c:pt idx="15">
                    <c:v>9475</c:v>
                  </c:pt>
                  <c:pt idx="16">
                    <c:v>8380</c:v>
                  </c:pt>
                  <c:pt idx="17">
                    <c:v>6950</c:v>
                  </c:pt>
                  <c:pt idx="18">
                    <c:v>36093</c:v>
                  </c:pt>
                  <c:pt idx="19">
                    <c:v>16358</c:v>
                  </c:pt>
                  <c:pt idx="20">
                    <c:v>4012</c:v>
                  </c:pt>
                  <c:pt idx="21">
                    <c:v>15689</c:v>
                  </c:pt>
                  <c:pt idx="22">
                    <c:v>13086</c:v>
                  </c:pt>
                  <c:pt idx="23">
                    <c:v>11061</c:v>
                  </c:pt>
                  <c:pt idx="24">
                    <c:v>7777</c:v>
                  </c:pt>
                  <c:pt idx="25">
                    <c:v>15507</c:v>
                  </c:pt>
                  <c:pt idx="26">
                    <c:v>8944</c:v>
                  </c:pt>
                  <c:pt idx="27">
                    <c:v>8116</c:v>
                  </c:pt>
                  <c:pt idx="28">
                    <c:v>12699</c:v>
                  </c:pt>
                  <c:pt idx="29">
                    <c:v>35646</c:v>
                  </c:pt>
                  <c:pt idx="30">
                    <c:v>15532</c:v>
                  </c:pt>
                  <c:pt idx="31">
                    <c:v>10006</c:v>
                  </c:pt>
                  <c:pt idx="32">
                    <c:v>17686</c:v>
                  </c:pt>
                  <c:pt idx="33">
                    <c:v>47842</c:v>
                  </c:pt>
                  <c:pt idx="34">
                    <c:v>46515</c:v>
                  </c:pt>
                  <c:pt idx="35">
                    <c:v>15205</c:v>
                  </c:pt>
                  <c:pt idx="36">
                    <c:v>10683</c:v>
                  </c:pt>
                  <c:pt idx="37">
                    <c:v>16782</c:v>
                  </c:pt>
                  <c:pt idx="38">
                    <c:v>17651</c:v>
                  </c:pt>
                  <c:pt idx="39">
                    <c:v>21874</c:v>
                  </c:pt>
                  <c:pt idx="40">
                    <c:v>125769</c:v>
                  </c:pt>
                  <c:pt idx="41">
                    <c:v>21745</c:v>
                  </c:pt>
                  <c:pt idx="42">
                    <c:v>13955</c:v>
                  </c:pt>
                  <c:pt idx="43">
                    <c:v>16061</c:v>
                  </c:pt>
                  <c:pt idx="44">
                    <c:v>9491</c:v>
                  </c:pt>
                  <c:pt idx="45">
                    <c:v>8756</c:v>
                  </c:pt>
                  <c:pt idx="46">
                    <c:v>7983</c:v>
                  </c:pt>
                  <c:pt idx="47">
                    <c:v>3280</c:v>
                  </c:pt>
                  <c:pt idx="48">
                    <c:v>20471</c:v>
                  </c:pt>
                  <c:pt idx="49">
                    <c:v>11339</c:v>
                  </c:pt>
                  <c:pt idx="50">
                    <c:v>14169</c:v>
                  </c:pt>
                  <c:pt idx="51">
                    <c:v>9316</c:v>
                  </c:pt>
                  <c:pt idx="52">
                    <c:v>56936</c:v>
                  </c:pt>
                  <c:pt idx="53">
                    <c:v>10502</c:v>
                  </c:pt>
                  <c:pt idx="54">
                    <c:v>8340</c:v>
                  </c:pt>
                  <c:pt idx="55">
                    <c:v>95037</c:v>
                  </c:pt>
                  <c:pt idx="56">
                    <c:v>78209</c:v>
                  </c:pt>
                  <c:pt idx="57">
                    <c:v>67710</c:v>
                  </c:pt>
                  <c:pt idx="58">
                    <c:v>12336</c:v>
                  </c:pt>
                  <c:pt idx="59">
                    <c:v>9363</c:v>
                  </c:pt>
                  <c:pt idx="60">
                    <c:v>15945</c:v>
                  </c:pt>
                  <c:pt idx="61">
                    <c:v>6260</c:v>
                  </c:pt>
                  <c:pt idx="62">
                    <c:v>12156</c:v>
                  </c:pt>
                  <c:pt idx="63">
                    <c:v>12898</c:v>
                  </c:pt>
                  <c:pt idx="64">
                    <c:v>18406</c:v>
                  </c:pt>
                  <c:pt idx="65">
                    <c:v>13272</c:v>
                  </c:pt>
                  <c:pt idx="66">
                    <c:v>7544</c:v>
                  </c:pt>
                  <c:pt idx="67">
                    <c:v>6376</c:v>
                  </c:pt>
                  <c:pt idx="68">
                    <c:v>8755</c:v>
                  </c:pt>
                  <c:pt idx="69">
                    <c:v>689</c:v>
                  </c:pt>
                  <c:pt idx="70">
                    <c:v>6976</c:v>
                  </c:pt>
                  <c:pt idx="71">
                    <c:v>9979</c:v>
                  </c:pt>
                  <c:pt idx="72">
                    <c:v>22071</c:v>
                  </c:pt>
                  <c:pt idx="73">
                    <c:v>4393</c:v>
                  </c:pt>
                  <c:pt idx="74">
                    <c:v>7577</c:v>
                  </c:pt>
                  <c:pt idx="75">
                    <c:v>13776</c:v>
                  </c:pt>
                  <c:pt idx="76">
                    <c:v>17829</c:v>
                  </c:pt>
                  <c:pt idx="77">
                    <c:v>3506</c:v>
                  </c:pt>
                  <c:pt idx="78">
                    <c:v>11329</c:v>
                  </c:pt>
                  <c:pt idx="79">
                    <c:v>15516</c:v>
                  </c:pt>
                  <c:pt idx="80">
                    <c:v>8402</c:v>
                  </c:pt>
                  <c:pt idx="81">
                    <c:v>6707</c:v>
                  </c:pt>
                  <c:pt idx="82">
                    <c:v>7748</c:v>
                  </c:pt>
                  <c:pt idx="83">
                    <c:v>12353</c:v>
                  </c:pt>
                  <c:pt idx="84">
                    <c:v>12251</c:v>
                  </c:pt>
                  <c:pt idx="85">
                    <c:v>17787</c:v>
                  </c:pt>
                  <c:pt idx="86">
                    <c:v>8883</c:v>
                  </c:pt>
                  <c:pt idx="87">
                    <c:v>7715</c:v>
                  </c:pt>
                  <c:pt idx="88">
                    <c:v>7885</c:v>
                  </c:pt>
                  <c:pt idx="89">
                    <c:v>7827</c:v>
                  </c:pt>
                  <c:pt idx="90">
                    <c:v>13606</c:v>
                  </c:pt>
                  <c:pt idx="91">
                    <c:v>18971</c:v>
                  </c:pt>
                  <c:pt idx="92">
                    <c:v>6537</c:v>
                  </c:pt>
                  <c:pt idx="93">
                    <c:v>22129</c:v>
                  </c:pt>
                  <c:pt idx="94">
                    <c:v>7432</c:v>
                  </c:pt>
                  <c:pt idx="95">
                    <c:v>7786</c:v>
                  </c:pt>
                </c:numCache>
              </c:numRef>
            </c:plus>
            <c:minus>
              <c:numRef>
                <c:f>Bicarbonate!$AC$6:$AC$101</c:f>
                <c:numCache>
                  <c:formatCode>General</c:formatCode>
                  <c:ptCount val="96"/>
                  <c:pt idx="0">
                    <c:v>21107</c:v>
                  </c:pt>
                  <c:pt idx="1">
                    <c:v>31519</c:v>
                  </c:pt>
                  <c:pt idx="2">
                    <c:v>101548</c:v>
                  </c:pt>
                  <c:pt idx="3">
                    <c:v>98290</c:v>
                  </c:pt>
                  <c:pt idx="4">
                    <c:v>24706</c:v>
                  </c:pt>
                  <c:pt idx="5">
                    <c:v>21939</c:v>
                  </c:pt>
                  <c:pt idx="6">
                    <c:v>13553</c:v>
                  </c:pt>
                  <c:pt idx="7">
                    <c:v>13302</c:v>
                  </c:pt>
                  <c:pt idx="8">
                    <c:v>13207</c:v>
                  </c:pt>
                  <c:pt idx="9">
                    <c:v>12551</c:v>
                  </c:pt>
                  <c:pt idx="10">
                    <c:v>34069</c:v>
                  </c:pt>
                  <c:pt idx="11">
                    <c:v>15870</c:v>
                  </c:pt>
                  <c:pt idx="12">
                    <c:v>12284</c:v>
                  </c:pt>
                  <c:pt idx="13">
                    <c:v>9603</c:v>
                  </c:pt>
                  <c:pt idx="14">
                    <c:v>19956</c:v>
                  </c:pt>
                  <c:pt idx="15">
                    <c:v>9475</c:v>
                  </c:pt>
                  <c:pt idx="16">
                    <c:v>8380</c:v>
                  </c:pt>
                  <c:pt idx="17">
                    <c:v>6950</c:v>
                  </c:pt>
                  <c:pt idx="18">
                    <c:v>36093</c:v>
                  </c:pt>
                  <c:pt idx="19">
                    <c:v>16358</c:v>
                  </c:pt>
                  <c:pt idx="20">
                    <c:v>4012</c:v>
                  </c:pt>
                  <c:pt idx="21">
                    <c:v>15689</c:v>
                  </c:pt>
                  <c:pt idx="22">
                    <c:v>13086</c:v>
                  </c:pt>
                  <c:pt idx="23">
                    <c:v>11061</c:v>
                  </c:pt>
                  <c:pt idx="24">
                    <c:v>7777</c:v>
                  </c:pt>
                  <c:pt idx="25">
                    <c:v>15507</c:v>
                  </c:pt>
                  <c:pt idx="26">
                    <c:v>8944</c:v>
                  </c:pt>
                  <c:pt idx="27">
                    <c:v>8116</c:v>
                  </c:pt>
                  <c:pt idx="28">
                    <c:v>12699</c:v>
                  </c:pt>
                  <c:pt idx="29">
                    <c:v>35646</c:v>
                  </c:pt>
                  <c:pt idx="30">
                    <c:v>15532</c:v>
                  </c:pt>
                  <c:pt idx="31">
                    <c:v>10006</c:v>
                  </c:pt>
                  <c:pt idx="32">
                    <c:v>17686</c:v>
                  </c:pt>
                  <c:pt idx="33">
                    <c:v>47842</c:v>
                  </c:pt>
                  <c:pt idx="34">
                    <c:v>46515</c:v>
                  </c:pt>
                  <c:pt idx="35">
                    <c:v>15205</c:v>
                  </c:pt>
                  <c:pt idx="36">
                    <c:v>10683</c:v>
                  </c:pt>
                  <c:pt idx="37">
                    <c:v>16782</c:v>
                  </c:pt>
                  <c:pt idx="38">
                    <c:v>17651</c:v>
                  </c:pt>
                  <c:pt idx="39">
                    <c:v>21874</c:v>
                  </c:pt>
                  <c:pt idx="40">
                    <c:v>125769</c:v>
                  </c:pt>
                  <c:pt idx="41">
                    <c:v>21745</c:v>
                  </c:pt>
                  <c:pt idx="42">
                    <c:v>13955</c:v>
                  </c:pt>
                  <c:pt idx="43">
                    <c:v>16061</c:v>
                  </c:pt>
                  <c:pt idx="44">
                    <c:v>9491</c:v>
                  </c:pt>
                  <c:pt idx="45">
                    <c:v>8756</c:v>
                  </c:pt>
                  <c:pt idx="46">
                    <c:v>7983</c:v>
                  </c:pt>
                  <c:pt idx="47">
                    <c:v>3280</c:v>
                  </c:pt>
                  <c:pt idx="48">
                    <c:v>20471</c:v>
                  </c:pt>
                  <c:pt idx="49">
                    <c:v>11339</c:v>
                  </c:pt>
                  <c:pt idx="50">
                    <c:v>14169</c:v>
                  </c:pt>
                  <c:pt idx="51">
                    <c:v>9316</c:v>
                  </c:pt>
                  <c:pt idx="52">
                    <c:v>56936</c:v>
                  </c:pt>
                  <c:pt idx="53">
                    <c:v>10502</c:v>
                  </c:pt>
                  <c:pt idx="54">
                    <c:v>8340</c:v>
                  </c:pt>
                  <c:pt idx="55">
                    <c:v>95037</c:v>
                  </c:pt>
                  <c:pt idx="56">
                    <c:v>78209</c:v>
                  </c:pt>
                  <c:pt idx="57">
                    <c:v>67710</c:v>
                  </c:pt>
                  <c:pt idx="58">
                    <c:v>12336</c:v>
                  </c:pt>
                  <c:pt idx="59">
                    <c:v>9363</c:v>
                  </c:pt>
                  <c:pt idx="60">
                    <c:v>15945</c:v>
                  </c:pt>
                  <c:pt idx="61">
                    <c:v>6260</c:v>
                  </c:pt>
                  <c:pt idx="62">
                    <c:v>12156</c:v>
                  </c:pt>
                  <c:pt idx="63">
                    <c:v>12898</c:v>
                  </c:pt>
                  <c:pt idx="64">
                    <c:v>18406</c:v>
                  </c:pt>
                  <c:pt idx="65">
                    <c:v>13272</c:v>
                  </c:pt>
                  <c:pt idx="66">
                    <c:v>7544</c:v>
                  </c:pt>
                  <c:pt idx="67">
                    <c:v>6376</c:v>
                  </c:pt>
                  <c:pt idx="68">
                    <c:v>8755</c:v>
                  </c:pt>
                  <c:pt idx="69">
                    <c:v>689</c:v>
                  </c:pt>
                  <c:pt idx="70">
                    <c:v>6976</c:v>
                  </c:pt>
                  <c:pt idx="71">
                    <c:v>9979</c:v>
                  </c:pt>
                  <c:pt idx="72">
                    <c:v>22071</c:v>
                  </c:pt>
                  <c:pt idx="73">
                    <c:v>4393</c:v>
                  </c:pt>
                  <c:pt idx="74">
                    <c:v>7577</c:v>
                  </c:pt>
                  <c:pt idx="75">
                    <c:v>13776</c:v>
                  </c:pt>
                  <c:pt idx="76">
                    <c:v>17829</c:v>
                  </c:pt>
                  <c:pt idx="77">
                    <c:v>3506</c:v>
                  </c:pt>
                  <c:pt idx="78">
                    <c:v>11329</c:v>
                  </c:pt>
                  <c:pt idx="79">
                    <c:v>15516</c:v>
                  </c:pt>
                  <c:pt idx="80">
                    <c:v>8402</c:v>
                  </c:pt>
                  <c:pt idx="81">
                    <c:v>6707</c:v>
                  </c:pt>
                  <c:pt idx="82">
                    <c:v>7748</c:v>
                  </c:pt>
                  <c:pt idx="83">
                    <c:v>12353</c:v>
                  </c:pt>
                  <c:pt idx="84">
                    <c:v>12251</c:v>
                  </c:pt>
                  <c:pt idx="85">
                    <c:v>17787</c:v>
                  </c:pt>
                  <c:pt idx="86">
                    <c:v>8883</c:v>
                  </c:pt>
                  <c:pt idx="87">
                    <c:v>7715</c:v>
                  </c:pt>
                  <c:pt idx="88">
                    <c:v>7885</c:v>
                  </c:pt>
                  <c:pt idx="89">
                    <c:v>7827</c:v>
                  </c:pt>
                  <c:pt idx="90">
                    <c:v>13606</c:v>
                  </c:pt>
                  <c:pt idx="91">
                    <c:v>18971</c:v>
                  </c:pt>
                  <c:pt idx="92">
                    <c:v>6537</c:v>
                  </c:pt>
                  <c:pt idx="93">
                    <c:v>22129</c:v>
                  </c:pt>
                  <c:pt idx="94">
                    <c:v>7432</c:v>
                  </c:pt>
                  <c:pt idx="95">
                    <c:v>7786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Bicarbonate!$U$6:$U$101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Bicarbonate!$Y$6:$Y$101</c:f>
              <c:numCache>
                <c:formatCode>General</c:formatCode>
                <c:ptCount val="96"/>
                <c:pt idx="0">
                  <c:v>210900</c:v>
                </c:pt>
                <c:pt idx="1">
                  <c:v>300967</c:v>
                </c:pt>
                <c:pt idx="2">
                  <c:v>602801</c:v>
                </c:pt>
                <c:pt idx="3">
                  <c:v>594198</c:v>
                </c:pt>
                <c:pt idx="4">
                  <c:v>250688</c:v>
                </c:pt>
                <c:pt idx="5">
                  <c:v>217579</c:v>
                </c:pt>
                <c:pt idx="6">
                  <c:v>142839</c:v>
                </c:pt>
                <c:pt idx="7">
                  <c:v>140663</c:v>
                </c:pt>
                <c:pt idx="8">
                  <c:v>148600</c:v>
                </c:pt>
                <c:pt idx="9">
                  <c:v>141308</c:v>
                </c:pt>
                <c:pt idx="10">
                  <c:v>353499</c:v>
                </c:pt>
                <c:pt idx="11">
                  <c:v>181794</c:v>
                </c:pt>
                <c:pt idx="12">
                  <c:v>143879</c:v>
                </c:pt>
                <c:pt idx="13">
                  <c:v>117811</c:v>
                </c:pt>
                <c:pt idx="14">
                  <c:v>252065</c:v>
                </c:pt>
                <c:pt idx="15">
                  <c:v>111397</c:v>
                </c:pt>
                <c:pt idx="16">
                  <c:v>108277</c:v>
                </c:pt>
                <c:pt idx="17">
                  <c:v>87123</c:v>
                </c:pt>
                <c:pt idx="18">
                  <c:v>439781</c:v>
                </c:pt>
                <c:pt idx="19">
                  <c:v>215305</c:v>
                </c:pt>
                <c:pt idx="20">
                  <c:v>45158</c:v>
                </c:pt>
                <c:pt idx="21">
                  <c:v>207629</c:v>
                </c:pt>
                <c:pt idx="22">
                  <c:v>179035</c:v>
                </c:pt>
                <c:pt idx="23">
                  <c:v>156645</c:v>
                </c:pt>
                <c:pt idx="24">
                  <c:v>112679</c:v>
                </c:pt>
                <c:pt idx="25">
                  <c:v>226079</c:v>
                </c:pt>
                <c:pt idx="26">
                  <c:v>123792</c:v>
                </c:pt>
                <c:pt idx="27">
                  <c:v>125423</c:v>
                </c:pt>
                <c:pt idx="28">
                  <c:v>209499</c:v>
                </c:pt>
                <c:pt idx="29">
                  <c:v>487138</c:v>
                </c:pt>
                <c:pt idx="30">
                  <c:v>228232</c:v>
                </c:pt>
                <c:pt idx="31">
                  <c:v>151581</c:v>
                </c:pt>
                <c:pt idx="32">
                  <c:v>303829</c:v>
                </c:pt>
                <c:pt idx="33">
                  <c:v>585409</c:v>
                </c:pt>
                <c:pt idx="34">
                  <c:v>515501</c:v>
                </c:pt>
                <c:pt idx="35">
                  <c:v>224607</c:v>
                </c:pt>
                <c:pt idx="36">
                  <c:v>178721</c:v>
                </c:pt>
                <c:pt idx="37">
                  <c:v>297962</c:v>
                </c:pt>
                <c:pt idx="38">
                  <c:v>317173</c:v>
                </c:pt>
                <c:pt idx="39">
                  <c:v>377357</c:v>
                </c:pt>
                <c:pt idx="40">
                  <c:v>917063</c:v>
                </c:pt>
                <c:pt idx="41">
                  <c:v>320527</c:v>
                </c:pt>
                <c:pt idx="42">
                  <c:v>205212</c:v>
                </c:pt>
                <c:pt idx="43">
                  <c:v>234006</c:v>
                </c:pt>
                <c:pt idx="44">
                  <c:v>149340</c:v>
                </c:pt>
                <c:pt idx="45">
                  <c:v>146922</c:v>
                </c:pt>
                <c:pt idx="46">
                  <c:v>118455</c:v>
                </c:pt>
                <c:pt idx="47">
                  <c:v>39436</c:v>
                </c:pt>
                <c:pt idx="48">
                  <c:v>281760</c:v>
                </c:pt>
                <c:pt idx="49">
                  <c:v>197242</c:v>
                </c:pt>
                <c:pt idx="50">
                  <c:v>213061</c:v>
                </c:pt>
                <c:pt idx="51">
                  <c:v>158704</c:v>
                </c:pt>
                <c:pt idx="52">
                  <c:v>667779</c:v>
                </c:pt>
                <c:pt idx="53">
                  <c:v>144829</c:v>
                </c:pt>
                <c:pt idx="54">
                  <c:v>132956</c:v>
                </c:pt>
                <c:pt idx="55">
                  <c:v>827774</c:v>
                </c:pt>
                <c:pt idx="56">
                  <c:v>732269</c:v>
                </c:pt>
                <c:pt idx="57">
                  <c:v>669437</c:v>
                </c:pt>
                <c:pt idx="58">
                  <c:v>184718</c:v>
                </c:pt>
                <c:pt idx="59">
                  <c:v>152560</c:v>
                </c:pt>
                <c:pt idx="60">
                  <c:v>272994</c:v>
                </c:pt>
                <c:pt idx="61">
                  <c:v>79236</c:v>
                </c:pt>
                <c:pt idx="62">
                  <c:v>179657</c:v>
                </c:pt>
                <c:pt idx="63">
                  <c:v>218836</c:v>
                </c:pt>
                <c:pt idx="64">
                  <c:v>309017</c:v>
                </c:pt>
                <c:pt idx="65">
                  <c:v>188419</c:v>
                </c:pt>
                <c:pt idx="66">
                  <c:v>112491</c:v>
                </c:pt>
                <c:pt idx="67">
                  <c:v>91802</c:v>
                </c:pt>
                <c:pt idx="68">
                  <c:v>115990</c:v>
                </c:pt>
                <c:pt idx="69">
                  <c:v>2665</c:v>
                </c:pt>
                <c:pt idx="70">
                  <c:v>109131</c:v>
                </c:pt>
                <c:pt idx="71">
                  <c:v>161990</c:v>
                </c:pt>
                <c:pt idx="72">
                  <c:v>355033</c:v>
                </c:pt>
                <c:pt idx="73">
                  <c:v>53182</c:v>
                </c:pt>
                <c:pt idx="74">
                  <c:v>114050</c:v>
                </c:pt>
                <c:pt idx="75">
                  <c:v>230122</c:v>
                </c:pt>
                <c:pt idx="76">
                  <c:v>274541</c:v>
                </c:pt>
                <c:pt idx="77">
                  <c:v>44849</c:v>
                </c:pt>
                <c:pt idx="78">
                  <c:v>174414</c:v>
                </c:pt>
                <c:pt idx="79">
                  <c:v>252866</c:v>
                </c:pt>
                <c:pt idx="80">
                  <c:v>123336</c:v>
                </c:pt>
                <c:pt idx="81">
                  <c:v>94337</c:v>
                </c:pt>
                <c:pt idx="82">
                  <c:v>106866</c:v>
                </c:pt>
                <c:pt idx="83">
                  <c:v>176453</c:v>
                </c:pt>
                <c:pt idx="84">
                  <c:v>166762</c:v>
                </c:pt>
                <c:pt idx="85">
                  <c:v>263328</c:v>
                </c:pt>
                <c:pt idx="86">
                  <c:v>121914</c:v>
                </c:pt>
                <c:pt idx="87">
                  <c:v>104682</c:v>
                </c:pt>
                <c:pt idx="88">
                  <c:v>101750</c:v>
                </c:pt>
                <c:pt idx="89">
                  <c:v>101728</c:v>
                </c:pt>
                <c:pt idx="90">
                  <c:v>178968</c:v>
                </c:pt>
                <c:pt idx="91">
                  <c:v>242660</c:v>
                </c:pt>
                <c:pt idx="92">
                  <c:v>78622</c:v>
                </c:pt>
                <c:pt idx="93">
                  <c:v>249863</c:v>
                </c:pt>
                <c:pt idx="94">
                  <c:v>87516</c:v>
                </c:pt>
                <c:pt idx="95">
                  <c:v>79134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6-40C1-A688-84DA0AC99EDE}"/>
            </c:ext>
          </c:extLst>
        </c:ser>
        <c:ser>
          <c:idx val="1"/>
          <c:order val="1"/>
          <c:tx>
            <c:strRef>
              <c:f>Bicarbonate!$AE$2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Bicarbonate!$AI$6:$AI$101</c:f>
                <c:numCache>
                  <c:formatCode>General</c:formatCode>
                  <c:ptCount val="96"/>
                  <c:pt idx="0">
                    <c:v>21104</c:v>
                  </c:pt>
                  <c:pt idx="1">
                    <c:v>31514</c:v>
                  </c:pt>
                  <c:pt idx="2">
                    <c:v>101546</c:v>
                  </c:pt>
                  <c:pt idx="3">
                    <c:v>98287</c:v>
                  </c:pt>
                  <c:pt idx="4">
                    <c:v>24702</c:v>
                  </c:pt>
                  <c:pt idx="5">
                    <c:v>21936</c:v>
                  </c:pt>
                  <c:pt idx="6">
                    <c:v>13550</c:v>
                  </c:pt>
                  <c:pt idx="7">
                    <c:v>13300</c:v>
                  </c:pt>
                  <c:pt idx="8">
                    <c:v>13204</c:v>
                  </c:pt>
                  <c:pt idx="9">
                    <c:v>12548</c:v>
                  </c:pt>
                  <c:pt idx="10">
                    <c:v>34063</c:v>
                  </c:pt>
                  <c:pt idx="11">
                    <c:v>15867</c:v>
                  </c:pt>
                  <c:pt idx="12">
                    <c:v>12281</c:v>
                  </c:pt>
                  <c:pt idx="13">
                    <c:v>9600</c:v>
                  </c:pt>
                  <c:pt idx="14">
                    <c:v>19951</c:v>
                  </c:pt>
                  <c:pt idx="15">
                    <c:v>9473</c:v>
                  </c:pt>
                  <c:pt idx="16">
                    <c:v>8378</c:v>
                  </c:pt>
                  <c:pt idx="17">
                    <c:v>6948</c:v>
                  </c:pt>
                  <c:pt idx="18">
                    <c:v>36084</c:v>
                  </c:pt>
                  <c:pt idx="19">
                    <c:v>16354</c:v>
                  </c:pt>
                  <c:pt idx="20">
                    <c:v>4011</c:v>
                  </c:pt>
                  <c:pt idx="21">
                    <c:v>15685</c:v>
                  </c:pt>
                  <c:pt idx="22">
                    <c:v>13082</c:v>
                  </c:pt>
                  <c:pt idx="23">
                    <c:v>11058</c:v>
                  </c:pt>
                  <c:pt idx="24">
                    <c:v>7774</c:v>
                  </c:pt>
                  <c:pt idx="25">
                    <c:v>15501</c:v>
                  </c:pt>
                  <c:pt idx="26">
                    <c:v>8941</c:v>
                  </c:pt>
                  <c:pt idx="27">
                    <c:v>8113</c:v>
                  </c:pt>
                  <c:pt idx="28">
                    <c:v>12693</c:v>
                  </c:pt>
                  <c:pt idx="29">
                    <c:v>35634</c:v>
                  </c:pt>
                  <c:pt idx="30">
                    <c:v>15526</c:v>
                  </c:pt>
                  <c:pt idx="31">
                    <c:v>10002</c:v>
                  </c:pt>
                  <c:pt idx="32">
                    <c:v>17677</c:v>
                  </c:pt>
                  <c:pt idx="33">
                    <c:v>47830</c:v>
                  </c:pt>
                  <c:pt idx="34">
                    <c:v>46506</c:v>
                  </c:pt>
                  <c:pt idx="35">
                    <c:v>15199</c:v>
                  </c:pt>
                  <c:pt idx="36">
                    <c:v>10677</c:v>
                  </c:pt>
                  <c:pt idx="37">
                    <c:v>16773</c:v>
                  </c:pt>
                  <c:pt idx="38">
                    <c:v>17640</c:v>
                  </c:pt>
                  <c:pt idx="39">
                    <c:v>21862</c:v>
                  </c:pt>
                  <c:pt idx="40">
                    <c:v>125761</c:v>
                  </c:pt>
                  <c:pt idx="41">
                    <c:v>21737</c:v>
                  </c:pt>
                  <c:pt idx="42">
                    <c:v>13949</c:v>
                  </c:pt>
                  <c:pt idx="43">
                    <c:v>16055</c:v>
                  </c:pt>
                  <c:pt idx="44">
                    <c:v>9487</c:v>
                  </c:pt>
                  <c:pt idx="45">
                    <c:v>8751</c:v>
                  </c:pt>
                  <c:pt idx="46">
                    <c:v>7980</c:v>
                  </c:pt>
                  <c:pt idx="47">
                    <c:v>3279</c:v>
                  </c:pt>
                  <c:pt idx="48">
                    <c:v>20464</c:v>
                  </c:pt>
                  <c:pt idx="49">
                    <c:v>11333</c:v>
                  </c:pt>
                  <c:pt idx="50">
                    <c:v>14164</c:v>
                  </c:pt>
                  <c:pt idx="51">
                    <c:v>9311</c:v>
                  </c:pt>
                  <c:pt idx="52">
                    <c:v>56923</c:v>
                  </c:pt>
                  <c:pt idx="53">
                    <c:v>10499</c:v>
                  </c:pt>
                  <c:pt idx="54">
                    <c:v>8336</c:v>
                  </c:pt>
                  <c:pt idx="55">
                    <c:v>95027</c:v>
                  </c:pt>
                  <c:pt idx="56">
                    <c:v>78200</c:v>
                  </c:pt>
                  <c:pt idx="57">
                    <c:v>67700</c:v>
                  </c:pt>
                  <c:pt idx="58">
                    <c:v>12331</c:v>
                  </c:pt>
                  <c:pt idx="59">
                    <c:v>9359</c:v>
                  </c:pt>
                  <c:pt idx="60">
                    <c:v>15937</c:v>
                  </c:pt>
                  <c:pt idx="61">
                    <c:v>6259</c:v>
                  </c:pt>
                  <c:pt idx="62">
                    <c:v>12151</c:v>
                  </c:pt>
                  <c:pt idx="63">
                    <c:v>12891</c:v>
                  </c:pt>
                  <c:pt idx="64">
                    <c:v>18397</c:v>
                  </c:pt>
                  <c:pt idx="65">
                    <c:v>13267</c:v>
                  </c:pt>
                  <c:pt idx="66">
                    <c:v>7541</c:v>
                  </c:pt>
                  <c:pt idx="67">
                    <c:v>6373</c:v>
                  </c:pt>
                  <c:pt idx="68">
                    <c:v>8752</c:v>
                  </c:pt>
                  <c:pt idx="69">
                    <c:v>689</c:v>
                  </c:pt>
                  <c:pt idx="70">
                    <c:v>6973</c:v>
                  </c:pt>
                  <c:pt idx="71">
                    <c:v>9975</c:v>
                  </c:pt>
                  <c:pt idx="72">
                    <c:v>22061</c:v>
                  </c:pt>
                  <c:pt idx="73">
                    <c:v>4392</c:v>
                  </c:pt>
                  <c:pt idx="74">
                    <c:v>7574</c:v>
                  </c:pt>
                  <c:pt idx="75">
                    <c:v>13770</c:v>
                  </c:pt>
                  <c:pt idx="76">
                    <c:v>17822</c:v>
                  </c:pt>
                  <c:pt idx="77">
                    <c:v>3506</c:v>
                  </c:pt>
                  <c:pt idx="78">
                    <c:v>11324</c:v>
                  </c:pt>
                  <c:pt idx="79">
                    <c:v>15508</c:v>
                  </c:pt>
                  <c:pt idx="80">
                    <c:v>8399</c:v>
                  </c:pt>
                  <c:pt idx="81">
                    <c:v>6705</c:v>
                  </c:pt>
                  <c:pt idx="82">
                    <c:v>7745</c:v>
                  </c:pt>
                  <c:pt idx="83">
                    <c:v>12349</c:v>
                  </c:pt>
                  <c:pt idx="84">
                    <c:v>12247</c:v>
                  </c:pt>
                  <c:pt idx="85">
                    <c:v>17780</c:v>
                  </c:pt>
                  <c:pt idx="86">
                    <c:v>8880</c:v>
                  </c:pt>
                  <c:pt idx="87">
                    <c:v>7712</c:v>
                  </c:pt>
                  <c:pt idx="88">
                    <c:v>7882</c:v>
                  </c:pt>
                  <c:pt idx="89">
                    <c:v>7824</c:v>
                  </c:pt>
                  <c:pt idx="90">
                    <c:v>13602</c:v>
                  </c:pt>
                  <c:pt idx="91">
                    <c:v>18966</c:v>
                  </c:pt>
                  <c:pt idx="92">
                    <c:v>6536</c:v>
                  </c:pt>
                  <c:pt idx="93">
                    <c:v>22125</c:v>
                  </c:pt>
                  <c:pt idx="94">
                    <c:v>7430</c:v>
                  </c:pt>
                  <c:pt idx="95">
                    <c:v>7784</c:v>
                  </c:pt>
                </c:numCache>
              </c:numRef>
            </c:plus>
            <c:minus>
              <c:numRef>
                <c:f>Bicarbonate!$AI$6:$AI$101</c:f>
                <c:numCache>
                  <c:formatCode>General</c:formatCode>
                  <c:ptCount val="96"/>
                  <c:pt idx="0">
                    <c:v>21104</c:v>
                  </c:pt>
                  <c:pt idx="1">
                    <c:v>31514</c:v>
                  </c:pt>
                  <c:pt idx="2">
                    <c:v>101546</c:v>
                  </c:pt>
                  <c:pt idx="3">
                    <c:v>98287</c:v>
                  </c:pt>
                  <c:pt idx="4">
                    <c:v>24702</c:v>
                  </c:pt>
                  <c:pt idx="5">
                    <c:v>21936</c:v>
                  </c:pt>
                  <c:pt idx="6">
                    <c:v>13550</c:v>
                  </c:pt>
                  <c:pt idx="7">
                    <c:v>13300</c:v>
                  </c:pt>
                  <c:pt idx="8">
                    <c:v>13204</c:v>
                  </c:pt>
                  <c:pt idx="9">
                    <c:v>12548</c:v>
                  </c:pt>
                  <c:pt idx="10">
                    <c:v>34063</c:v>
                  </c:pt>
                  <c:pt idx="11">
                    <c:v>15867</c:v>
                  </c:pt>
                  <c:pt idx="12">
                    <c:v>12281</c:v>
                  </c:pt>
                  <c:pt idx="13">
                    <c:v>9600</c:v>
                  </c:pt>
                  <c:pt idx="14">
                    <c:v>19951</c:v>
                  </c:pt>
                  <c:pt idx="15">
                    <c:v>9473</c:v>
                  </c:pt>
                  <c:pt idx="16">
                    <c:v>8378</c:v>
                  </c:pt>
                  <c:pt idx="17">
                    <c:v>6948</c:v>
                  </c:pt>
                  <c:pt idx="18">
                    <c:v>36084</c:v>
                  </c:pt>
                  <c:pt idx="19">
                    <c:v>16354</c:v>
                  </c:pt>
                  <c:pt idx="20">
                    <c:v>4011</c:v>
                  </c:pt>
                  <c:pt idx="21">
                    <c:v>15685</c:v>
                  </c:pt>
                  <c:pt idx="22">
                    <c:v>13082</c:v>
                  </c:pt>
                  <c:pt idx="23">
                    <c:v>11058</c:v>
                  </c:pt>
                  <c:pt idx="24">
                    <c:v>7774</c:v>
                  </c:pt>
                  <c:pt idx="25">
                    <c:v>15501</c:v>
                  </c:pt>
                  <c:pt idx="26">
                    <c:v>8941</c:v>
                  </c:pt>
                  <c:pt idx="27">
                    <c:v>8113</c:v>
                  </c:pt>
                  <c:pt idx="28">
                    <c:v>12693</c:v>
                  </c:pt>
                  <c:pt idx="29">
                    <c:v>35634</c:v>
                  </c:pt>
                  <c:pt idx="30">
                    <c:v>15526</c:v>
                  </c:pt>
                  <c:pt idx="31">
                    <c:v>10002</c:v>
                  </c:pt>
                  <c:pt idx="32">
                    <c:v>17677</c:v>
                  </c:pt>
                  <c:pt idx="33">
                    <c:v>47830</c:v>
                  </c:pt>
                  <c:pt idx="34">
                    <c:v>46506</c:v>
                  </c:pt>
                  <c:pt idx="35">
                    <c:v>15199</c:v>
                  </c:pt>
                  <c:pt idx="36">
                    <c:v>10677</c:v>
                  </c:pt>
                  <c:pt idx="37">
                    <c:v>16773</c:v>
                  </c:pt>
                  <c:pt idx="38">
                    <c:v>17640</c:v>
                  </c:pt>
                  <c:pt idx="39">
                    <c:v>21862</c:v>
                  </c:pt>
                  <c:pt idx="40">
                    <c:v>125761</c:v>
                  </c:pt>
                  <c:pt idx="41">
                    <c:v>21737</c:v>
                  </c:pt>
                  <c:pt idx="42">
                    <c:v>13949</c:v>
                  </c:pt>
                  <c:pt idx="43">
                    <c:v>16055</c:v>
                  </c:pt>
                  <c:pt idx="44">
                    <c:v>9487</c:v>
                  </c:pt>
                  <c:pt idx="45">
                    <c:v>8751</c:v>
                  </c:pt>
                  <c:pt idx="46">
                    <c:v>7980</c:v>
                  </c:pt>
                  <c:pt idx="47">
                    <c:v>3279</c:v>
                  </c:pt>
                  <c:pt idx="48">
                    <c:v>20464</c:v>
                  </c:pt>
                  <c:pt idx="49">
                    <c:v>11333</c:v>
                  </c:pt>
                  <c:pt idx="50">
                    <c:v>14164</c:v>
                  </c:pt>
                  <c:pt idx="51">
                    <c:v>9311</c:v>
                  </c:pt>
                  <c:pt idx="52">
                    <c:v>56923</c:v>
                  </c:pt>
                  <c:pt idx="53">
                    <c:v>10499</c:v>
                  </c:pt>
                  <c:pt idx="54">
                    <c:v>8336</c:v>
                  </c:pt>
                  <c:pt idx="55">
                    <c:v>95027</c:v>
                  </c:pt>
                  <c:pt idx="56">
                    <c:v>78200</c:v>
                  </c:pt>
                  <c:pt idx="57">
                    <c:v>67700</c:v>
                  </c:pt>
                  <c:pt idx="58">
                    <c:v>12331</c:v>
                  </c:pt>
                  <c:pt idx="59">
                    <c:v>9359</c:v>
                  </c:pt>
                  <c:pt idx="60">
                    <c:v>15937</c:v>
                  </c:pt>
                  <c:pt idx="61">
                    <c:v>6259</c:v>
                  </c:pt>
                  <c:pt idx="62">
                    <c:v>12151</c:v>
                  </c:pt>
                  <c:pt idx="63">
                    <c:v>12891</c:v>
                  </c:pt>
                  <c:pt idx="64">
                    <c:v>18397</c:v>
                  </c:pt>
                  <c:pt idx="65">
                    <c:v>13267</c:v>
                  </c:pt>
                  <c:pt idx="66">
                    <c:v>7541</c:v>
                  </c:pt>
                  <c:pt idx="67">
                    <c:v>6373</c:v>
                  </c:pt>
                  <c:pt idx="68">
                    <c:v>8752</c:v>
                  </c:pt>
                  <c:pt idx="69">
                    <c:v>689</c:v>
                  </c:pt>
                  <c:pt idx="70">
                    <c:v>6973</c:v>
                  </c:pt>
                  <c:pt idx="71">
                    <c:v>9975</c:v>
                  </c:pt>
                  <c:pt idx="72">
                    <c:v>22061</c:v>
                  </c:pt>
                  <c:pt idx="73">
                    <c:v>4392</c:v>
                  </c:pt>
                  <c:pt idx="74">
                    <c:v>7574</c:v>
                  </c:pt>
                  <c:pt idx="75">
                    <c:v>13770</c:v>
                  </c:pt>
                  <c:pt idx="76">
                    <c:v>17822</c:v>
                  </c:pt>
                  <c:pt idx="77">
                    <c:v>3506</c:v>
                  </c:pt>
                  <c:pt idx="78">
                    <c:v>11324</c:v>
                  </c:pt>
                  <c:pt idx="79">
                    <c:v>15508</c:v>
                  </c:pt>
                  <c:pt idx="80">
                    <c:v>8399</c:v>
                  </c:pt>
                  <c:pt idx="81">
                    <c:v>6705</c:v>
                  </c:pt>
                  <c:pt idx="82">
                    <c:v>7745</c:v>
                  </c:pt>
                  <c:pt idx="83">
                    <c:v>12349</c:v>
                  </c:pt>
                  <c:pt idx="84">
                    <c:v>12247</c:v>
                  </c:pt>
                  <c:pt idx="85">
                    <c:v>17780</c:v>
                  </c:pt>
                  <c:pt idx="86">
                    <c:v>8880</c:v>
                  </c:pt>
                  <c:pt idx="87">
                    <c:v>7712</c:v>
                  </c:pt>
                  <c:pt idx="88">
                    <c:v>7882</c:v>
                  </c:pt>
                  <c:pt idx="89">
                    <c:v>7824</c:v>
                  </c:pt>
                  <c:pt idx="90">
                    <c:v>13602</c:v>
                  </c:pt>
                  <c:pt idx="91">
                    <c:v>18966</c:v>
                  </c:pt>
                  <c:pt idx="92">
                    <c:v>6536</c:v>
                  </c:pt>
                  <c:pt idx="93">
                    <c:v>22125</c:v>
                  </c:pt>
                  <c:pt idx="94">
                    <c:v>7430</c:v>
                  </c:pt>
                  <c:pt idx="95">
                    <c:v>7784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Bicarbonate!$AD$6:$AD$101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Bicarbonate!$AH$6:$AH$101</c:f>
              <c:numCache>
                <c:formatCode>General</c:formatCode>
                <c:ptCount val="96"/>
                <c:pt idx="0">
                  <c:v>210900</c:v>
                </c:pt>
                <c:pt idx="1">
                  <c:v>300967</c:v>
                </c:pt>
                <c:pt idx="2">
                  <c:v>602801</c:v>
                </c:pt>
                <c:pt idx="3">
                  <c:v>594198</c:v>
                </c:pt>
                <c:pt idx="4">
                  <c:v>250688</c:v>
                </c:pt>
                <c:pt idx="5">
                  <c:v>217580</c:v>
                </c:pt>
                <c:pt idx="6">
                  <c:v>142839</c:v>
                </c:pt>
                <c:pt idx="7">
                  <c:v>140663</c:v>
                </c:pt>
                <c:pt idx="8">
                  <c:v>148601</c:v>
                </c:pt>
                <c:pt idx="9">
                  <c:v>141308</c:v>
                </c:pt>
                <c:pt idx="10">
                  <c:v>353499</c:v>
                </c:pt>
                <c:pt idx="11">
                  <c:v>181794</c:v>
                </c:pt>
                <c:pt idx="12">
                  <c:v>143879</c:v>
                </c:pt>
                <c:pt idx="13">
                  <c:v>117811</c:v>
                </c:pt>
                <c:pt idx="14">
                  <c:v>252065</c:v>
                </c:pt>
                <c:pt idx="15">
                  <c:v>111397</c:v>
                </c:pt>
                <c:pt idx="16">
                  <c:v>108277</c:v>
                </c:pt>
                <c:pt idx="17">
                  <c:v>87123</c:v>
                </c:pt>
                <c:pt idx="18">
                  <c:v>439781</c:v>
                </c:pt>
                <c:pt idx="19">
                  <c:v>215305</c:v>
                </c:pt>
                <c:pt idx="20">
                  <c:v>45158</c:v>
                </c:pt>
                <c:pt idx="21">
                  <c:v>207629</c:v>
                </c:pt>
                <c:pt idx="22">
                  <c:v>179035</c:v>
                </c:pt>
                <c:pt idx="23">
                  <c:v>156645</c:v>
                </c:pt>
                <c:pt idx="24">
                  <c:v>112680</c:v>
                </c:pt>
                <c:pt idx="25">
                  <c:v>226079</c:v>
                </c:pt>
                <c:pt idx="26">
                  <c:v>123793</c:v>
                </c:pt>
                <c:pt idx="27">
                  <c:v>125423</c:v>
                </c:pt>
                <c:pt idx="28">
                  <c:v>209500</c:v>
                </c:pt>
                <c:pt idx="29">
                  <c:v>487139</c:v>
                </c:pt>
                <c:pt idx="30">
                  <c:v>228232</c:v>
                </c:pt>
                <c:pt idx="31">
                  <c:v>151582</c:v>
                </c:pt>
                <c:pt idx="32">
                  <c:v>303829</c:v>
                </c:pt>
                <c:pt idx="33">
                  <c:v>585410</c:v>
                </c:pt>
                <c:pt idx="34">
                  <c:v>515502</c:v>
                </c:pt>
                <c:pt idx="35">
                  <c:v>224607</c:v>
                </c:pt>
                <c:pt idx="36">
                  <c:v>178721</c:v>
                </c:pt>
                <c:pt idx="37">
                  <c:v>297963</c:v>
                </c:pt>
                <c:pt idx="38">
                  <c:v>317174</c:v>
                </c:pt>
                <c:pt idx="39">
                  <c:v>377358</c:v>
                </c:pt>
                <c:pt idx="40">
                  <c:v>917064</c:v>
                </c:pt>
                <c:pt idx="41">
                  <c:v>320528</c:v>
                </c:pt>
                <c:pt idx="42">
                  <c:v>205212</c:v>
                </c:pt>
                <c:pt idx="43">
                  <c:v>234006</c:v>
                </c:pt>
                <c:pt idx="44">
                  <c:v>149340</c:v>
                </c:pt>
                <c:pt idx="45">
                  <c:v>146923</c:v>
                </c:pt>
                <c:pt idx="46">
                  <c:v>118455</c:v>
                </c:pt>
                <c:pt idx="47">
                  <c:v>39436</c:v>
                </c:pt>
                <c:pt idx="48">
                  <c:v>281760</c:v>
                </c:pt>
                <c:pt idx="49">
                  <c:v>197243</c:v>
                </c:pt>
                <c:pt idx="50">
                  <c:v>213061</c:v>
                </c:pt>
                <c:pt idx="51">
                  <c:v>158704</c:v>
                </c:pt>
                <c:pt idx="52">
                  <c:v>667780</c:v>
                </c:pt>
                <c:pt idx="53">
                  <c:v>144829</c:v>
                </c:pt>
                <c:pt idx="54">
                  <c:v>132956</c:v>
                </c:pt>
                <c:pt idx="55">
                  <c:v>827775</c:v>
                </c:pt>
                <c:pt idx="56">
                  <c:v>732270</c:v>
                </c:pt>
                <c:pt idx="57">
                  <c:v>669438</c:v>
                </c:pt>
                <c:pt idx="58">
                  <c:v>184719</c:v>
                </c:pt>
                <c:pt idx="59">
                  <c:v>152560</c:v>
                </c:pt>
                <c:pt idx="60">
                  <c:v>272994</c:v>
                </c:pt>
                <c:pt idx="61">
                  <c:v>79236</c:v>
                </c:pt>
                <c:pt idx="62">
                  <c:v>179658</c:v>
                </c:pt>
                <c:pt idx="63">
                  <c:v>218837</c:v>
                </c:pt>
                <c:pt idx="64">
                  <c:v>309017</c:v>
                </c:pt>
                <c:pt idx="65">
                  <c:v>188420</c:v>
                </c:pt>
                <c:pt idx="66">
                  <c:v>112491</c:v>
                </c:pt>
                <c:pt idx="67">
                  <c:v>91802</c:v>
                </c:pt>
                <c:pt idx="68">
                  <c:v>115990</c:v>
                </c:pt>
                <c:pt idx="69">
                  <c:v>2665</c:v>
                </c:pt>
                <c:pt idx="70">
                  <c:v>109131</c:v>
                </c:pt>
                <c:pt idx="71">
                  <c:v>161991</c:v>
                </c:pt>
                <c:pt idx="72">
                  <c:v>355033</c:v>
                </c:pt>
                <c:pt idx="73">
                  <c:v>53182</c:v>
                </c:pt>
                <c:pt idx="74">
                  <c:v>114050</c:v>
                </c:pt>
                <c:pt idx="75">
                  <c:v>230122</c:v>
                </c:pt>
                <c:pt idx="76">
                  <c:v>274542</c:v>
                </c:pt>
                <c:pt idx="77">
                  <c:v>44849</c:v>
                </c:pt>
                <c:pt idx="78">
                  <c:v>174414</c:v>
                </c:pt>
                <c:pt idx="79">
                  <c:v>252867</c:v>
                </c:pt>
                <c:pt idx="80">
                  <c:v>123337</c:v>
                </c:pt>
                <c:pt idx="81">
                  <c:v>94337</c:v>
                </c:pt>
                <c:pt idx="82">
                  <c:v>106866</c:v>
                </c:pt>
                <c:pt idx="83">
                  <c:v>176453</c:v>
                </c:pt>
                <c:pt idx="84">
                  <c:v>166762</c:v>
                </c:pt>
                <c:pt idx="85">
                  <c:v>263329</c:v>
                </c:pt>
                <c:pt idx="86">
                  <c:v>121914</c:v>
                </c:pt>
                <c:pt idx="87">
                  <c:v>104682</c:v>
                </c:pt>
                <c:pt idx="88">
                  <c:v>101750</c:v>
                </c:pt>
                <c:pt idx="89">
                  <c:v>101729</c:v>
                </c:pt>
                <c:pt idx="90">
                  <c:v>178969</c:v>
                </c:pt>
                <c:pt idx="91">
                  <c:v>242661</c:v>
                </c:pt>
                <c:pt idx="92">
                  <c:v>78622</c:v>
                </c:pt>
                <c:pt idx="93">
                  <c:v>249864</c:v>
                </c:pt>
                <c:pt idx="94">
                  <c:v>87516</c:v>
                </c:pt>
                <c:pt idx="95">
                  <c:v>79134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6-40C1-A688-84DA0AC99EDE}"/>
            </c:ext>
          </c:extLst>
        </c:ser>
        <c:ser>
          <c:idx val="2"/>
          <c:order val="2"/>
          <c:tx>
            <c:strRef>
              <c:f>Bicarbonate!$AK$2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Bicarbonate!$AO$6:$AO$101</c:f>
                <c:numCache>
                  <c:formatCode>General</c:formatCode>
                  <c:ptCount val="96"/>
                  <c:pt idx="0">
                    <c:v>15127</c:v>
                  </c:pt>
                  <c:pt idx="1">
                    <c:v>21620</c:v>
                  </c:pt>
                  <c:pt idx="2">
                    <c:v>100784</c:v>
                  </c:pt>
                  <c:pt idx="3">
                    <c:v>117631</c:v>
                  </c:pt>
                  <c:pt idx="4">
                    <c:v>41968</c:v>
                  </c:pt>
                  <c:pt idx="5">
                    <c:v>44507</c:v>
                  </c:pt>
                  <c:pt idx="6">
                    <c:v>27558</c:v>
                  </c:pt>
                  <c:pt idx="7">
                    <c:v>24793</c:v>
                  </c:pt>
                  <c:pt idx="8">
                    <c:v>9371</c:v>
                  </c:pt>
                  <c:pt idx="9">
                    <c:v>8635</c:v>
                  </c:pt>
                  <c:pt idx="10">
                    <c:v>26567</c:v>
                  </c:pt>
                  <c:pt idx="11">
                    <c:v>29791</c:v>
                  </c:pt>
                  <c:pt idx="12">
                    <c:v>22253</c:v>
                  </c:pt>
                  <c:pt idx="13">
                    <c:v>6739</c:v>
                  </c:pt>
                  <c:pt idx="14">
                    <c:v>11786</c:v>
                  </c:pt>
                  <c:pt idx="15">
                    <c:v>14017</c:v>
                  </c:pt>
                  <c:pt idx="16">
                    <c:v>12781</c:v>
                  </c:pt>
                  <c:pt idx="17">
                    <c:v>4885</c:v>
                  </c:pt>
                  <c:pt idx="18">
                    <c:v>25004</c:v>
                  </c:pt>
                  <c:pt idx="19">
                    <c:v>16596</c:v>
                  </c:pt>
                  <c:pt idx="20">
                    <c:v>5005</c:v>
                  </c:pt>
                  <c:pt idx="21">
                    <c:v>29561</c:v>
                  </c:pt>
                  <c:pt idx="22">
                    <c:v>20151</c:v>
                  </c:pt>
                  <c:pt idx="23">
                    <c:v>14221</c:v>
                  </c:pt>
                  <c:pt idx="24">
                    <c:v>5908</c:v>
                  </c:pt>
                  <c:pt idx="25">
                    <c:v>7625</c:v>
                  </c:pt>
                  <c:pt idx="26">
                    <c:v>14168</c:v>
                  </c:pt>
                  <c:pt idx="27">
                    <c:v>7440</c:v>
                  </c:pt>
                  <c:pt idx="28">
                    <c:v>8872</c:v>
                  </c:pt>
                  <c:pt idx="29">
                    <c:v>23138</c:v>
                  </c:pt>
                  <c:pt idx="30">
                    <c:v>22142</c:v>
                  </c:pt>
                  <c:pt idx="31">
                    <c:v>14844</c:v>
                  </c:pt>
                  <c:pt idx="32">
                    <c:v>14477</c:v>
                  </c:pt>
                  <c:pt idx="33">
                    <c:v>35026</c:v>
                  </c:pt>
                  <c:pt idx="34">
                    <c:v>68042</c:v>
                  </c:pt>
                  <c:pt idx="35">
                    <c:v>20680</c:v>
                  </c:pt>
                  <c:pt idx="36">
                    <c:v>10635</c:v>
                  </c:pt>
                  <c:pt idx="37">
                    <c:v>16588</c:v>
                  </c:pt>
                  <c:pt idx="38">
                    <c:v>16177</c:v>
                  </c:pt>
                  <c:pt idx="39">
                    <c:v>16952</c:v>
                  </c:pt>
                  <c:pt idx="40">
                    <c:v>107167</c:v>
                  </c:pt>
                  <c:pt idx="41">
                    <c:v>24998</c:v>
                  </c:pt>
                  <c:pt idx="42">
                    <c:v>17590</c:v>
                  </c:pt>
                  <c:pt idx="43">
                    <c:v>22755</c:v>
                  </c:pt>
                  <c:pt idx="44">
                    <c:v>10766</c:v>
                  </c:pt>
                  <c:pt idx="45">
                    <c:v>8305</c:v>
                  </c:pt>
                  <c:pt idx="46">
                    <c:v>7314</c:v>
                  </c:pt>
                  <c:pt idx="47">
                    <c:v>2977</c:v>
                  </c:pt>
                  <c:pt idx="48">
                    <c:v>26924</c:v>
                  </c:pt>
                  <c:pt idx="49">
                    <c:v>11487</c:v>
                  </c:pt>
                  <c:pt idx="50">
                    <c:v>14879</c:v>
                  </c:pt>
                  <c:pt idx="51">
                    <c:v>9666</c:v>
                  </c:pt>
                  <c:pt idx="52">
                    <c:v>49166</c:v>
                  </c:pt>
                  <c:pt idx="53">
                    <c:v>7833</c:v>
                  </c:pt>
                  <c:pt idx="54">
                    <c:v>9301</c:v>
                  </c:pt>
                  <c:pt idx="55">
                    <c:v>77324</c:v>
                  </c:pt>
                  <c:pt idx="56">
                    <c:v>73605</c:v>
                  </c:pt>
                  <c:pt idx="57">
                    <c:v>68982</c:v>
                  </c:pt>
                  <c:pt idx="58">
                    <c:v>11818</c:v>
                  </c:pt>
                  <c:pt idx="59">
                    <c:v>9185</c:v>
                  </c:pt>
                  <c:pt idx="60">
                    <c:v>18939</c:v>
                  </c:pt>
                  <c:pt idx="61">
                    <c:v>3305</c:v>
                  </c:pt>
                  <c:pt idx="62">
                    <c:v>11397</c:v>
                  </c:pt>
                  <c:pt idx="63">
                    <c:v>16570</c:v>
                  </c:pt>
                  <c:pt idx="64">
                    <c:v>21074</c:v>
                  </c:pt>
                  <c:pt idx="65">
                    <c:v>8049</c:v>
                  </c:pt>
                  <c:pt idx="66">
                    <c:v>6603</c:v>
                  </c:pt>
                  <c:pt idx="67">
                    <c:v>8047</c:v>
                  </c:pt>
                  <c:pt idx="68">
                    <c:v>8526</c:v>
                  </c:pt>
                  <c:pt idx="69">
                    <c:v>257</c:v>
                  </c:pt>
                  <c:pt idx="70">
                    <c:v>8024</c:v>
                  </c:pt>
                  <c:pt idx="71">
                    <c:v>14449</c:v>
                  </c:pt>
                  <c:pt idx="72">
                    <c:v>23548</c:v>
                  </c:pt>
                  <c:pt idx="73">
                    <c:v>2901</c:v>
                  </c:pt>
                  <c:pt idx="74">
                    <c:v>6320</c:v>
                  </c:pt>
                  <c:pt idx="75">
                    <c:v>21618</c:v>
                  </c:pt>
                  <c:pt idx="76">
                    <c:v>13011</c:v>
                  </c:pt>
                  <c:pt idx="77">
                    <c:v>2376</c:v>
                  </c:pt>
                  <c:pt idx="78">
                    <c:v>13845</c:v>
                  </c:pt>
                  <c:pt idx="79">
                    <c:v>26579</c:v>
                  </c:pt>
                  <c:pt idx="80">
                    <c:v>5940</c:v>
                  </c:pt>
                  <c:pt idx="81">
                    <c:v>12322</c:v>
                  </c:pt>
                  <c:pt idx="82">
                    <c:v>7133</c:v>
                  </c:pt>
                  <c:pt idx="83">
                    <c:v>13229</c:v>
                  </c:pt>
                  <c:pt idx="84">
                    <c:v>12850</c:v>
                  </c:pt>
                  <c:pt idx="85">
                    <c:v>35775</c:v>
                  </c:pt>
                  <c:pt idx="86">
                    <c:v>10730</c:v>
                  </c:pt>
                  <c:pt idx="87">
                    <c:v>11753</c:v>
                  </c:pt>
                  <c:pt idx="88">
                    <c:v>12608</c:v>
                  </c:pt>
                  <c:pt idx="89">
                    <c:v>19240</c:v>
                  </c:pt>
                  <c:pt idx="90">
                    <c:v>33933</c:v>
                  </c:pt>
                  <c:pt idx="91">
                    <c:v>37675</c:v>
                  </c:pt>
                  <c:pt idx="92">
                    <c:v>12737</c:v>
                  </c:pt>
                  <c:pt idx="93">
                    <c:v>55333</c:v>
                  </c:pt>
                  <c:pt idx="94">
                    <c:v>16994</c:v>
                  </c:pt>
                  <c:pt idx="95">
                    <c:v>20807</c:v>
                  </c:pt>
                </c:numCache>
              </c:numRef>
            </c:plus>
            <c:minus>
              <c:numRef>
                <c:f>Bicarbonate!$AO$6:$AO$101</c:f>
                <c:numCache>
                  <c:formatCode>General</c:formatCode>
                  <c:ptCount val="96"/>
                  <c:pt idx="0">
                    <c:v>15127</c:v>
                  </c:pt>
                  <c:pt idx="1">
                    <c:v>21620</c:v>
                  </c:pt>
                  <c:pt idx="2">
                    <c:v>100784</c:v>
                  </c:pt>
                  <c:pt idx="3">
                    <c:v>117631</c:v>
                  </c:pt>
                  <c:pt idx="4">
                    <c:v>41968</c:v>
                  </c:pt>
                  <c:pt idx="5">
                    <c:v>44507</c:v>
                  </c:pt>
                  <c:pt idx="6">
                    <c:v>27558</c:v>
                  </c:pt>
                  <c:pt idx="7">
                    <c:v>24793</c:v>
                  </c:pt>
                  <c:pt idx="8">
                    <c:v>9371</c:v>
                  </c:pt>
                  <c:pt idx="9">
                    <c:v>8635</c:v>
                  </c:pt>
                  <c:pt idx="10">
                    <c:v>26567</c:v>
                  </c:pt>
                  <c:pt idx="11">
                    <c:v>29791</c:v>
                  </c:pt>
                  <c:pt idx="12">
                    <c:v>22253</c:v>
                  </c:pt>
                  <c:pt idx="13">
                    <c:v>6739</c:v>
                  </c:pt>
                  <c:pt idx="14">
                    <c:v>11786</c:v>
                  </c:pt>
                  <c:pt idx="15">
                    <c:v>14017</c:v>
                  </c:pt>
                  <c:pt idx="16">
                    <c:v>12781</c:v>
                  </c:pt>
                  <c:pt idx="17">
                    <c:v>4885</c:v>
                  </c:pt>
                  <c:pt idx="18">
                    <c:v>25004</c:v>
                  </c:pt>
                  <c:pt idx="19">
                    <c:v>16596</c:v>
                  </c:pt>
                  <c:pt idx="20">
                    <c:v>5005</c:v>
                  </c:pt>
                  <c:pt idx="21">
                    <c:v>29561</c:v>
                  </c:pt>
                  <c:pt idx="22">
                    <c:v>20151</c:v>
                  </c:pt>
                  <c:pt idx="23">
                    <c:v>14221</c:v>
                  </c:pt>
                  <c:pt idx="24">
                    <c:v>5908</c:v>
                  </c:pt>
                  <c:pt idx="25">
                    <c:v>7625</c:v>
                  </c:pt>
                  <c:pt idx="26">
                    <c:v>14168</c:v>
                  </c:pt>
                  <c:pt idx="27">
                    <c:v>7440</c:v>
                  </c:pt>
                  <c:pt idx="28">
                    <c:v>8872</c:v>
                  </c:pt>
                  <c:pt idx="29">
                    <c:v>23138</c:v>
                  </c:pt>
                  <c:pt idx="30">
                    <c:v>22142</c:v>
                  </c:pt>
                  <c:pt idx="31">
                    <c:v>14844</c:v>
                  </c:pt>
                  <c:pt idx="32">
                    <c:v>14477</c:v>
                  </c:pt>
                  <c:pt idx="33">
                    <c:v>35026</c:v>
                  </c:pt>
                  <c:pt idx="34">
                    <c:v>68042</c:v>
                  </c:pt>
                  <c:pt idx="35">
                    <c:v>20680</c:v>
                  </c:pt>
                  <c:pt idx="36">
                    <c:v>10635</c:v>
                  </c:pt>
                  <c:pt idx="37">
                    <c:v>16588</c:v>
                  </c:pt>
                  <c:pt idx="38">
                    <c:v>16177</c:v>
                  </c:pt>
                  <c:pt idx="39">
                    <c:v>16952</c:v>
                  </c:pt>
                  <c:pt idx="40">
                    <c:v>107167</c:v>
                  </c:pt>
                  <c:pt idx="41">
                    <c:v>24998</c:v>
                  </c:pt>
                  <c:pt idx="42">
                    <c:v>17590</c:v>
                  </c:pt>
                  <c:pt idx="43">
                    <c:v>22755</c:v>
                  </c:pt>
                  <c:pt idx="44">
                    <c:v>10766</c:v>
                  </c:pt>
                  <c:pt idx="45">
                    <c:v>8305</c:v>
                  </c:pt>
                  <c:pt idx="46">
                    <c:v>7314</c:v>
                  </c:pt>
                  <c:pt idx="47">
                    <c:v>2977</c:v>
                  </c:pt>
                  <c:pt idx="48">
                    <c:v>26924</c:v>
                  </c:pt>
                  <c:pt idx="49">
                    <c:v>11487</c:v>
                  </c:pt>
                  <c:pt idx="50">
                    <c:v>14879</c:v>
                  </c:pt>
                  <c:pt idx="51">
                    <c:v>9666</c:v>
                  </c:pt>
                  <c:pt idx="52">
                    <c:v>49166</c:v>
                  </c:pt>
                  <c:pt idx="53">
                    <c:v>7833</c:v>
                  </c:pt>
                  <c:pt idx="54">
                    <c:v>9301</c:v>
                  </c:pt>
                  <c:pt idx="55">
                    <c:v>77324</c:v>
                  </c:pt>
                  <c:pt idx="56">
                    <c:v>73605</c:v>
                  </c:pt>
                  <c:pt idx="57">
                    <c:v>68982</c:v>
                  </c:pt>
                  <c:pt idx="58">
                    <c:v>11818</c:v>
                  </c:pt>
                  <c:pt idx="59">
                    <c:v>9185</c:v>
                  </c:pt>
                  <c:pt idx="60">
                    <c:v>18939</c:v>
                  </c:pt>
                  <c:pt idx="61">
                    <c:v>3305</c:v>
                  </c:pt>
                  <c:pt idx="62">
                    <c:v>11397</c:v>
                  </c:pt>
                  <c:pt idx="63">
                    <c:v>16570</c:v>
                  </c:pt>
                  <c:pt idx="64">
                    <c:v>21074</c:v>
                  </c:pt>
                  <c:pt idx="65">
                    <c:v>8049</c:v>
                  </c:pt>
                  <c:pt idx="66">
                    <c:v>6603</c:v>
                  </c:pt>
                  <c:pt idx="67">
                    <c:v>8047</c:v>
                  </c:pt>
                  <c:pt idx="68">
                    <c:v>8526</c:v>
                  </c:pt>
                  <c:pt idx="69">
                    <c:v>257</c:v>
                  </c:pt>
                  <c:pt idx="70">
                    <c:v>8024</c:v>
                  </c:pt>
                  <c:pt idx="71">
                    <c:v>14449</c:v>
                  </c:pt>
                  <c:pt idx="72">
                    <c:v>23548</c:v>
                  </c:pt>
                  <c:pt idx="73">
                    <c:v>2901</c:v>
                  </c:pt>
                  <c:pt idx="74">
                    <c:v>6320</c:v>
                  </c:pt>
                  <c:pt idx="75">
                    <c:v>21618</c:v>
                  </c:pt>
                  <c:pt idx="76">
                    <c:v>13011</c:v>
                  </c:pt>
                  <c:pt idx="77">
                    <c:v>2376</c:v>
                  </c:pt>
                  <c:pt idx="78">
                    <c:v>13845</c:v>
                  </c:pt>
                  <c:pt idx="79">
                    <c:v>26579</c:v>
                  </c:pt>
                  <c:pt idx="80">
                    <c:v>5940</c:v>
                  </c:pt>
                  <c:pt idx="81">
                    <c:v>12322</c:v>
                  </c:pt>
                  <c:pt idx="82">
                    <c:v>7133</c:v>
                  </c:pt>
                  <c:pt idx="83">
                    <c:v>13229</c:v>
                  </c:pt>
                  <c:pt idx="84">
                    <c:v>12850</c:v>
                  </c:pt>
                  <c:pt idx="85">
                    <c:v>35775</c:v>
                  </c:pt>
                  <c:pt idx="86">
                    <c:v>10730</c:v>
                  </c:pt>
                  <c:pt idx="87">
                    <c:v>11753</c:v>
                  </c:pt>
                  <c:pt idx="88">
                    <c:v>12608</c:v>
                  </c:pt>
                  <c:pt idx="89">
                    <c:v>19240</c:v>
                  </c:pt>
                  <c:pt idx="90">
                    <c:v>33933</c:v>
                  </c:pt>
                  <c:pt idx="91">
                    <c:v>37675</c:v>
                  </c:pt>
                  <c:pt idx="92">
                    <c:v>12737</c:v>
                  </c:pt>
                  <c:pt idx="93">
                    <c:v>55333</c:v>
                  </c:pt>
                  <c:pt idx="94">
                    <c:v>16994</c:v>
                  </c:pt>
                  <c:pt idx="95">
                    <c:v>20807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Bicarbonate!$AJ$6:$AJ$101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Bicarbonate!$AN$6:$AN$101</c:f>
              <c:numCache>
                <c:formatCode>General</c:formatCode>
                <c:ptCount val="96"/>
                <c:pt idx="0">
                  <c:v>268130</c:v>
                </c:pt>
                <c:pt idx="1">
                  <c:v>383637</c:v>
                </c:pt>
                <c:pt idx="2">
                  <c:v>833420</c:v>
                </c:pt>
                <c:pt idx="3">
                  <c:v>827983</c:v>
                </c:pt>
                <c:pt idx="4">
                  <c:v>324236</c:v>
                </c:pt>
                <c:pt idx="5">
                  <c:v>289477</c:v>
                </c:pt>
                <c:pt idx="6">
                  <c:v>188444</c:v>
                </c:pt>
                <c:pt idx="7">
                  <c:v>184297</c:v>
                </c:pt>
                <c:pt idx="8">
                  <c:v>174321</c:v>
                </c:pt>
                <c:pt idx="9">
                  <c:v>164794</c:v>
                </c:pt>
                <c:pt idx="10">
                  <c:v>416162</c:v>
                </c:pt>
                <c:pt idx="11">
                  <c:v>217727</c:v>
                </c:pt>
                <c:pt idx="12">
                  <c:v>174435</c:v>
                </c:pt>
                <c:pt idx="13">
                  <c:v>128378</c:v>
                </c:pt>
                <c:pt idx="14">
                  <c:v>266172</c:v>
                </c:pt>
                <c:pt idx="15">
                  <c:v>121226</c:v>
                </c:pt>
                <c:pt idx="16">
                  <c:v>120926</c:v>
                </c:pt>
                <c:pt idx="17">
                  <c:v>87631</c:v>
                </c:pt>
                <c:pt idx="18">
                  <c:v>450683</c:v>
                </c:pt>
                <c:pt idx="19">
                  <c:v>215890</c:v>
                </c:pt>
                <c:pt idx="20">
                  <c:v>46386</c:v>
                </c:pt>
                <c:pt idx="21">
                  <c:v>222987</c:v>
                </c:pt>
                <c:pt idx="22">
                  <c:v>189391</c:v>
                </c:pt>
                <c:pt idx="23">
                  <c:v>162716</c:v>
                </c:pt>
                <c:pt idx="24">
                  <c:v>110449</c:v>
                </c:pt>
                <c:pt idx="25">
                  <c:v>208864</c:v>
                </c:pt>
                <c:pt idx="26">
                  <c:v>122341</c:v>
                </c:pt>
                <c:pt idx="27">
                  <c:v>119757</c:v>
                </c:pt>
                <c:pt idx="28">
                  <c:v>187731</c:v>
                </c:pt>
                <c:pt idx="29">
                  <c:v>447151</c:v>
                </c:pt>
                <c:pt idx="30">
                  <c:v>214381</c:v>
                </c:pt>
                <c:pt idx="31">
                  <c:v>145510</c:v>
                </c:pt>
                <c:pt idx="32">
                  <c:v>266234</c:v>
                </c:pt>
                <c:pt idx="33">
                  <c:v>522885</c:v>
                </c:pt>
                <c:pt idx="34">
                  <c:v>493329</c:v>
                </c:pt>
                <c:pt idx="35">
                  <c:v>203080</c:v>
                </c:pt>
                <c:pt idx="36">
                  <c:v>154590</c:v>
                </c:pt>
                <c:pt idx="37">
                  <c:v>247178</c:v>
                </c:pt>
                <c:pt idx="38">
                  <c:v>255978</c:v>
                </c:pt>
                <c:pt idx="39">
                  <c:v>305232</c:v>
                </c:pt>
                <c:pt idx="40">
                  <c:v>835172</c:v>
                </c:pt>
                <c:pt idx="41">
                  <c:v>274719</c:v>
                </c:pt>
                <c:pt idx="42">
                  <c:v>177489</c:v>
                </c:pt>
                <c:pt idx="43">
                  <c:v>206822</c:v>
                </c:pt>
                <c:pt idx="44">
                  <c:v>130298</c:v>
                </c:pt>
                <c:pt idx="45">
                  <c:v>123514</c:v>
                </c:pt>
                <c:pt idx="46">
                  <c:v>92492</c:v>
                </c:pt>
                <c:pt idx="47">
                  <c:v>34075</c:v>
                </c:pt>
                <c:pt idx="48">
                  <c:v>248580</c:v>
                </c:pt>
                <c:pt idx="49">
                  <c:v>160997</c:v>
                </c:pt>
                <c:pt idx="50">
                  <c:v>183197</c:v>
                </c:pt>
                <c:pt idx="51">
                  <c:v>128046</c:v>
                </c:pt>
                <c:pt idx="52">
                  <c:v>550258</c:v>
                </c:pt>
                <c:pt idx="53">
                  <c:v>119244</c:v>
                </c:pt>
                <c:pt idx="54">
                  <c:v>104853</c:v>
                </c:pt>
                <c:pt idx="55">
                  <c:v>716863</c:v>
                </c:pt>
                <c:pt idx="56">
                  <c:v>650699</c:v>
                </c:pt>
                <c:pt idx="57">
                  <c:v>598249</c:v>
                </c:pt>
                <c:pt idx="58">
                  <c:v>161315</c:v>
                </c:pt>
                <c:pt idx="59">
                  <c:v>128153</c:v>
                </c:pt>
                <c:pt idx="60">
                  <c:v>217474</c:v>
                </c:pt>
                <c:pt idx="61">
                  <c:v>65506</c:v>
                </c:pt>
                <c:pt idx="62">
                  <c:v>160639</c:v>
                </c:pt>
                <c:pt idx="63">
                  <c:v>178688</c:v>
                </c:pt>
                <c:pt idx="64">
                  <c:v>252196</c:v>
                </c:pt>
                <c:pt idx="65">
                  <c:v>163322</c:v>
                </c:pt>
                <c:pt idx="66">
                  <c:v>103568</c:v>
                </c:pt>
                <c:pt idx="67">
                  <c:v>76978</c:v>
                </c:pt>
                <c:pt idx="68">
                  <c:v>96015</c:v>
                </c:pt>
                <c:pt idx="69">
                  <c:v>2782</c:v>
                </c:pt>
                <c:pt idx="70">
                  <c:v>99098</c:v>
                </c:pt>
                <c:pt idx="71">
                  <c:v>141249</c:v>
                </c:pt>
                <c:pt idx="72">
                  <c:v>316530</c:v>
                </c:pt>
                <c:pt idx="73">
                  <c:v>48108</c:v>
                </c:pt>
                <c:pt idx="74">
                  <c:v>112650</c:v>
                </c:pt>
                <c:pt idx="75">
                  <c:v>212893</c:v>
                </c:pt>
                <c:pt idx="76">
                  <c:v>262646</c:v>
                </c:pt>
                <c:pt idx="77">
                  <c:v>44438</c:v>
                </c:pt>
                <c:pt idx="78">
                  <c:v>177105</c:v>
                </c:pt>
                <c:pt idx="79">
                  <c:v>246816</c:v>
                </c:pt>
                <c:pt idx="80">
                  <c:v>129041</c:v>
                </c:pt>
                <c:pt idx="81">
                  <c:v>96128</c:v>
                </c:pt>
                <c:pt idx="82">
                  <c:v>116415</c:v>
                </c:pt>
                <c:pt idx="83">
                  <c:v>207838</c:v>
                </c:pt>
                <c:pt idx="84">
                  <c:v>199941</c:v>
                </c:pt>
                <c:pt idx="85">
                  <c:v>294874</c:v>
                </c:pt>
                <c:pt idx="86">
                  <c:v>141682</c:v>
                </c:pt>
                <c:pt idx="87">
                  <c:v>145271</c:v>
                </c:pt>
                <c:pt idx="88">
                  <c:v>141721</c:v>
                </c:pt>
                <c:pt idx="89">
                  <c:v>134092</c:v>
                </c:pt>
                <c:pt idx="90">
                  <c:v>237500</c:v>
                </c:pt>
                <c:pt idx="91">
                  <c:v>337417</c:v>
                </c:pt>
                <c:pt idx="92">
                  <c:v>120049</c:v>
                </c:pt>
                <c:pt idx="93">
                  <c:v>373681</c:v>
                </c:pt>
                <c:pt idx="94">
                  <c:v>134704</c:v>
                </c:pt>
                <c:pt idx="95">
                  <c:v>149830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6-40C1-A688-84DA0AC9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Potassium!$H$3:$H$126</c:f>
              <c:numCache>
                <c:formatCode>0.00</c:formatCode>
                <c:ptCount val="124"/>
                <c:pt idx="0">
                  <c:v>4692.1000000000004</c:v>
                </c:pt>
                <c:pt idx="1">
                  <c:v>6618.4</c:v>
                </c:pt>
                <c:pt idx="2">
                  <c:v>15454</c:v>
                </c:pt>
                <c:pt idx="3">
                  <c:v>15849</c:v>
                </c:pt>
                <c:pt idx="4">
                  <c:v>7069</c:v>
                </c:pt>
                <c:pt idx="5">
                  <c:v>5273.6</c:v>
                </c:pt>
                <c:pt idx="6">
                  <c:v>2881.8</c:v>
                </c:pt>
                <c:pt idx="7">
                  <c:v>8596.7000000000007</c:v>
                </c:pt>
                <c:pt idx="8">
                  <c:v>3828.3</c:v>
                </c:pt>
                <c:pt idx="9">
                  <c:v>3692.6</c:v>
                </c:pt>
                <c:pt idx="10">
                  <c:v>3017.7</c:v>
                </c:pt>
                <c:pt idx="11">
                  <c:v>3582.6</c:v>
                </c:pt>
                <c:pt idx="12">
                  <c:v>2111.4</c:v>
                </c:pt>
                <c:pt idx="13">
                  <c:v>8843.1</c:v>
                </c:pt>
                <c:pt idx="14">
                  <c:v>5123.6000000000004</c:v>
                </c:pt>
                <c:pt idx="15">
                  <c:v>4126</c:v>
                </c:pt>
                <c:pt idx="16">
                  <c:v>3353.1</c:v>
                </c:pt>
                <c:pt idx="17">
                  <c:v>2196.6999999999998</c:v>
                </c:pt>
                <c:pt idx="18">
                  <c:v>4238.6000000000004</c:v>
                </c:pt>
                <c:pt idx="19">
                  <c:v>2270.3000000000002</c:v>
                </c:pt>
                <c:pt idx="20">
                  <c:v>2271.6</c:v>
                </c:pt>
                <c:pt idx="21">
                  <c:v>1486.3</c:v>
                </c:pt>
                <c:pt idx="22">
                  <c:v>6910.3</c:v>
                </c:pt>
                <c:pt idx="23">
                  <c:v>3522.7</c:v>
                </c:pt>
                <c:pt idx="24">
                  <c:v>1217</c:v>
                </c:pt>
                <c:pt idx="25">
                  <c:v>675.51</c:v>
                </c:pt>
                <c:pt idx="26">
                  <c:v>3939.6</c:v>
                </c:pt>
                <c:pt idx="27">
                  <c:v>3275</c:v>
                </c:pt>
                <c:pt idx="28">
                  <c:v>2776</c:v>
                </c:pt>
                <c:pt idx="29">
                  <c:v>1821.8</c:v>
                </c:pt>
                <c:pt idx="30">
                  <c:v>1817.4</c:v>
                </c:pt>
                <c:pt idx="31">
                  <c:v>3084</c:v>
                </c:pt>
                <c:pt idx="32">
                  <c:v>2182.5</c:v>
                </c:pt>
                <c:pt idx="33">
                  <c:v>1954.6</c:v>
                </c:pt>
                <c:pt idx="34">
                  <c:v>2705</c:v>
                </c:pt>
                <c:pt idx="35">
                  <c:v>6298.6</c:v>
                </c:pt>
                <c:pt idx="36">
                  <c:v>2618.1999999999998</c:v>
                </c:pt>
                <c:pt idx="37">
                  <c:v>4300.6000000000004</c:v>
                </c:pt>
                <c:pt idx="38">
                  <c:v>2450.1999999999998</c:v>
                </c:pt>
                <c:pt idx="39">
                  <c:v>3677.4</c:v>
                </c:pt>
                <c:pt idx="40">
                  <c:v>7206.8</c:v>
                </c:pt>
                <c:pt idx="41">
                  <c:v>7728.2</c:v>
                </c:pt>
                <c:pt idx="42">
                  <c:v>3176.2</c:v>
                </c:pt>
                <c:pt idx="43">
                  <c:v>2309.5</c:v>
                </c:pt>
                <c:pt idx="44">
                  <c:v>3322.7</c:v>
                </c:pt>
                <c:pt idx="45">
                  <c:v>3363.9</c:v>
                </c:pt>
                <c:pt idx="46">
                  <c:v>4020</c:v>
                </c:pt>
                <c:pt idx="47">
                  <c:v>11048</c:v>
                </c:pt>
                <c:pt idx="48">
                  <c:v>13200</c:v>
                </c:pt>
                <c:pt idx="49">
                  <c:v>4088.5</c:v>
                </c:pt>
                <c:pt idx="50">
                  <c:v>2788.9</c:v>
                </c:pt>
                <c:pt idx="51">
                  <c:v>3252.9</c:v>
                </c:pt>
                <c:pt idx="52">
                  <c:v>2060.6999999999998</c:v>
                </c:pt>
                <c:pt idx="53">
                  <c:v>1848.2</c:v>
                </c:pt>
                <c:pt idx="54">
                  <c:v>1318.6</c:v>
                </c:pt>
                <c:pt idx="55">
                  <c:v>669.29</c:v>
                </c:pt>
                <c:pt idx="56">
                  <c:v>3804.9</c:v>
                </c:pt>
                <c:pt idx="57">
                  <c:v>2257.6999999999998</c:v>
                </c:pt>
                <c:pt idx="58">
                  <c:v>2752.5</c:v>
                </c:pt>
                <c:pt idx="59">
                  <c:v>1821.1</c:v>
                </c:pt>
                <c:pt idx="60">
                  <c:v>7185</c:v>
                </c:pt>
                <c:pt idx="61">
                  <c:v>1870.3</c:v>
                </c:pt>
                <c:pt idx="62">
                  <c:v>1484.2</c:v>
                </c:pt>
                <c:pt idx="63">
                  <c:v>9891.9</c:v>
                </c:pt>
                <c:pt idx="64">
                  <c:v>9485.5</c:v>
                </c:pt>
                <c:pt idx="65">
                  <c:v>8837.7000000000007</c:v>
                </c:pt>
                <c:pt idx="66">
                  <c:v>2487.5</c:v>
                </c:pt>
                <c:pt idx="67">
                  <c:v>1900.4</c:v>
                </c:pt>
                <c:pt idx="68">
                  <c:v>2866.6</c:v>
                </c:pt>
                <c:pt idx="69">
                  <c:v>1093.5999999999999</c:v>
                </c:pt>
                <c:pt idx="70">
                  <c:v>2532.9</c:v>
                </c:pt>
                <c:pt idx="71">
                  <c:v>2433.1</c:v>
                </c:pt>
                <c:pt idx="72">
                  <c:v>3360.1</c:v>
                </c:pt>
                <c:pt idx="73">
                  <c:v>2551.1999999999998</c:v>
                </c:pt>
                <c:pt idx="74">
                  <c:v>1773</c:v>
                </c:pt>
                <c:pt idx="75">
                  <c:v>1177</c:v>
                </c:pt>
                <c:pt idx="76">
                  <c:v>1435.8</c:v>
                </c:pt>
                <c:pt idx="77">
                  <c:v>93.585999999999999</c:v>
                </c:pt>
                <c:pt idx="78">
                  <c:v>1582.6</c:v>
                </c:pt>
                <c:pt idx="79">
                  <c:v>2055.1999999999998</c:v>
                </c:pt>
                <c:pt idx="80">
                  <c:v>4482.6000000000004</c:v>
                </c:pt>
                <c:pt idx="81">
                  <c:v>879.87</c:v>
                </c:pt>
                <c:pt idx="82">
                  <c:v>1952.8</c:v>
                </c:pt>
                <c:pt idx="83">
                  <c:v>3094.1</c:v>
                </c:pt>
                <c:pt idx="84">
                  <c:v>4081.6</c:v>
                </c:pt>
                <c:pt idx="85">
                  <c:v>898.39</c:v>
                </c:pt>
                <c:pt idx="86">
                  <c:v>2861.8</c:v>
                </c:pt>
                <c:pt idx="87">
                  <c:v>3666.1</c:v>
                </c:pt>
                <c:pt idx="88">
                  <c:v>2516.4</c:v>
                </c:pt>
                <c:pt idx="89">
                  <c:v>2171.3000000000002</c:v>
                </c:pt>
                <c:pt idx="90">
                  <c:v>1614.9</c:v>
                </c:pt>
                <c:pt idx="91">
                  <c:v>2165.5</c:v>
                </c:pt>
                <c:pt idx="92">
                  <c:v>3931.1</c:v>
                </c:pt>
                <c:pt idx="93">
                  <c:v>3741.1</c:v>
                </c:pt>
                <c:pt idx="94">
                  <c:v>4744.1000000000004</c:v>
                </c:pt>
                <c:pt idx="95">
                  <c:v>2668.4</c:v>
                </c:pt>
                <c:pt idx="96">
                  <c:v>3152.6</c:v>
                </c:pt>
                <c:pt idx="97">
                  <c:v>2980.3</c:v>
                </c:pt>
                <c:pt idx="98">
                  <c:v>2572.5</c:v>
                </c:pt>
                <c:pt idx="99">
                  <c:v>2328.5</c:v>
                </c:pt>
                <c:pt idx="100">
                  <c:v>6361.7</c:v>
                </c:pt>
                <c:pt idx="101">
                  <c:v>6550.3</c:v>
                </c:pt>
                <c:pt idx="102">
                  <c:v>2731</c:v>
                </c:pt>
                <c:pt idx="103">
                  <c:v>7322.6</c:v>
                </c:pt>
                <c:pt idx="104">
                  <c:v>3077</c:v>
                </c:pt>
                <c:pt idx="105">
                  <c:v>3861.8</c:v>
                </c:pt>
                <c:pt idx="106" formatCode="0.00E+00">
                  <c:v>3613.9</c:v>
                </c:pt>
                <c:pt idx="107" formatCode="0.00E+00">
                  <c:v>7590.6</c:v>
                </c:pt>
                <c:pt idx="108" formatCode="0.00E+00">
                  <c:v>5960.8</c:v>
                </c:pt>
                <c:pt idx="109" formatCode="0.00E+00">
                  <c:v>4652.3</c:v>
                </c:pt>
                <c:pt idx="110" formatCode="0.00E+00">
                  <c:v>3685.5</c:v>
                </c:pt>
                <c:pt idx="111" formatCode="0.00E+00">
                  <c:v>5285.6</c:v>
                </c:pt>
                <c:pt idx="112" formatCode="0.00E+00">
                  <c:v>10330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0-4EE6-98C6-4A42E8688268}"/>
            </c:ext>
          </c:extLst>
        </c:ser>
        <c:ser>
          <c:idx val="1"/>
          <c:order val="1"/>
          <c:tx>
            <c:strRef>
              <c:f>Potassium!$I$2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Potassium!$I$3:$I$126</c:f>
              <c:numCache>
                <c:formatCode>0.00</c:formatCode>
                <c:ptCount val="124"/>
                <c:pt idx="0">
                  <c:v>4692.1000000000004</c:v>
                </c:pt>
                <c:pt idx="1">
                  <c:v>6618.4</c:v>
                </c:pt>
                <c:pt idx="2">
                  <c:v>15454</c:v>
                </c:pt>
                <c:pt idx="3">
                  <c:v>15849</c:v>
                </c:pt>
                <c:pt idx="4">
                  <c:v>7069.1</c:v>
                </c:pt>
                <c:pt idx="5">
                  <c:v>5273.6</c:v>
                </c:pt>
                <c:pt idx="6">
                  <c:v>2881.8</c:v>
                </c:pt>
                <c:pt idx="7">
                  <c:v>8596.7000000000007</c:v>
                </c:pt>
                <c:pt idx="8">
                  <c:v>3828.3</c:v>
                </c:pt>
                <c:pt idx="9">
                  <c:v>3692.6</c:v>
                </c:pt>
                <c:pt idx="10">
                  <c:v>3017.7</c:v>
                </c:pt>
                <c:pt idx="11">
                  <c:v>3582.6</c:v>
                </c:pt>
                <c:pt idx="12">
                  <c:v>2111.4</c:v>
                </c:pt>
                <c:pt idx="13">
                  <c:v>8843.2000000000007</c:v>
                </c:pt>
                <c:pt idx="14">
                  <c:v>5123.6000000000004</c:v>
                </c:pt>
                <c:pt idx="15">
                  <c:v>4126</c:v>
                </c:pt>
                <c:pt idx="16">
                  <c:v>3353.1</c:v>
                </c:pt>
                <c:pt idx="17">
                  <c:v>2196.6999999999998</c:v>
                </c:pt>
                <c:pt idx="18">
                  <c:v>4238.6000000000004</c:v>
                </c:pt>
                <c:pt idx="19">
                  <c:v>2270.3000000000002</c:v>
                </c:pt>
                <c:pt idx="20">
                  <c:v>2271.6</c:v>
                </c:pt>
                <c:pt idx="21">
                  <c:v>1486.3</c:v>
                </c:pt>
                <c:pt idx="22">
                  <c:v>6910.3</c:v>
                </c:pt>
                <c:pt idx="23">
                  <c:v>3522.7</c:v>
                </c:pt>
                <c:pt idx="24">
                  <c:v>1217</c:v>
                </c:pt>
                <c:pt idx="25">
                  <c:v>675.51</c:v>
                </c:pt>
                <c:pt idx="26">
                  <c:v>3939.6</c:v>
                </c:pt>
                <c:pt idx="27">
                  <c:v>3275</c:v>
                </c:pt>
                <c:pt idx="28">
                  <c:v>2776</c:v>
                </c:pt>
                <c:pt idx="29">
                  <c:v>1821.8</c:v>
                </c:pt>
                <c:pt idx="30">
                  <c:v>1817.4</c:v>
                </c:pt>
                <c:pt idx="31">
                  <c:v>3084</c:v>
                </c:pt>
                <c:pt idx="32">
                  <c:v>2182.5</c:v>
                </c:pt>
                <c:pt idx="33">
                  <c:v>1954.6</c:v>
                </c:pt>
                <c:pt idx="34">
                  <c:v>2705</c:v>
                </c:pt>
                <c:pt idx="35">
                  <c:v>6298.6</c:v>
                </c:pt>
                <c:pt idx="36">
                  <c:v>2618.1999999999998</c:v>
                </c:pt>
                <c:pt idx="37">
                  <c:v>4300.6000000000004</c:v>
                </c:pt>
                <c:pt idx="38">
                  <c:v>2450.1999999999998</c:v>
                </c:pt>
                <c:pt idx="39">
                  <c:v>3677.4</c:v>
                </c:pt>
                <c:pt idx="40">
                  <c:v>7206.8</c:v>
                </c:pt>
                <c:pt idx="41">
                  <c:v>7728.2</c:v>
                </c:pt>
                <c:pt idx="42">
                  <c:v>3176.2</c:v>
                </c:pt>
                <c:pt idx="43">
                  <c:v>2309.5</c:v>
                </c:pt>
                <c:pt idx="44">
                  <c:v>3322.7</c:v>
                </c:pt>
                <c:pt idx="45">
                  <c:v>3363.9</c:v>
                </c:pt>
                <c:pt idx="46">
                  <c:v>4020</c:v>
                </c:pt>
                <c:pt idx="47">
                  <c:v>11048</c:v>
                </c:pt>
                <c:pt idx="48">
                  <c:v>13200</c:v>
                </c:pt>
                <c:pt idx="49">
                  <c:v>4088.5</c:v>
                </c:pt>
                <c:pt idx="50">
                  <c:v>2788.9</c:v>
                </c:pt>
                <c:pt idx="51">
                  <c:v>3252.9</c:v>
                </c:pt>
                <c:pt idx="52">
                  <c:v>2060.6999999999998</c:v>
                </c:pt>
                <c:pt idx="53">
                  <c:v>1848.2</c:v>
                </c:pt>
                <c:pt idx="54">
                  <c:v>1318.6</c:v>
                </c:pt>
                <c:pt idx="55">
                  <c:v>669.3</c:v>
                </c:pt>
                <c:pt idx="56">
                  <c:v>3804.9</c:v>
                </c:pt>
                <c:pt idx="57">
                  <c:v>2257.6999999999998</c:v>
                </c:pt>
                <c:pt idx="58">
                  <c:v>2752.5</c:v>
                </c:pt>
                <c:pt idx="59">
                  <c:v>1821.1</c:v>
                </c:pt>
                <c:pt idx="60">
                  <c:v>7185.1</c:v>
                </c:pt>
                <c:pt idx="61">
                  <c:v>1870.3</c:v>
                </c:pt>
                <c:pt idx="62">
                  <c:v>1484.2</c:v>
                </c:pt>
                <c:pt idx="63">
                  <c:v>9891.9</c:v>
                </c:pt>
                <c:pt idx="64">
                  <c:v>9485.5</c:v>
                </c:pt>
                <c:pt idx="65">
                  <c:v>8837.7000000000007</c:v>
                </c:pt>
                <c:pt idx="66">
                  <c:v>2487.5</c:v>
                </c:pt>
                <c:pt idx="67">
                  <c:v>1900.4</c:v>
                </c:pt>
                <c:pt idx="68">
                  <c:v>2866.6</c:v>
                </c:pt>
                <c:pt idx="69">
                  <c:v>1093.5999999999999</c:v>
                </c:pt>
                <c:pt idx="70">
                  <c:v>2532.9</c:v>
                </c:pt>
                <c:pt idx="71">
                  <c:v>2433.1</c:v>
                </c:pt>
                <c:pt idx="72">
                  <c:v>3360.1</c:v>
                </c:pt>
                <c:pt idx="73">
                  <c:v>2551.1999999999998</c:v>
                </c:pt>
                <c:pt idx="74">
                  <c:v>1773</c:v>
                </c:pt>
                <c:pt idx="75">
                  <c:v>1177</c:v>
                </c:pt>
                <c:pt idx="76">
                  <c:v>1435.8</c:v>
                </c:pt>
                <c:pt idx="77">
                  <c:v>93.585999999999999</c:v>
                </c:pt>
                <c:pt idx="78">
                  <c:v>1582.6</c:v>
                </c:pt>
                <c:pt idx="79">
                  <c:v>2055.1999999999998</c:v>
                </c:pt>
                <c:pt idx="80">
                  <c:v>4482.6000000000004</c:v>
                </c:pt>
                <c:pt idx="81">
                  <c:v>879.88</c:v>
                </c:pt>
                <c:pt idx="82">
                  <c:v>1952.8</c:v>
                </c:pt>
                <c:pt idx="83">
                  <c:v>3094.1</c:v>
                </c:pt>
                <c:pt idx="84">
                  <c:v>4081.6</c:v>
                </c:pt>
                <c:pt idx="85">
                  <c:v>898.39</c:v>
                </c:pt>
                <c:pt idx="86">
                  <c:v>2861.8</c:v>
                </c:pt>
                <c:pt idx="87">
                  <c:v>3666.1</c:v>
                </c:pt>
                <c:pt idx="88">
                  <c:v>2516.4</c:v>
                </c:pt>
                <c:pt idx="89">
                  <c:v>2171.3000000000002</c:v>
                </c:pt>
                <c:pt idx="90">
                  <c:v>1614.9</c:v>
                </c:pt>
                <c:pt idx="91">
                  <c:v>2165.5</c:v>
                </c:pt>
                <c:pt idx="92">
                  <c:v>3931.1</c:v>
                </c:pt>
                <c:pt idx="93">
                  <c:v>3741.1</c:v>
                </c:pt>
                <c:pt idx="94">
                  <c:v>4744.1000000000004</c:v>
                </c:pt>
                <c:pt idx="95">
                  <c:v>2668.4</c:v>
                </c:pt>
                <c:pt idx="96">
                  <c:v>3152.6</c:v>
                </c:pt>
                <c:pt idx="97">
                  <c:v>2980.3</c:v>
                </c:pt>
                <c:pt idx="98">
                  <c:v>2572.5</c:v>
                </c:pt>
                <c:pt idx="99">
                  <c:v>2328.5</c:v>
                </c:pt>
                <c:pt idx="100">
                  <c:v>6361.7</c:v>
                </c:pt>
                <c:pt idx="101">
                  <c:v>6550.3</c:v>
                </c:pt>
                <c:pt idx="102">
                  <c:v>2731</c:v>
                </c:pt>
                <c:pt idx="103">
                  <c:v>7322.6</c:v>
                </c:pt>
                <c:pt idx="104">
                  <c:v>3077</c:v>
                </c:pt>
                <c:pt idx="105">
                  <c:v>3861.8</c:v>
                </c:pt>
                <c:pt idx="106" formatCode="0.00E+00">
                  <c:v>3613.9</c:v>
                </c:pt>
                <c:pt idx="107" formatCode="0.00E+00">
                  <c:v>7590.6</c:v>
                </c:pt>
                <c:pt idx="108" formatCode="0.00E+00">
                  <c:v>5960.8</c:v>
                </c:pt>
                <c:pt idx="109" formatCode="0.00E+00">
                  <c:v>4652.3</c:v>
                </c:pt>
                <c:pt idx="110" formatCode="0.00E+00">
                  <c:v>3685.5</c:v>
                </c:pt>
                <c:pt idx="111" formatCode="0.00E+00">
                  <c:v>5285.6</c:v>
                </c:pt>
                <c:pt idx="112" formatCode="0.00E+00">
                  <c:v>10330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0-4EE6-98C6-4A42E8688268}"/>
            </c:ext>
          </c:extLst>
        </c:ser>
        <c:ser>
          <c:idx val="2"/>
          <c:order val="2"/>
          <c:tx>
            <c:strRef>
              <c:f>Potassium!$J$2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Potassium!$J$3:$J$126</c:f>
              <c:numCache>
                <c:formatCode>0.00</c:formatCode>
                <c:ptCount val="124"/>
                <c:pt idx="0">
                  <c:v>4594.3999999999996</c:v>
                </c:pt>
                <c:pt idx="1">
                  <c:v>6192.1</c:v>
                </c:pt>
                <c:pt idx="2">
                  <c:v>12191</c:v>
                </c:pt>
                <c:pt idx="3">
                  <c:v>12454</c:v>
                </c:pt>
                <c:pt idx="4">
                  <c:v>6549.7</c:v>
                </c:pt>
                <c:pt idx="5">
                  <c:v>5099.8</c:v>
                </c:pt>
                <c:pt idx="6">
                  <c:v>2959.1</c:v>
                </c:pt>
                <c:pt idx="7">
                  <c:v>7678.7</c:v>
                </c:pt>
                <c:pt idx="8">
                  <c:v>3761.1</c:v>
                </c:pt>
                <c:pt idx="9">
                  <c:v>3638.7</c:v>
                </c:pt>
                <c:pt idx="10">
                  <c:v>3121.6</c:v>
                </c:pt>
                <c:pt idx="11">
                  <c:v>3645.2</c:v>
                </c:pt>
                <c:pt idx="12">
                  <c:v>2262.6999999999998</c:v>
                </c:pt>
                <c:pt idx="13">
                  <c:v>7940.6</c:v>
                </c:pt>
                <c:pt idx="14">
                  <c:v>5056.5</c:v>
                </c:pt>
                <c:pt idx="15">
                  <c:v>4128.5</c:v>
                </c:pt>
                <c:pt idx="16">
                  <c:v>3370.6</c:v>
                </c:pt>
                <c:pt idx="17">
                  <c:v>2353</c:v>
                </c:pt>
                <c:pt idx="18">
                  <c:v>4333.2</c:v>
                </c:pt>
                <c:pt idx="19">
                  <c:v>2437.8000000000002</c:v>
                </c:pt>
                <c:pt idx="20">
                  <c:v>2376.6</c:v>
                </c:pt>
                <c:pt idx="21">
                  <c:v>1655.5</c:v>
                </c:pt>
                <c:pt idx="22">
                  <c:v>6583</c:v>
                </c:pt>
                <c:pt idx="23">
                  <c:v>3701.9</c:v>
                </c:pt>
                <c:pt idx="24">
                  <c:v>1365.1</c:v>
                </c:pt>
                <c:pt idx="25">
                  <c:v>761.12</c:v>
                </c:pt>
                <c:pt idx="26">
                  <c:v>3980.8</c:v>
                </c:pt>
                <c:pt idx="27">
                  <c:v>3362.2</c:v>
                </c:pt>
                <c:pt idx="28">
                  <c:v>2899.4</c:v>
                </c:pt>
                <c:pt idx="29">
                  <c:v>1994.4</c:v>
                </c:pt>
                <c:pt idx="30">
                  <c:v>1991.7</c:v>
                </c:pt>
                <c:pt idx="31">
                  <c:v>3325.5</c:v>
                </c:pt>
                <c:pt idx="32">
                  <c:v>2363.3000000000002</c:v>
                </c:pt>
                <c:pt idx="33">
                  <c:v>2126.3000000000002</c:v>
                </c:pt>
                <c:pt idx="34">
                  <c:v>2943.1</c:v>
                </c:pt>
                <c:pt idx="35">
                  <c:v>6145.7</c:v>
                </c:pt>
                <c:pt idx="36">
                  <c:v>2848.1</c:v>
                </c:pt>
                <c:pt idx="37">
                  <c:v>4402.8</c:v>
                </c:pt>
                <c:pt idx="38">
                  <c:v>2604.6999999999998</c:v>
                </c:pt>
                <c:pt idx="39">
                  <c:v>3869.8</c:v>
                </c:pt>
                <c:pt idx="40">
                  <c:v>6872.7</c:v>
                </c:pt>
                <c:pt idx="41">
                  <c:v>7247.2</c:v>
                </c:pt>
                <c:pt idx="42">
                  <c:v>3323</c:v>
                </c:pt>
                <c:pt idx="43">
                  <c:v>2504.9</c:v>
                </c:pt>
                <c:pt idx="44">
                  <c:v>3539.8</c:v>
                </c:pt>
                <c:pt idx="45">
                  <c:v>3613.9</c:v>
                </c:pt>
                <c:pt idx="46">
                  <c:v>4231.5</c:v>
                </c:pt>
                <c:pt idx="47">
                  <c:v>9625.5</c:v>
                </c:pt>
                <c:pt idx="48">
                  <c:v>11035</c:v>
                </c:pt>
                <c:pt idx="49">
                  <c:v>4248</c:v>
                </c:pt>
                <c:pt idx="50">
                  <c:v>2998.5</c:v>
                </c:pt>
                <c:pt idx="51">
                  <c:v>3416.2</c:v>
                </c:pt>
                <c:pt idx="52">
                  <c:v>2233.1</c:v>
                </c:pt>
                <c:pt idx="53">
                  <c:v>2040.6</c:v>
                </c:pt>
                <c:pt idx="54">
                  <c:v>1535.4</c:v>
                </c:pt>
                <c:pt idx="55">
                  <c:v>762.81</c:v>
                </c:pt>
                <c:pt idx="56">
                  <c:v>3906.7</c:v>
                </c:pt>
                <c:pt idx="57">
                  <c:v>2471.6</c:v>
                </c:pt>
                <c:pt idx="58">
                  <c:v>2906</c:v>
                </c:pt>
                <c:pt idx="59">
                  <c:v>2023</c:v>
                </c:pt>
                <c:pt idx="60">
                  <c:v>6794.3</c:v>
                </c:pt>
                <c:pt idx="61">
                  <c:v>2080.1999999999998</c:v>
                </c:pt>
                <c:pt idx="62">
                  <c:v>1682</c:v>
                </c:pt>
                <c:pt idx="63">
                  <c:v>8701.2999999999993</c:v>
                </c:pt>
                <c:pt idx="64">
                  <c:v>8429.2000000000007</c:v>
                </c:pt>
                <c:pt idx="65">
                  <c:v>7966.1</c:v>
                </c:pt>
                <c:pt idx="66">
                  <c:v>2615.1999999999998</c:v>
                </c:pt>
                <c:pt idx="67">
                  <c:v>2060.1999999999998</c:v>
                </c:pt>
                <c:pt idx="68">
                  <c:v>3074.1</c:v>
                </c:pt>
                <c:pt idx="69">
                  <c:v>1245.2</c:v>
                </c:pt>
                <c:pt idx="70">
                  <c:v>2634.5</c:v>
                </c:pt>
                <c:pt idx="71">
                  <c:v>2620.6999999999998</c:v>
                </c:pt>
                <c:pt idx="72">
                  <c:v>3514.4</c:v>
                </c:pt>
                <c:pt idx="73">
                  <c:v>2706.1</c:v>
                </c:pt>
                <c:pt idx="74">
                  <c:v>1865.7</c:v>
                </c:pt>
                <c:pt idx="75">
                  <c:v>1315.9</c:v>
                </c:pt>
                <c:pt idx="76">
                  <c:v>1609.2</c:v>
                </c:pt>
                <c:pt idx="77">
                  <c:v>96.198999999999998</c:v>
                </c:pt>
                <c:pt idx="78">
                  <c:v>1683.8</c:v>
                </c:pt>
                <c:pt idx="79">
                  <c:v>2193.6</c:v>
                </c:pt>
                <c:pt idx="80">
                  <c:v>4411.7</c:v>
                </c:pt>
                <c:pt idx="81">
                  <c:v>976.69</c:v>
                </c:pt>
                <c:pt idx="82">
                  <c:v>1993.4</c:v>
                </c:pt>
                <c:pt idx="83">
                  <c:v>3128.1</c:v>
                </c:pt>
                <c:pt idx="84">
                  <c:v>3999.1</c:v>
                </c:pt>
                <c:pt idx="85">
                  <c:v>960.37</c:v>
                </c:pt>
                <c:pt idx="86">
                  <c:v>2825.3</c:v>
                </c:pt>
                <c:pt idx="87">
                  <c:v>3589.4</c:v>
                </c:pt>
                <c:pt idx="88">
                  <c:v>2529.6999999999998</c:v>
                </c:pt>
                <c:pt idx="89">
                  <c:v>2179.8000000000002</c:v>
                </c:pt>
                <c:pt idx="90">
                  <c:v>1673.3</c:v>
                </c:pt>
                <c:pt idx="91">
                  <c:v>2170.1</c:v>
                </c:pt>
                <c:pt idx="92">
                  <c:v>3643.6</c:v>
                </c:pt>
                <c:pt idx="93">
                  <c:v>3448</c:v>
                </c:pt>
                <c:pt idx="94">
                  <c:v>4352.3999999999996</c:v>
                </c:pt>
                <c:pt idx="95">
                  <c:v>2587.8000000000002</c:v>
                </c:pt>
                <c:pt idx="96">
                  <c:v>2842.1</c:v>
                </c:pt>
                <c:pt idx="97">
                  <c:v>2684.3</c:v>
                </c:pt>
                <c:pt idx="98">
                  <c:v>2394</c:v>
                </c:pt>
                <c:pt idx="99">
                  <c:v>2212</c:v>
                </c:pt>
                <c:pt idx="100">
                  <c:v>5380.9</c:v>
                </c:pt>
                <c:pt idx="101">
                  <c:v>5494.5</c:v>
                </c:pt>
                <c:pt idx="102">
                  <c:v>2414.1</c:v>
                </c:pt>
                <c:pt idx="103">
                  <c:v>5928.4</c:v>
                </c:pt>
                <c:pt idx="104">
                  <c:v>2738.3</c:v>
                </c:pt>
                <c:pt idx="105">
                  <c:v>3155.1</c:v>
                </c:pt>
                <c:pt idx="106" formatCode="0.00E+00">
                  <c:v>2648.8</c:v>
                </c:pt>
                <c:pt idx="107" formatCode="0.00E+00">
                  <c:v>5183</c:v>
                </c:pt>
                <c:pt idx="108" formatCode="0.00E+00">
                  <c:v>4155.5</c:v>
                </c:pt>
                <c:pt idx="109" formatCode="0.00E+00">
                  <c:v>3310.5</c:v>
                </c:pt>
                <c:pt idx="110" formatCode="0.00E+00">
                  <c:v>2676.5</c:v>
                </c:pt>
                <c:pt idx="111" formatCode="0.00E+00">
                  <c:v>3784.9</c:v>
                </c:pt>
                <c:pt idx="112" formatCode="0.00E+00">
                  <c:v>6012.1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0-4EE6-98C6-4A42E8688268}"/>
            </c:ext>
          </c:extLst>
        </c:ser>
        <c:ser>
          <c:idx val="3"/>
          <c:order val="3"/>
          <c:tx>
            <c:strRef>
              <c:f>Potassium!$BC$1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Potassium!$BC$3:$BC$86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Potassium!$BF$3:$BF$86</c:f>
              <c:numCache>
                <c:formatCode>General</c:formatCode>
                <c:ptCount val="84"/>
                <c:pt idx="0">
                  <c:v>4243.8229585919998</c:v>
                </c:pt>
                <c:pt idx="1">
                  <c:v>12820.034764799999</c:v>
                </c:pt>
                <c:pt idx="2">
                  <c:v>1460.1138831360001</c:v>
                </c:pt>
                <c:pt idx="3">
                  <c:v>3261.2798361599998</c:v>
                </c:pt>
                <c:pt idx="4">
                  <c:v>2172.5555097599999</c:v>
                </c:pt>
                <c:pt idx="5">
                  <c:v>4616.68045824</c:v>
                </c:pt>
                <c:pt idx="6">
                  <c:v>4579.98188544</c:v>
                </c:pt>
                <c:pt idx="7">
                  <c:v>3416.6371276800005</c:v>
                </c:pt>
                <c:pt idx="8">
                  <c:v>2238.6129408000002</c:v>
                </c:pt>
                <c:pt idx="9">
                  <c:v>4418.5081651200007</c:v>
                </c:pt>
                <c:pt idx="10">
                  <c:v>2518.9900369919997</c:v>
                </c:pt>
                <c:pt idx="11">
                  <c:v>1988.573331456</c:v>
                </c:pt>
                <c:pt idx="12">
                  <c:v>1370.0800512000001</c:v>
                </c:pt>
                <c:pt idx="13">
                  <c:v>5086.4221900800003</c:v>
                </c:pt>
                <c:pt idx="14">
                  <c:v>3622.3937925120003</c:v>
                </c:pt>
                <c:pt idx="15">
                  <c:v>1150.8672430080001</c:v>
                </c:pt>
                <c:pt idx="16">
                  <c:v>573.96567859200002</c:v>
                </c:pt>
                <c:pt idx="17">
                  <c:v>2861.7547069440002</c:v>
                </c:pt>
                <c:pt idx="18">
                  <c:v>3156.0772607999997</c:v>
                </c:pt>
                <c:pt idx="19">
                  <c:v>2627.6178124799999</c:v>
                </c:pt>
                <c:pt idx="20">
                  <c:v>1953.8320158719996</c:v>
                </c:pt>
                <c:pt idx="21">
                  <c:v>1783.5506380799998</c:v>
                </c:pt>
                <c:pt idx="22">
                  <c:v>2809.642733568</c:v>
                </c:pt>
                <c:pt idx="23">
                  <c:v>2714.7157585919995</c:v>
                </c:pt>
                <c:pt idx="24">
                  <c:v>2058.78993408</c:v>
                </c:pt>
                <c:pt idx="25">
                  <c:v>2206.3181967360001</c:v>
                </c:pt>
                <c:pt idx="26">
                  <c:v>4844.2116096000009</c:v>
                </c:pt>
                <c:pt idx="27">
                  <c:v>2672.8793855999998</c:v>
                </c:pt>
                <c:pt idx="28">
                  <c:v>2282.6512281599998</c:v>
                </c:pt>
                <c:pt idx="29">
                  <c:v>5020.3647590400005</c:v>
                </c:pt>
                <c:pt idx="30">
                  <c:v>7740.9522892800005</c:v>
                </c:pt>
                <c:pt idx="31">
                  <c:v>11070.736128</c:v>
                </c:pt>
                <c:pt idx="32">
                  <c:v>3390.9481267200003</c:v>
                </c:pt>
                <c:pt idx="33">
                  <c:v>3263.7264076800002</c:v>
                </c:pt>
                <c:pt idx="34">
                  <c:v>3779.9529984000001</c:v>
                </c:pt>
                <c:pt idx="35">
                  <c:v>3703.6199669759994</c:v>
                </c:pt>
                <c:pt idx="36">
                  <c:v>1974.3832166400002</c:v>
                </c:pt>
                <c:pt idx="37">
                  <c:v>1915.6655001600002</c:v>
                </c:pt>
                <c:pt idx="38">
                  <c:v>1614.7372032000001</c:v>
                </c:pt>
                <c:pt idx="39">
                  <c:v>704.61259776000009</c:v>
                </c:pt>
                <c:pt idx="40">
                  <c:v>3873.9013447679999</c:v>
                </c:pt>
                <c:pt idx="41">
                  <c:v>2256.9622272000001</c:v>
                </c:pt>
                <c:pt idx="42">
                  <c:v>2386.0433405951999</c:v>
                </c:pt>
                <c:pt idx="43">
                  <c:v>1868.6913269760003</c:v>
                </c:pt>
                <c:pt idx="44">
                  <c:v>6275.9452631040012</c:v>
                </c:pt>
                <c:pt idx="45">
                  <c:v>1738.044407808</c:v>
                </c:pt>
                <c:pt idx="46">
                  <c:v>1740.6867050496001</c:v>
                </c:pt>
                <c:pt idx="47">
                  <c:v>7550.3643678720018</c:v>
                </c:pt>
                <c:pt idx="48">
                  <c:v>22146.365399040002</c:v>
                </c:pt>
                <c:pt idx="49">
                  <c:v>13728.936084480001</c:v>
                </c:pt>
                <c:pt idx="50">
                  <c:v>2241.2552380416005</c:v>
                </c:pt>
                <c:pt idx="51">
                  <c:v>2152.9829375999998</c:v>
                </c:pt>
                <c:pt idx="52">
                  <c:v>3414.2394875904006</c:v>
                </c:pt>
                <c:pt idx="53">
                  <c:v>1213.7930625024001</c:v>
                </c:pt>
                <c:pt idx="54">
                  <c:v>2241.2552380416005</c:v>
                </c:pt>
                <c:pt idx="55">
                  <c:v>3422.4355021824003</c:v>
                </c:pt>
                <c:pt idx="56">
                  <c:v>2879.8593361919993</c:v>
                </c:pt>
                <c:pt idx="57">
                  <c:v>3412.4779560960001</c:v>
                </c:pt>
                <c:pt idx="58">
                  <c:v>1832.6043970559999</c:v>
                </c:pt>
                <c:pt idx="59">
                  <c:v>1451.1104999424001</c:v>
                </c:pt>
                <c:pt idx="60">
                  <c:v>1752.5281112063999</c:v>
                </c:pt>
                <c:pt idx="61">
                  <c:v>88.85947760640002</c:v>
                </c:pt>
                <c:pt idx="62">
                  <c:v>1491.8948471808003</c:v>
                </c:pt>
                <c:pt idx="63">
                  <c:v>2734.8755079168004</c:v>
                </c:pt>
                <c:pt idx="64">
                  <c:v>3262.2584647679996</c:v>
                </c:pt>
                <c:pt idx="65">
                  <c:v>786.13236080640002</c:v>
                </c:pt>
                <c:pt idx="66">
                  <c:v>1841.2652602368003</c:v>
                </c:pt>
                <c:pt idx="67">
                  <c:v>4028.6714591232003</c:v>
                </c:pt>
                <c:pt idx="68">
                  <c:v>3741.9332769791999</c:v>
                </c:pt>
                <c:pt idx="69">
                  <c:v>741.16437626879997</c:v>
                </c:pt>
                <c:pt idx="70">
                  <c:v>3480.0277957631997</c:v>
                </c:pt>
                <c:pt idx="71">
                  <c:v>2222.954883072</c:v>
                </c:pt>
                <c:pt idx="72">
                  <c:v>1473.1785750527999</c:v>
                </c:pt>
                <c:pt idx="73">
                  <c:v>2084.8214550528005</c:v>
                </c:pt>
                <c:pt idx="74">
                  <c:v>2024.4890013696001</c:v>
                </c:pt>
                <c:pt idx="75">
                  <c:v>2177.7422413824002</c:v>
                </c:pt>
                <c:pt idx="76">
                  <c:v>3180.5429760000006</c:v>
                </c:pt>
                <c:pt idx="77">
                  <c:v>1828.5675540480004</c:v>
                </c:pt>
                <c:pt idx="78">
                  <c:v>2246.9312839680001</c:v>
                </c:pt>
                <c:pt idx="79">
                  <c:v>2211.3092026368004</c:v>
                </c:pt>
                <c:pt idx="80">
                  <c:v>4022.1635788799999</c:v>
                </c:pt>
                <c:pt idx="81">
                  <c:v>2253.6593556480002</c:v>
                </c:pt>
                <c:pt idx="82">
                  <c:v>4503.6488540159999</c:v>
                </c:pt>
                <c:pt idx="83">
                  <c:v>3292.9384716288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0-4EE6-98C6-4A42E868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Sodium!$AE$6:$AE$101</c:f>
                <c:numCache>
                  <c:formatCode>General</c:formatCode>
                  <c:ptCount val="96"/>
                  <c:pt idx="0">
                    <c:v>2217</c:v>
                  </c:pt>
                  <c:pt idx="1">
                    <c:v>2747</c:v>
                  </c:pt>
                  <c:pt idx="2">
                    <c:v>6718</c:v>
                  </c:pt>
                  <c:pt idx="3">
                    <c:v>6562</c:v>
                  </c:pt>
                  <c:pt idx="4">
                    <c:v>2482</c:v>
                  </c:pt>
                  <c:pt idx="5">
                    <c:v>2340</c:v>
                  </c:pt>
                  <c:pt idx="6">
                    <c:v>2067</c:v>
                  </c:pt>
                  <c:pt idx="7">
                    <c:v>2048</c:v>
                  </c:pt>
                  <c:pt idx="8">
                    <c:v>1691</c:v>
                  </c:pt>
                  <c:pt idx="9">
                    <c:v>1607</c:v>
                  </c:pt>
                  <c:pt idx="10">
                    <c:v>2646</c:v>
                  </c:pt>
                  <c:pt idx="11">
                    <c:v>1981</c:v>
                  </c:pt>
                  <c:pt idx="12">
                    <c:v>1873</c:v>
                  </c:pt>
                  <c:pt idx="13">
                    <c:v>1392</c:v>
                  </c:pt>
                  <c:pt idx="14">
                    <c:v>1920</c:v>
                  </c:pt>
                  <c:pt idx="15">
                    <c:v>1400</c:v>
                  </c:pt>
                  <c:pt idx="16">
                    <c:v>1414</c:v>
                  </c:pt>
                  <c:pt idx="17">
                    <c:v>1139</c:v>
                  </c:pt>
                  <c:pt idx="18">
                    <c:v>2599</c:v>
                  </c:pt>
                  <c:pt idx="19">
                    <c:v>1729</c:v>
                  </c:pt>
                  <c:pt idx="20">
                    <c:v>817</c:v>
                  </c:pt>
                  <c:pt idx="21">
                    <c:v>1979</c:v>
                  </c:pt>
                  <c:pt idx="22">
                    <c:v>1799</c:v>
                  </c:pt>
                  <c:pt idx="23">
                    <c:v>1583</c:v>
                  </c:pt>
                  <c:pt idx="24">
                    <c:v>1190</c:v>
                  </c:pt>
                  <c:pt idx="25">
                    <c:v>1588</c:v>
                  </c:pt>
                  <c:pt idx="26">
                    <c:v>1257</c:v>
                  </c:pt>
                  <c:pt idx="27">
                    <c:v>1212</c:v>
                  </c:pt>
                  <c:pt idx="28">
                    <c:v>1403</c:v>
                  </c:pt>
                  <c:pt idx="29">
                    <c:v>2401</c:v>
                  </c:pt>
                  <c:pt idx="30">
                    <c:v>1566</c:v>
                  </c:pt>
                  <c:pt idx="31">
                    <c:v>1388</c:v>
                  </c:pt>
                  <c:pt idx="32">
                    <c:v>1633</c:v>
                  </c:pt>
                  <c:pt idx="33">
                    <c:v>2837</c:v>
                  </c:pt>
                  <c:pt idx="34">
                    <c:v>3233</c:v>
                  </c:pt>
                  <c:pt idx="35">
                    <c:v>1653</c:v>
                  </c:pt>
                  <c:pt idx="36">
                    <c:v>1259</c:v>
                  </c:pt>
                  <c:pt idx="37">
                    <c:v>1483</c:v>
                  </c:pt>
                  <c:pt idx="38">
                    <c:v>1428</c:v>
                  </c:pt>
                  <c:pt idx="39">
                    <c:v>1558</c:v>
                  </c:pt>
                  <c:pt idx="40">
                    <c:v>5387</c:v>
                  </c:pt>
                  <c:pt idx="41">
                    <c:v>1645</c:v>
                  </c:pt>
                  <c:pt idx="42">
                    <c:v>1328</c:v>
                  </c:pt>
                  <c:pt idx="43">
                    <c:v>1537</c:v>
                  </c:pt>
                  <c:pt idx="44">
                    <c:v>1179</c:v>
                  </c:pt>
                  <c:pt idx="45">
                    <c:v>1073</c:v>
                  </c:pt>
                  <c:pt idx="46">
                    <c:v>962</c:v>
                  </c:pt>
                  <c:pt idx="47">
                    <c:v>626</c:v>
                  </c:pt>
                  <c:pt idx="48">
                    <c:v>1845</c:v>
                  </c:pt>
                  <c:pt idx="49">
                    <c:v>1156</c:v>
                  </c:pt>
                  <c:pt idx="50">
                    <c:v>1436</c:v>
                  </c:pt>
                  <c:pt idx="51">
                    <c:v>1012</c:v>
                  </c:pt>
                  <c:pt idx="52">
                    <c:v>2785</c:v>
                  </c:pt>
                  <c:pt idx="53">
                    <c:v>1017</c:v>
                  </c:pt>
                  <c:pt idx="54">
                    <c:v>930</c:v>
                  </c:pt>
                  <c:pt idx="55">
                    <c:v>4053</c:v>
                  </c:pt>
                  <c:pt idx="56">
                    <c:v>3677</c:v>
                  </c:pt>
                  <c:pt idx="57">
                    <c:v>3422</c:v>
                  </c:pt>
                  <c:pt idx="58">
                    <c:v>1309</c:v>
                  </c:pt>
                  <c:pt idx="59">
                    <c:v>1050</c:v>
                  </c:pt>
                  <c:pt idx="60">
                    <c:v>1240</c:v>
                  </c:pt>
                  <c:pt idx="61">
                    <c:v>772</c:v>
                  </c:pt>
                  <c:pt idx="62">
                    <c:v>1318</c:v>
                  </c:pt>
                  <c:pt idx="63">
                    <c:v>1147</c:v>
                  </c:pt>
                  <c:pt idx="64">
                    <c:v>1331</c:v>
                  </c:pt>
                  <c:pt idx="65">
                    <c:v>1165</c:v>
                  </c:pt>
                  <c:pt idx="66">
                    <c:v>1007</c:v>
                  </c:pt>
                  <c:pt idx="67">
                    <c:v>841</c:v>
                  </c:pt>
                  <c:pt idx="68">
                    <c:v>959</c:v>
                  </c:pt>
                  <c:pt idx="69">
                    <c:v>296</c:v>
                  </c:pt>
                  <c:pt idx="70">
                    <c:v>954</c:v>
                  </c:pt>
                  <c:pt idx="71">
                    <c:v>1068</c:v>
                  </c:pt>
                  <c:pt idx="72">
                    <c:v>1540</c:v>
                  </c:pt>
                  <c:pt idx="73">
                    <c:v>676</c:v>
                  </c:pt>
                  <c:pt idx="74">
                    <c:v>1101</c:v>
                  </c:pt>
                  <c:pt idx="75">
                    <c:v>1339</c:v>
                  </c:pt>
                  <c:pt idx="76">
                    <c:v>1457</c:v>
                  </c:pt>
                  <c:pt idx="77">
                    <c:v>632</c:v>
                  </c:pt>
                  <c:pt idx="78">
                    <c:v>1404</c:v>
                  </c:pt>
                  <c:pt idx="79">
                    <c:v>1476</c:v>
                  </c:pt>
                  <c:pt idx="80">
                    <c:v>1067</c:v>
                  </c:pt>
                  <c:pt idx="81">
                    <c:v>968</c:v>
                  </c:pt>
                  <c:pt idx="82">
                    <c:v>1049</c:v>
                  </c:pt>
                  <c:pt idx="83">
                    <c:v>1599</c:v>
                  </c:pt>
                  <c:pt idx="84">
                    <c:v>1748</c:v>
                  </c:pt>
                  <c:pt idx="85">
                    <c:v>1711</c:v>
                  </c:pt>
                  <c:pt idx="86">
                    <c:v>1182</c:v>
                  </c:pt>
                  <c:pt idx="87">
                    <c:v>1386</c:v>
                  </c:pt>
                  <c:pt idx="88">
                    <c:v>1456</c:v>
                  </c:pt>
                  <c:pt idx="89">
                    <c:v>1253</c:v>
                  </c:pt>
                  <c:pt idx="90">
                    <c:v>1492</c:v>
                  </c:pt>
                  <c:pt idx="91">
                    <c:v>1929</c:v>
                  </c:pt>
                  <c:pt idx="92">
                    <c:v>1353</c:v>
                  </c:pt>
                  <c:pt idx="93">
                    <c:v>2150</c:v>
                  </c:pt>
                  <c:pt idx="94">
                    <c:v>1243</c:v>
                  </c:pt>
                  <c:pt idx="95">
                    <c:v>1658</c:v>
                  </c:pt>
                </c:numCache>
              </c:numRef>
            </c:plus>
            <c:minus>
              <c:numRef>
                <c:f>Sodium!$AE$6:$AE$101</c:f>
                <c:numCache>
                  <c:formatCode>General</c:formatCode>
                  <c:ptCount val="96"/>
                  <c:pt idx="0">
                    <c:v>2217</c:v>
                  </c:pt>
                  <c:pt idx="1">
                    <c:v>2747</c:v>
                  </c:pt>
                  <c:pt idx="2">
                    <c:v>6718</c:v>
                  </c:pt>
                  <c:pt idx="3">
                    <c:v>6562</c:v>
                  </c:pt>
                  <c:pt idx="4">
                    <c:v>2482</c:v>
                  </c:pt>
                  <c:pt idx="5">
                    <c:v>2340</c:v>
                  </c:pt>
                  <c:pt idx="6">
                    <c:v>2067</c:v>
                  </c:pt>
                  <c:pt idx="7">
                    <c:v>2048</c:v>
                  </c:pt>
                  <c:pt idx="8">
                    <c:v>1691</c:v>
                  </c:pt>
                  <c:pt idx="9">
                    <c:v>1607</c:v>
                  </c:pt>
                  <c:pt idx="10">
                    <c:v>2646</c:v>
                  </c:pt>
                  <c:pt idx="11">
                    <c:v>1981</c:v>
                  </c:pt>
                  <c:pt idx="12">
                    <c:v>1873</c:v>
                  </c:pt>
                  <c:pt idx="13">
                    <c:v>1392</c:v>
                  </c:pt>
                  <c:pt idx="14">
                    <c:v>1920</c:v>
                  </c:pt>
                  <c:pt idx="15">
                    <c:v>1400</c:v>
                  </c:pt>
                  <c:pt idx="16">
                    <c:v>1414</c:v>
                  </c:pt>
                  <c:pt idx="17">
                    <c:v>1139</c:v>
                  </c:pt>
                  <c:pt idx="18">
                    <c:v>2599</c:v>
                  </c:pt>
                  <c:pt idx="19">
                    <c:v>1729</c:v>
                  </c:pt>
                  <c:pt idx="20">
                    <c:v>817</c:v>
                  </c:pt>
                  <c:pt idx="21">
                    <c:v>1979</c:v>
                  </c:pt>
                  <c:pt idx="22">
                    <c:v>1799</c:v>
                  </c:pt>
                  <c:pt idx="23">
                    <c:v>1583</c:v>
                  </c:pt>
                  <c:pt idx="24">
                    <c:v>1190</c:v>
                  </c:pt>
                  <c:pt idx="25">
                    <c:v>1588</c:v>
                  </c:pt>
                  <c:pt idx="26">
                    <c:v>1257</c:v>
                  </c:pt>
                  <c:pt idx="27">
                    <c:v>1212</c:v>
                  </c:pt>
                  <c:pt idx="28">
                    <c:v>1403</c:v>
                  </c:pt>
                  <c:pt idx="29">
                    <c:v>2401</c:v>
                  </c:pt>
                  <c:pt idx="30">
                    <c:v>1566</c:v>
                  </c:pt>
                  <c:pt idx="31">
                    <c:v>1388</c:v>
                  </c:pt>
                  <c:pt idx="32">
                    <c:v>1633</c:v>
                  </c:pt>
                  <c:pt idx="33">
                    <c:v>2837</c:v>
                  </c:pt>
                  <c:pt idx="34">
                    <c:v>3233</c:v>
                  </c:pt>
                  <c:pt idx="35">
                    <c:v>1653</c:v>
                  </c:pt>
                  <c:pt idx="36">
                    <c:v>1259</c:v>
                  </c:pt>
                  <c:pt idx="37">
                    <c:v>1483</c:v>
                  </c:pt>
                  <c:pt idx="38">
                    <c:v>1428</c:v>
                  </c:pt>
                  <c:pt idx="39">
                    <c:v>1558</c:v>
                  </c:pt>
                  <c:pt idx="40">
                    <c:v>5387</c:v>
                  </c:pt>
                  <c:pt idx="41">
                    <c:v>1645</c:v>
                  </c:pt>
                  <c:pt idx="42">
                    <c:v>1328</c:v>
                  </c:pt>
                  <c:pt idx="43">
                    <c:v>1537</c:v>
                  </c:pt>
                  <c:pt idx="44">
                    <c:v>1179</c:v>
                  </c:pt>
                  <c:pt idx="45">
                    <c:v>1073</c:v>
                  </c:pt>
                  <c:pt idx="46">
                    <c:v>962</c:v>
                  </c:pt>
                  <c:pt idx="47">
                    <c:v>626</c:v>
                  </c:pt>
                  <c:pt idx="48">
                    <c:v>1845</c:v>
                  </c:pt>
                  <c:pt idx="49">
                    <c:v>1156</c:v>
                  </c:pt>
                  <c:pt idx="50">
                    <c:v>1436</c:v>
                  </c:pt>
                  <c:pt idx="51">
                    <c:v>1012</c:v>
                  </c:pt>
                  <c:pt idx="52">
                    <c:v>2785</c:v>
                  </c:pt>
                  <c:pt idx="53">
                    <c:v>1017</c:v>
                  </c:pt>
                  <c:pt idx="54">
                    <c:v>930</c:v>
                  </c:pt>
                  <c:pt idx="55">
                    <c:v>4053</c:v>
                  </c:pt>
                  <c:pt idx="56">
                    <c:v>3677</c:v>
                  </c:pt>
                  <c:pt idx="57">
                    <c:v>3422</c:v>
                  </c:pt>
                  <c:pt idx="58">
                    <c:v>1309</c:v>
                  </c:pt>
                  <c:pt idx="59">
                    <c:v>1050</c:v>
                  </c:pt>
                  <c:pt idx="60">
                    <c:v>1240</c:v>
                  </c:pt>
                  <c:pt idx="61">
                    <c:v>772</c:v>
                  </c:pt>
                  <c:pt idx="62">
                    <c:v>1318</c:v>
                  </c:pt>
                  <c:pt idx="63">
                    <c:v>1147</c:v>
                  </c:pt>
                  <c:pt idx="64">
                    <c:v>1331</c:v>
                  </c:pt>
                  <c:pt idx="65">
                    <c:v>1165</c:v>
                  </c:pt>
                  <c:pt idx="66">
                    <c:v>1007</c:v>
                  </c:pt>
                  <c:pt idx="67">
                    <c:v>841</c:v>
                  </c:pt>
                  <c:pt idx="68">
                    <c:v>959</c:v>
                  </c:pt>
                  <c:pt idx="69">
                    <c:v>296</c:v>
                  </c:pt>
                  <c:pt idx="70">
                    <c:v>954</c:v>
                  </c:pt>
                  <c:pt idx="71">
                    <c:v>1068</c:v>
                  </c:pt>
                  <c:pt idx="72">
                    <c:v>1540</c:v>
                  </c:pt>
                  <c:pt idx="73">
                    <c:v>676</c:v>
                  </c:pt>
                  <c:pt idx="74">
                    <c:v>1101</c:v>
                  </c:pt>
                  <c:pt idx="75">
                    <c:v>1339</c:v>
                  </c:pt>
                  <c:pt idx="76">
                    <c:v>1457</c:v>
                  </c:pt>
                  <c:pt idx="77">
                    <c:v>632</c:v>
                  </c:pt>
                  <c:pt idx="78">
                    <c:v>1404</c:v>
                  </c:pt>
                  <c:pt idx="79">
                    <c:v>1476</c:v>
                  </c:pt>
                  <c:pt idx="80">
                    <c:v>1067</c:v>
                  </c:pt>
                  <c:pt idx="81">
                    <c:v>968</c:v>
                  </c:pt>
                  <c:pt idx="82">
                    <c:v>1049</c:v>
                  </c:pt>
                  <c:pt idx="83">
                    <c:v>1599</c:v>
                  </c:pt>
                  <c:pt idx="84">
                    <c:v>1748</c:v>
                  </c:pt>
                  <c:pt idx="85">
                    <c:v>1711</c:v>
                  </c:pt>
                  <c:pt idx="86">
                    <c:v>1182</c:v>
                  </c:pt>
                  <c:pt idx="87">
                    <c:v>1386</c:v>
                  </c:pt>
                  <c:pt idx="88">
                    <c:v>1456</c:v>
                  </c:pt>
                  <c:pt idx="89">
                    <c:v>1253</c:v>
                  </c:pt>
                  <c:pt idx="90">
                    <c:v>1492</c:v>
                  </c:pt>
                  <c:pt idx="91">
                    <c:v>1929</c:v>
                  </c:pt>
                  <c:pt idx="92">
                    <c:v>1353</c:v>
                  </c:pt>
                  <c:pt idx="93">
                    <c:v>2150</c:v>
                  </c:pt>
                  <c:pt idx="94">
                    <c:v>1243</c:v>
                  </c:pt>
                  <c:pt idx="95">
                    <c:v>1658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Sodium!$AA$6:$AA$101</c:f>
              <c:numCache>
                <c:formatCode>General</c:formatCode>
                <c:ptCount val="96"/>
                <c:pt idx="0">
                  <c:v>42018</c:v>
                </c:pt>
                <c:pt idx="1">
                  <c:v>48451</c:v>
                </c:pt>
                <c:pt idx="2">
                  <c:v>63964</c:v>
                </c:pt>
                <c:pt idx="3">
                  <c:v>62924</c:v>
                </c:pt>
                <c:pt idx="4">
                  <c:v>42540</c:v>
                </c:pt>
                <c:pt idx="5">
                  <c:v>39674</c:v>
                </c:pt>
                <c:pt idx="6">
                  <c:v>36450</c:v>
                </c:pt>
                <c:pt idx="7">
                  <c:v>36545</c:v>
                </c:pt>
                <c:pt idx="8">
                  <c:v>33403</c:v>
                </c:pt>
                <c:pt idx="9">
                  <c:v>31583</c:v>
                </c:pt>
                <c:pt idx="10">
                  <c:v>46436</c:v>
                </c:pt>
                <c:pt idx="11">
                  <c:v>35317</c:v>
                </c:pt>
                <c:pt idx="12">
                  <c:v>34705</c:v>
                </c:pt>
                <c:pt idx="13">
                  <c:v>27649</c:v>
                </c:pt>
                <c:pt idx="14">
                  <c:v>37072</c:v>
                </c:pt>
                <c:pt idx="15">
                  <c:v>24283</c:v>
                </c:pt>
                <c:pt idx="16">
                  <c:v>27669</c:v>
                </c:pt>
                <c:pt idx="17">
                  <c:v>21180</c:v>
                </c:pt>
                <c:pt idx="18">
                  <c:v>47171</c:v>
                </c:pt>
                <c:pt idx="19">
                  <c:v>32246</c:v>
                </c:pt>
                <c:pt idx="20">
                  <c:v>12825</c:v>
                </c:pt>
                <c:pt idx="21">
                  <c:v>37348</c:v>
                </c:pt>
                <c:pt idx="22">
                  <c:v>35467</c:v>
                </c:pt>
                <c:pt idx="23">
                  <c:v>32582</c:v>
                </c:pt>
                <c:pt idx="24">
                  <c:v>24987</c:v>
                </c:pt>
                <c:pt idx="25">
                  <c:v>31793</c:v>
                </c:pt>
                <c:pt idx="26">
                  <c:v>24479</c:v>
                </c:pt>
                <c:pt idx="27">
                  <c:v>26366</c:v>
                </c:pt>
                <c:pt idx="28">
                  <c:v>31647</c:v>
                </c:pt>
                <c:pt idx="29">
                  <c:v>46358</c:v>
                </c:pt>
                <c:pt idx="30">
                  <c:v>32063</c:v>
                </c:pt>
                <c:pt idx="31">
                  <c:v>29287</c:v>
                </c:pt>
                <c:pt idx="32">
                  <c:v>38435</c:v>
                </c:pt>
                <c:pt idx="33">
                  <c:v>49103</c:v>
                </c:pt>
                <c:pt idx="34">
                  <c:v>50179</c:v>
                </c:pt>
                <c:pt idx="35">
                  <c:v>34529</c:v>
                </c:pt>
                <c:pt idx="36">
                  <c:v>29500</c:v>
                </c:pt>
                <c:pt idx="37">
                  <c:v>36438</c:v>
                </c:pt>
                <c:pt idx="38">
                  <c:v>34859</c:v>
                </c:pt>
                <c:pt idx="39">
                  <c:v>36827</c:v>
                </c:pt>
                <c:pt idx="40">
                  <c:v>56088</c:v>
                </c:pt>
                <c:pt idx="41">
                  <c:v>35191</c:v>
                </c:pt>
                <c:pt idx="42">
                  <c:v>28676</c:v>
                </c:pt>
                <c:pt idx="43">
                  <c:v>32648</c:v>
                </c:pt>
                <c:pt idx="44">
                  <c:v>26438</c:v>
                </c:pt>
                <c:pt idx="45">
                  <c:v>25305</c:v>
                </c:pt>
                <c:pt idx="46">
                  <c:v>19186</c:v>
                </c:pt>
                <c:pt idx="47">
                  <c:v>10040</c:v>
                </c:pt>
                <c:pt idx="48">
                  <c:v>36926</c:v>
                </c:pt>
                <c:pt idx="49">
                  <c:v>28708</c:v>
                </c:pt>
                <c:pt idx="50">
                  <c:v>31545</c:v>
                </c:pt>
                <c:pt idx="51">
                  <c:v>24554</c:v>
                </c:pt>
                <c:pt idx="52">
                  <c:v>46931</c:v>
                </c:pt>
                <c:pt idx="53">
                  <c:v>21093</c:v>
                </c:pt>
                <c:pt idx="54">
                  <c:v>20625</c:v>
                </c:pt>
                <c:pt idx="55">
                  <c:v>50470</c:v>
                </c:pt>
                <c:pt idx="56">
                  <c:v>49265</c:v>
                </c:pt>
                <c:pt idx="57">
                  <c:v>48474</c:v>
                </c:pt>
                <c:pt idx="58">
                  <c:v>28566</c:v>
                </c:pt>
                <c:pt idx="59">
                  <c:v>24539</c:v>
                </c:pt>
                <c:pt idx="60">
                  <c:v>30023</c:v>
                </c:pt>
                <c:pt idx="61">
                  <c:v>13941</c:v>
                </c:pt>
                <c:pt idx="62">
                  <c:v>28099</c:v>
                </c:pt>
                <c:pt idx="63">
                  <c:v>27224</c:v>
                </c:pt>
                <c:pt idx="64">
                  <c:v>31303</c:v>
                </c:pt>
                <c:pt idx="65">
                  <c:v>24408</c:v>
                </c:pt>
                <c:pt idx="66">
                  <c:v>21150</c:v>
                </c:pt>
                <c:pt idx="67">
                  <c:v>16275</c:v>
                </c:pt>
                <c:pt idx="68">
                  <c:v>17373</c:v>
                </c:pt>
                <c:pt idx="69">
                  <c:v>1483</c:v>
                </c:pt>
                <c:pt idx="70">
                  <c:v>20146</c:v>
                </c:pt>
                <c:pt idx="71">
                  <c:v>23340</c:v>
                </c:pt>
                <c:pt idx="72">
                  <c:v>33536</c:v>
                </c:pt>
                <c:pt idx="73">
                  <c:v>11017</c:v>
                </c:pt>
                <c:pt idx="74">
                  <c:v>22101</c:v>
                </c:pt>
                <c:pt idx="75">
                  <c:v>29547</c:v>
                </c:pt>
                <c:pt idx="76">
                  <c:v>29908</c:v>
                </c:pt>
                <c:pt idx="77">
                  <c:v>10658</c:v>
                </c:pt>
                <c:pt idx="78">
                  <c:v>28285</c:v>
                </c:pt>
                <c:pt idx="79">
                  <c:v>31179</c:v>
                </c:pt>
                <c:pt idx="80">
                  <c:v>20699</c:v>
                </c:pt>
                <c:pt idx="81">
                  <c:v>17764</c:v>
                </c:pt>
                <c:pt idx="82">
                  <c:v>18888</c:v>
                </c:pt>
                <c:pt idx="83">
                  <c:v>28731</c:v>
                </c:pt>
                <c:pt idx="84">
                  <c:v>30039</c:v>
                </c:pt>
                <c:pt idx="85">
                  <c:v>32724</c:v>
                </c:pt>
                <c:pt idx="86">
                  <c:v>20885</c:v>
                </c:pt>
                <c:pt idx="87">
                  <c:v>23687</c:v>
                </c:pt>
                <c:pt idx="88">
                  <c:v>24410</c:v>
                </c:pt>
                <c:pt idx="89">
                  <c:v>22333</c:v>
                </c:pt>
                <c:pt idx="90">
                  <c:v>27105</c:v>
                </c:pt>
                <c:pt idx="91">
                  <c:v>32557</c:v>
                </c:pt>
                <c:pt idx="92">
                  <c:v>21956</c:v>
                </c:pt>
                <c:pt idx="93">
                  <c:v>34379</c:v>
                </c:pt>
                <c:pt idx="94">
                  <c:v>20060</c:v>
                </c:pt>
                <c:pt idx="95">
                  <c:v>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9-45A1-9F8A-4DE8BEE09598}"/>
            </c:ext>
          </c:extLst>
        </c:ser>
        <c:ser>
          <c:idx val="1"/>
          <c:order val="1"/>
          <c:tx>
            <c:strRef>
              <c:f>Sodium!$AG$2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Sodium!$AK$6:$AK$101</c:f>
                <c:numCache>
                  <c:formatCode>General</c:formatCode>
                  <c:ptCount val="96"/>
                  <c:pt idx="0">
                    <c:v>2216</c:v>
                  </c:pt>
                  <c:pt idx="1">
                    <c:v>2747</c:v>
                  </c:pt>
                  <c:pt idx="2">
                    <c:v>6718</c:v>
                  </c:pt>
                  <c:pt idx="3">
                    <c:v>6561</c:v>
                  </c:pt>
                  <c:pt idx="4">
                    <c:v>2481</c:v>
                  </c:pt>
                  <c:pt idx="5">
                    <c:v>2339</c:v>
                  </c:pt>
                  <c:pt idx="6">
                    <c:v>2067</c:v>
                  </c:pt>
                  <c:pt idx="7">
                    <c:v>2048</c:v>
                  </c:pt>
                  <c:pt idx="8">
                    <c:v>1690</c:v>
                  </c:pt>
                  <c:pt idx="9">
                    <c:v>1607</c:v>
                  </c:pt>
                  <c:pt idx="10">
                    <c:v>2646</c:v>
                  </c:pt>
                  <c:pt idx="11">
                    <c:v>1980</c:v>
                  </c:pt>
                  <c:pt idx="12">
                    <c:v>1873</c:v>
                  </c:pt>
                  <c:pt idx="13">
                    <c:v>1392</c:v>
                  </c:pt>
                  <c:pt idx="14">
                    <c:v>1920</c:v>
                  </c:pt>
                  <c:pt idx="15">
                    <c:v>1400</c:v>
                  </c:pt>
                  <c:pt idx="16">
                    <c:v>1413</c:v>
                  </c:pt>
                  <c:pt idx="17">
                    <c:v>1139</c:v>
                  </c:pt>
                  <c:pt idx="18">
                    <c:v>2599</c:v>
                  </c:pt>
                  <c:pt idx="19">
                    <c:v>1729</c:v>
                  </c:pt>
                  <c:pt idx="20">
                    <c:v>817</c:v>
                  </c:pt>
                  <c:pt idx="21">
                    <c:v>1978</c:v>
                  </c:pt>
                  <c:pt idx="22">
                    <c:v>1799</c:v>
                  </c:pt>
                  <c:pt idx="23">
                    <c:v>1583</c:v>
                  </c:pt>
                  <c:pt idx="24">
                    <c:v>1190</c:v>
                  </c:pt>
                  <c:pt idx="25">
                    <c:v>1587</c:v>
                  </c:pt>
                  <c:pt idx="26">
                    <c:v>1257</c:v>
                  </c:pt>
                  <c:pt idx="27">
                    <c:v>1211</c:v>
                  </c:pt>
                  <c:pt idx="28">
                    <c:v>1403</c:v>
                  </c:pt>
                  <c:pt idx="29">
                    <c:v>2401</c:v>
                  </c:pt>
                  <c:pt idx="30">
                    <c:v>1566</c:v>
                  </c:pt>
                  <c:pt idx="31">
                    <c:v>1387</c:v>
                  </c:pt>
                  <c:pt idx="32">
                    <c:v>1632</c:v>
                  </c:pt>
                  <c:pt idx="33">
                    <c:v>2837</c:v>
                  </c:pt>
                  <c:pt idx="34">
                    <c:v>3233</c:v>
                  </c:pt>
                  <c:pt idx="35">
                    <c:v>1653</c:v>
                  </c:pt>
                  <c:pt idx="36">
                    <c:v>1259</c:v>
                  </c:pt>
                  <c:pt idx="37">
                    <c:v>1483</c:v>
                  </c:pt>
                  <c:pt idx="38">
                    <c:v>1428</c:v>
                  </c:pt>
                  <c:pt idx="39">
                    <c:v>1558</c:v>
                  </c:pt>
                  <c:pt idx="40">
                    <c:v>5387</c:v>
                  </c:pt>
                  <c:pt idx="41">
                    <c:v>1645</c:v>
                  </c:pt>
                  <c:pt idx="42">
                    <c:v>1328</c:v>
                  </c:pt>
                  <c:pt idx="43">
                    <c:v>1536</c:v>
                  </c:pt>
                  <c:pt idx="44">
                    <c:v>1179</c:v>
                  </c:pt>
                  <c:pt idx="45">
                    <c:v>1073</c:v>
                  </c:pt>
                  <c:pt idx="46">
                    <c:v>962</c:v>
                  </c:pt>
                  <c:pt idx="47">
                    <c:v>626</c:v>
                  </c:pt>
                  <c:pt idx="48">
                    <c:v>1844</c:v>
                  </c:pt>
                  <c:pt idx="49">
                    <c:v>1156</c:v>
                  </c:pt>
                  <c:pt idx="50">
                    <c:v>1436</c:v>
                  </c:pt>
                  <c:pt idx="51">
                    <c:v>1012</c:v>
                  </c:pt>
                  <c:pt idx="52">
                    <c:v>2785</c:v>
                  </c:pt>
                  <c:pt idx="53">
                    <c:v>1017</c:v>
                  </c:pt>
                  <c:pt idx="54">
                    <c:v>929</c:v>
                  </c:pt>
                  <c:pt idx="55">
                    <c:v>4053</c:v>
                  </c:pt>
                  <c:pt idx="56">
                    <c:v>3677</c:v>
                  </c:pt>
                  <c:pt idx="57">
                    <c:v>3422</c:v>
                  </c:pt>
                  <c:pt idx="58">
                    <c:v>1308</c:v>
                  </c:pt>
                  <c:pt idx="59">
                    <c:v>1050</c:v>
                  </c:pt>
                  <c:pt idx="60">
                    <c:v>1239</c:v>
                  </c:pt>
                  <c:pt idx="61">
                    <c:v>772</c:v>
                  </c:pt>
                  <c:pt idx="62">
                    <c:v>1318</c:v>
                  </c:pt>
                  <c:pt idx="63">
                    <c:v>1147</c:v>
                  </c:pt>
                  <c:pt idx="64">
                    <c:v>1331</c:v>
                  </c:pt>
                  <c:pt idx="65">
                    <c:v>1165</c:v>
                  </c:pt>
                  <c:pt idx="66">
                    <c:v>1007</c:v>
                  </c:pt>
                  <c:pt idx="67">
                    <c:v>840</c:v>
                  </c:pt>
                  <c:pt idx="68">
                    <c:v>959</c:v>
                  </c:pt>
                  <c:pt idx="69">
                    <c:v>296</c:v>
                  </c:pt>
                  <c:pt idx="70">
                    <c:v>953</c:v>
                  </c:pt>
                  <c:pt idx="71">
                    <c:v>1068</c:v>
                  </c:pt>
                  <c:pt idx="72">
                    <c:v>1539</c:v>
                  </c:pt>
                  <c:pt idx="73">
                    <c:v>676</c:v>
                  </c:pt>
                  <c:pt idx="74">
                    <c:v>1101</c:v>
                  </c:pt>
                  <c:pt idx="75">
                    <c:v>1338</c:v>
                  </c:pt>
                  <c:pt idx="76">
                    <c:v>1457</c:v>
                  </c:pt>
                  <c:pt idx="77">
                    <c:v>632</c:v>
                  </c:pt>
                  <c:pt idx="78">
                    <c:v>1404</c:v>
                  </c:pt>
                  <c:pt idx="79">
                    <c:v>1476</c:v>
                  </c:pt>
                  <c:pt idx="80">
                    <c:v>1067</c:v>
                  </c:pt>
                  <c:pt idx="81">
                    <c:v>968</c:v>
                  </c:pt>
                  <c:pt idx="82">
                    <c:v>1049</c:v>
                  </c:pt>
                  <c:pt idx="83">
                    <c:v>1599</c:v>
                  </c:pt>
                  <c:pt idx="84">
                    <c:v>1748</c:v>
                  </c:pt>
                  <c:pt idx="85">
                    <c:v>1710</c:v>
                  </c:pt>
                  <c:pt idx="86">
                    <c:v>1181</c:v>
                  </c:pt>
                  <c:pt idx="87">
                    <c:v>1386</c:v>
                  </c:pt>
                  <c:pt idx="88">
                    <c:v>1456</c:v>
                  </c:pt>
                  <c:pt idx="89">
                    <c:v>1252</c:v>
                  </c:pt>
                  <c:pt idx="90">
                    <c:v>1491</c:v>
                  </c:pt>
                  <c:pt idx="91">
                    <c:v>1929</c:v>
                  </c:pt>
                  <c:pt idx="92">
                    <c:v>1353</c:v>
                  </c:pt>
                  <c:pt idx="93">
                    <c:v>2150</c:v>
                  </c:pt>
                  <c:pt idx="94">
                    <c:v>1243</c:v>
                  </c:pt>
                  <c:pt idx="95">
                    <c:v>1658</c:v>
                  </c:pt>
                </c:numCache>
              </c:numRef>
            </c:plus>
            <c:minus>
              <c:numRef>
                <c:f>Sodium!$AK$6:$AK$101</c:f>
                <c:numCache>
                  <c:formatCode>General</c:formatCode>
                  <c:ptCount val="96"/>
                  <c:pt idx="0">
                    <c:v>2216</c:v>
                  </c:pt>
                  <c:pt idx="1">
                    <c:v>2747</c:v>
                  </c:pt>
                  <c:pt idx="2">
                    <c:v>6718</c:v>
                  </c:pt>
                  <c:pt idx="3">
                    <c:v>6561</c:v>
                  </c:pt>
                  <c:pt idx="4">
                    <c:v>2481</c:v>
                  </c:pt>
                  <c:pt idx="5">
                    <c:v>2339</c:v>
                  </c:pt>
                  <c:pt idx="6">
                    <c:v>2067</c:v>
                  </c:pt>
                  <c:pt idx="7">
                    <c:v>2048</c:v>
                  </c:pt>
                  <c:pt idx="8">
                    <c:v>1690</c:v>
                  </c:pt>
                  <c:pt idx="9">
                    <c:v>1607</c:v>
                  </c:pt>
                  <c:pt idx="10">
                    <c:v>2646</c:v>
                  </c:pt>
                  <c:pt idx="11">
                    <c:v>1980</c:v>
                  </c:pt>
                  <c:pt idx="12">
                    <c:v>1873</c:v>
                  </c:pt>
                  <c:pt idx="13">
                    <c:v>1392</c:v>
                  </c:pt>
                  <c:pt idx="14">
                    <c:v>1920</c:v>
                  </c:pt>
                  <c:pt idx="15">
                    <c:v>1400</c:v>
                  </c:pt>
                  <c:pt idx="16">
                    <c:v>1413</c:v>
                  </c:pt>
                  <c:pt idx="17">
                    <c:v>1139</c:v>
                  </c:pt>
                  <c:pt idx="18">
                    <c:v>2599</c:v>
                  </c:pt>
                  <c:pt idx="19">
                    <c:v>1729</c:v>
                  </c:pt>
                  <c:pt idx="20">
                    <c:v>817</c:v>
                  </c:pt>
                  <c:pt idx="21">
                    <c:v>1978</c:v>
                  </c:pt>
                  <c:pt idx="22">
                    <c:v>1799</c:v>
                  </c:pt>
                  <c:pt idx="23">
                    <c:v>1583</c:v>
                  </c:pt>
                  <c:pt idx="24">
                    <c:v>1190</c:v>
                  </c:pt>
                  <c:pt idx="25">
                    <c:v>1587</c:v>
                  </c:pt>
                  <c:pt idx="26">
                    <c:v>1257</c:v>
                  </c:pt>
                  <c:pt idx="27">
                    <c:v>1211</c:v>
                  </c:pt>
                  <c:pt idx="28">
                    <c:v>1403</c:v>
                  </c:pt>
                  <c:pt idx="29">
                    <c:v>2401</c:v>
                  </c:pt>
                  <c:pt idx="30">
                    <c:v>1566</c:v>
                  </c:pt>
                  <c:pt idx="31">
                    <c:v>1387</c:v>
                  </c:pt>
                  <c:pt idx="32">
                    <c:v>1632</c:v>
                  </c:pt>
                  <c:pt idx="33">
                    <c:v>2837</c:v>
                  </c:pt>
                  <c:pt idx="34">
                    <c:v>3233</c:v>
                  </c:pt>
                  <c:pt idx="35">
                    <c:v>1653</c:v>
                  </c:pt>
                  <c:pt idx="36">
                    <c:v>1259</c:v>
                  </c:pt>
                  <c:pt idx="37">
                    <c:v>1483</c:v>
                  </c:pt>
                  <c:pt idx="38">
                    <c:v>1428</c:v>
                  </c:pt>
                  <c:pt idx="39">
                    <c:v>1558</c:v>
                  </c:pt>
                  <c:pt idx="40">
                    <c:v>5387</c:v>
                  </c:pt>
                  <c:pt idx="41">
                    <c:v>1645</c:v>
                  </c:pt>
                  <c:pt idx="42">
                    <c:v>1328</c:v>
                  </c:pt>
                  <c:pt idx="43">
                    <c:v>1536</c:v>
                  </c:pt>
                  <c:pt idx="44">
                    <c:v>1179</c:v>
                  </c:pt>
                  <c:pt idx="45">
                    <c:v>1073</c:v>
                  </c:pt>
                  <c:pt idx="46">
                    <c:v>962</c:v>
                  </c:pt>
                  <c:pt idx="47">
                    <c:v>626</c:v>
                  </c:pt>
                  <c:pt idx="48">
                    <c:v>1844</c:v>
                  </c:pt>
                  <c:pt idx="49">
                    <c:v>1156</c:v>
                  </c:pt>
                  <c:pt idx="50">
                    <c:v>1436</c:v>
                  </c:pt>
                  <c:pt idx="51">
                    <c:v>1012</c:v>
                  </c:pt>
                  <c:pt idx="52">
                    <c:v>2785</c:v>
                  </c:pt>
                  <c:pt idx="53">
                    <c:v>1017</c:v>
                  </c:pt>
                  <c:pt idx="54">
                    <c:v>929</c:v>
                  </c:pt>
                  <c:pt idx="55">
                    <c:v>4053</c:v>
                  </c:pt>
                  <c:pt idx="56">
                    <c:v>3677</c:v>
                  </c:pt>
                  <c:pt idx="57">
                    <c:v>3422</c:v>
                  </c:pt>
                  <c:pt idx="58">
                    <c:v>1308</c:v>
                  </c:pt>
                  <c:pt idx="59">
                    <c:v>1050</c:v>
                  </c:pt>
                  <c:pt idx="60">
                    <c:v>1239</c:v>
                  </c:pt>
                  <c:pt idx="61">
                    <c:v>772</c:v>
                  </c:pt>
                  <c:pt idx="62">
                    <c:v>1318</c:v>
                  </c:pt>
                  <c:pt idx="63">
                    <c:v>1147</c:v>
                  </c:pt>
                  <c:pt idx="64">
                    <c:v>1331</c:v>
                  </c:pt>
                  <c:pt idx="65">
                    <c:v>1165</c:v>
                  </c:pt>
                  <c:pt idx="66">
                    <c:v>1007</c:v>
                  </c:pt>
                  <c:pt idx="67">
                    <c:v>840</c:v>
                  </c:pt>
                  <c:pt idx="68">
                    <c:v>959</c:v>
                  </c:pt>
                  <c:pt idx="69">
                    <c:v>296</c:v>
                  </c:pt>
                  <c:pt idx="70">
                    <c:v>953</c:v>
                  </c:pt>
                  <c:pt idx="71">
                    <c:v>1068</c:v>
                  </c:pt>
                  <c:pt idx="72">
                    <c:v>1539</c:v>
                  </c:pt>
                  <c:pt idx="73">
                    <c:v>676</c:v>
                  </c:pt>
                  <c:pt idx="74">
                    <c:v>1101</c:v>
                  </c:pt>
                  <c:pt idx="75">
                    <c:v>1338</c:v>
                  </c:pt>
                  <c:pt idx="76">
                    <c:v>1457</c:v>
                  </c:pt>
                  <c:pt idx="77">
                    <c:v>632</c:v>
                  </c:pt>
                  <c:pt idx="78">
                    <c:v>1404</c:v>
                  </c:pt>
                  <c:pt idx="79">
                    <c:v>1476</c:v>
                  </c:pt>
                  <c:pt idx="80">
                    <c:v>1067</c:v>
                  </c:pt>
                  <c:pt idx="81">
                    <c:v>968</c:v>
                  </c:pt>
                  <c:pt idx="82">
                    <c:v>1049</c:v>
                  </c:pt>
                  <c:pt idx="83">
                    <c:v>1599</c:v>
                  </c:pt>
                  <c:pt idx="84">
                    <c:v>1748</c:v>
                  </c:pt>
                  <c:pt idx="85">
                    <c:v>1710</c:v>
                  </c:pt>
                  <c:pt idx="86">
                    <c:v>1181</c:v>
                  </c:pt>
                  <c:pt idx="87">
                    <c:v>1386</c:v>
                  </c:pt>
                  <c:pt idx="88">
                    <c:v>1456</c:v>
                  </c:pt>
                  <c:pt idx="89">
                    <c:v>1252</c:v>
                  </c:pt>
                  <c:pt idx="90">
                    <c:v>1491</c:v>
                  </c:pt>
                  <c:pt idx="91">
                    <c:v>1929</c:v>
                  </c:pt>
                  <c:pt idx="92">
                    <c:v>1353</c:v>
                  </c:pt>
                  <c:pt idx="93">
                    <c:v>2150</c:v>
                  </c:pt>
                  <c:pt idx="94">
                    <c:v>1243</c:v>
                  </c:pt>
                  <c:pt idx="95">
                    <c:v>1658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Sodium!$AJ$6:$AJ$101</c:f>
              <c:numCache>
                <c:formatCode>General</c:formatCode>
                <c:ptCount val="96"/>
                <c:pt idx="0">
                  <c:v>42018</c:v>
                </c:pt>
                <c:pt idx="1">
                  <c:v>48451</c:v>
                </c:pt>
                <c:pt idx="2">
                  <c:v>63964</c:v>
                </c:pt>
                <c:pt idx="3">
                  <c:v>62924</c:v>
                </c:pt>
                <c:pt idx="4">
                  <c:v>42540</c:v>
                </c:pt>
                <c:pt idx="5">
                  <c:v>39674</c:v>
                </c:pt>
                <c:pt idx="6">
                  <c:v>36450</c:v>
                </c:pt>
                <c:pt idx="7">
                  <c:v>36545</c:v>
                </c:pt>
                <c:pt idx="8">
                  <c:v>33403</c:v>
                </c:pt>
                <c:pt idx="9">
                  <c:v>31583</c:v>
                </c:pt>
                <c:pt idx="10">
                  <c:v>46436</c:v>
                </c:pt>
                <c:pt idx="11">
                  <c:v>35317</c:v>
                </c:pt>
                <c:pt idx="12">
                  <c:v>34705</c:v>
                </c:pt>
                <c:pt idx="13">
                  <c:v>27649</c:v>
                </c:pt>
                <c:pt idx="14">
                  <c:v>37072</c:v>
                </c:pt>
                <c:pt idx="15">
                  <c:v>24283</c:v>
                </c:pt>
                <c:pt idx="16">
                  <c:v>27669</c:v>
                </c:pt>
                <c:pt idx="17">
                  <c:v>21180</c:v>
                </c:pt>
                <c:pt idx="18">
                  <c:v>47171</c:v>
                </c:pt>
                <c:pt idx="19">
                  <c:v>32246</c:v>
                </c:pt>
                <c:pt idx="20">
                  <c:v>12825</c:v>
                </c:pt>
                <c:pt idx="21">
                  <c:v>37348</c:v>
                </c:pt>
                <c:pt idx="22">
                  <c:v>35467</c:v>
                </c:pt>
                <c:pt idx="23">
                  <c:v>32582</c:v>
                </c:pt>
                <c:pt idx="24">
                  <c:v>24987</c:v>
                </c:pt>
                <c:pt idx="25">
                  <c:v>31793</c:v>
                </c:pt>
                <c:pt idx="26">
                  <c:v>24479</c:v>
                </c:pt>
                <c:pt idx="27">
                  <c:v>26366</c:v>
                </c:pt>
                <c:pt idx="28">
                  <c:v>31647</c:v>
                </c:pt>
                <c:pt idx="29">
                  <c:v>46358</c:v>
                </c:pt>
                <c:pt idx="30">
                  <c:v>32063</c:v>
                </c:pt>
                <c:pt idx="31">
                  <c:v>29287</c:v>
                </c:pt>
                <c:pt idx="32">
                  <c:v>38435</c:v>
                </c:pt>
                <c:pt idx="33">
                  <c:v>49103</c:v>
                </c:pt>
                <c:pt idx="34">
                  <c:v>50179</c:v>
                </c:pt>
                <c:pt idx="35">
                  <c:v>34529</c:v>
                </c:pt>
                <c:pt idx="36">
                  <c:v>29500</c:v>
                </c:pt>
                <c:pt idx="37">
                  <c:v>36438</c:v>
                </c:pt>
                <c:pt idx="38">
                  <c:v>34859</c:v>
                </c:pt>
                <c:pt idx="39">
                  <c:v>36827</c:v>
                </c:pt>
                <c:pt idx="40">
                  <c:v>56088</c:v>
                </c:pt>
                <c:pt idx="41">
                  <c:v>35191</c:v>
                </c:pt>
                <c:pt idx="42">
                  <c:v>28676</c:v>
                </c:pt>
                <c:pt idx="43">
                  <c:v>32648</c:v>
                </c:pt>
                <c:pt idx="44">
                  <c:v>26438</c:v>
                </c:pt>
                <c:pt idx="45">
                  <c:v>25305</c:v>
                </c:pt>
                <c:pt idx="46">
                  <c:v>19186</c:v>
                </c:pt>
                <c:pt idx="47">
                  <c:v>10040</c:v>
                </c:pt>
                <c:pt idx="48">
                  <c:v>36926</c:v>
                </c:pt>
                <c:pt idx="49">
                  <c:v>28708</c:v>
                </c:pt>
                <c:pt idx="50">
                  <c:v>31545</c:v>
                </c:pt>
                <c:pt idx="51">
                  <c:v>24554</c:v>
                </c:pt>
                <c:pt idx="52">
                  <c:v>46931</c:v>
                </c:pt>
                <c:pt idx="53">
                  <c:v>21093</c:v>
                </c:pt>
                <c:pt idx="54">
                  <c:v>20625</c:v>
                </c:pt>
                <c:pt idx="55">
                  <c:v>50470</c:v>
                </c:pt>
                <c:pt idx="56">
                  <c:v>49265</c:v>
                </c:pt>
                <c:pt idx="57">
                  <c:v>48474</c:v>
                </c:pt>
                <c:pt idx="58">
                  <c:v>28566</c:v>
                </c:pt>
                <c:pt idx="59">
                  <c:v>24539</c:v>
                </c:pt>
                <c:pt idx="60">
                  <c:v>30023</c:v>
                </c:pt>
                <c:pt idx="61">
                  <c:v>13941</c:v>
                </c:pt>
                <c:pt idx="62">
                  <c:v>28099</c:v>
                </c:pt>
                <c:pt idx="63">
                  <c:v>27224</c:v>
                </c:pt>
                <c:pt idx="64">
                  <c:v>31303</c:v>
                </c:pt>
                <c:pt idx="65">
                  <c:v>24408</c:v>
                </c:pt>
                <c:pt idx="66">
                  <c:v>21150</c:v>
                </c:pt>
                <c:pt idx="67">
                  <c:v>16275</c:v>
                </c:pt>
                <c:pt idx="68">
                  <c:v>17373</c:v>
                </c:pt>
                <c:pt idx="69">
                  <c:v>1483</c:v>
                </c:pt>
                <c:pt idx="70">
                  <c:v>20146</c:v>
                </c:pt>
                <c:pt idx="71">
                  <c:v>23340</c:v>
                </c:pt>
                <c:pt idx="72">
                  <c:v>33536</c:v>
                </c:pt>
                <c:pt idx="73">
                  <c:v>11017</c:v>
                </c:pt>
                <c:pt idx="74">
                  <c:v>22101</c:v>
                </c:pt>
                <c:pt idx="75">
                  <c:v>29547</c:v>
                </c:pt>
                <c:pt idx="76">
                  <c:v>29909</c:v>
                </c:pt>
                <c:pt idx="77">
                  <c:v>10658</c:v>
                </c:pt>
                <c:pt idx="78">
                  <c:v>28285</c:v>
                </c:pt>
                <c:pt idx="79">
                  <c:v>31179</c:v>
                </c:pt>
                <c:pt idx="80">
                  <c:v>20699</c:v>
                </c:pt>
                <c:pt idx="81">
                  <c:v>17764</c:v>
                </c:pt>
                <c:pt idx="82">
                  <c:v>18888</c:v>
                </c:pt>
                <c:pt idx="83">
                  <c:v>28731</c:v>
                </c:pt>
                <c:pt idx="84">
                  <c:v>30039</c:v>
                </c:pt>
                <c:pt idx="85">
                  <c:v>32724</c:v>
                </c:pt>
                <c:pt idx="86">
                  <c:v>20885</c:v>
                </c:pt>
                <c:pt idx="87">
                  <c:v>23687</c:v>
                </c:pt>
                <c:pt idx="88">
                  <c:v>24410</c:v>
                </c:pt>
                <c:pt idx="89">
                  <c:v>22333</c:v>
                </c:pt>
                <c:pt idx="90">
                  <c:v>27105</c:v>
                </c:pt>
                <c:pt idx="91">
                  <c:v>32557</c:v>
                </c:pt>
                <c:pt idx="92">
                  <c:v>21956</c:v>
                </c:pt>
                <c:pt idx="93">
                  <c:v>34379</c:v>
                </c:pt>
                <c:pt idx="94">
                  <c:v>20060</c:v>
                </c:pt>
                <c:pt idx="95">
                  <c:v>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9-45A1-9F8A-4DE8BEE09598}"/>
            </c:ext>
          </c:extLst>
        </c:ser>
        <c:ser>
          <c:idx val="2"/>
          <c:order val="2"/>
          <c:tx>
            <c:strRef>
              <c:f>Sodium!$AM$2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Sodium!$AQ$6:$AQ$101</c:f>
                <c:numCache>
                  <c:formatCode>General</c:formatCode>
                  <c:ptCount val="96"/>
                  <c:pt idx="0">
                    <c:v>1778</c:v>
                  </c:pt>
                  <c:pt idx="1">
                    <c:v>2263</c:v>
                  </c:pt>
                  <c:pt idx="2">
                    <c:v>6973</c:v>
                  </c:pt>
                  <c:pt idx="3">
                    <c:v>6612</c:v>
                  </c:pt>
                  <c:pt idx="4">
                    <c:v>1847</c:v>
                  </c:pt>
                  <c:pt idx="5">
                    <c:v>1715</c:v>
                  </c:pt>
                  <c:pt idx="6">
                    <c:v>1454</c:v>
                  </c:pt>
                  <c:pt idx="7">
                    <c:v>1452</c:v>
                  </c:pt>
                  <c:pt idx="8">
                    <c:v>1415</c:v>
                  </c:pt>
                  <c:pt idx="9">
                    <c:v>1352</c:v>
                  </c:pt>
                  <c:pt idx="10">
                    <c:v>2158</c:v>
                  </c:pt>
                  <c:pt idx="11">
                    <c:v>1564</c:v>
                  </c:pt>
                  <c:pt idx="12">
                    <c:v>1292</c:v>
                  </c:pt>
                  <c:pt idx="13">
                    <c:v>1228</c:v>
                  </c:pt>
                  <c:pt idx="14">
                    <c:v>1232</c:v>
                  </c:pt>
                  <c:pt idx="15">
                    <c:v>1022</c:v>
                  </c:pt>
                  <c:pt idx="16">
                    <c:v>1086</c:v>
                  </c:pt>
                  <c:pt idx="17">
                    <c:v>1053</c:v>
                  </c:pt>
                  <c:pt idx="18">
                    <c:v>2092</c:v>
                  </c:pt>
                  <c:pt idx="19">
                    <c:v>1263</c:v>
                  </c:pt>
                  <c:pt idx="20">
                    <c:v>646</c:v>
                  </c:pt>
                  <c:pt idx="21">
                    <c:v>1338</c:v>
                  </c:pt>
                  <c:pt idx="22">
                    <c:v>1121</c:v>
                  </c:pt>
                  <c:pt idx="23">
                    <c:v>1099</c:v>
                  </c:pt>
                  <c:pt idx="24">
                    <c:v>1079</c:v>
                  </c:pt>
                  <c:pt idx="25">
                    <c:v>912</c:v>
                  </c:pt>
                  <c:pt idx="26">
                    <c:v>932</c:v>
                  </c:pt>
                  <c:pt idx="27">
                    <c:v>1007</c:v>
                  </c:pt>
                  <c:pt idx="28">
                    <c:v>906</c:v>
                  </c:pt>
                  <c:pt idx="29">
                    <c:v>1925</c:v>
                  </c:pt>
                  <c:pt idx="30">
                    <c:v>1353</c:v>
                  </c:pt>
                  <c:pt idx="31">
                    <c:v>829</c:v>
                  </c:pt>
                  <c:pt idx="32">
                    <c:v>1051</c:v>
                  </c:pt>
                  <c:pt idx="33">
                    <c:v>2475</c:v>
                  </c:pt>
                  <c:pt idx="34">
                    <c:v>2317</c:v>
                  </c:pt>
                  <c:pt idx="35">
                    <c:v>920</c:v>
                  </c:pt>
                  <c:pt idx="36">
                    <c:v>772</c:v>
                  </c:pt>
                  <c:pt idx="37">
                    <c:v>891</c:v>
                  </c:pt>
                  <c:pt idx="38">
                    <c:v>829</c:v>
                  </c:pt>
                  <c:pt idx="39">
                    <c:v>1035</c:v>
                  </c:pt>
                  <c:pt idx="40">
                    <c:v>5353</c:v>
                  </c:pt>
                  <c:pt idx="41">
                    <c:v>1645</c:v>
                  </c:pt>
                  <c:pt idx="42">
                    <c:v>1251</c:v>
                  </c:pt>
                  <c:pt idx="43">
                    <c:v>1275</c:v>
                  </c:pt>
                  <c:pt idx="44">
                    <c:v>632</c:v>
                  </c:pt>
                  <c:pt idx="45">
                    <c:v>708</c:v>
                  </c:pt>
                  <c:pt idx="46">
                    <c:v>544</c:v>
                  </c:pt>
                  <c:pt idx="47">
                    <c:v>552</c:v>
                  </c:pt>
                  <c:pt idx="48">
                    <c:v>1282</c:v>
                  </c:pt>
                  <c:pt idx="49">
                    <c:v>679</c:v>
                  </c:pt>
                  <c:pt idx="50">
                    <c:v>761</c:v>
                  </c:pt>
                  <c:pt idx="51">
                    <c:v>612</c:v>
                  </c:pt>
                  <c:pt idx="52">
                    <c:v>2570</c:v>
                  </c:pt>
                  <c:pt idx="53">
                    <c:v>928</c:v>
                  </c:pt>
                  <c:pt idx="54">
                    <c:v>522</c:v>
                  </c:pt>
                  <c:pt idx="55">
                    <c:v>4037</c:v>
                  </c:pt>
                  <c:pt idx="56">
                    <c:v>3463</c:v>
                  </c:pt>
                  <c:pt idx="57">
                    <c:v>3132</c:v>
                  </c:pt>
                  <c:pt idx="58">
                    <c:v>746</c:v>
                  </c:pt>
                  <c:pt idx="59">
                    <c:v>599</c:v>
                  </c:pt>
                  <c:pt idx="60">
                    <c:v>844</c:v>
                  </c:pt>
                  <c:pt idx="61">
                    <c:v>463</c:v>
                  </c:pt>
                  <c:pt idx="62">
                    <c:v>834</c:v>
                  </c:pt>
                  <c:pt idx="63">
                    <c:v>740</c:v>
                  </c:pt>
                  <c:pt idx="64">
                    <c:v>1115</c:v>
                  </c:pt>
                  <c:pt idx="65">
                    <c:v>1420</c:v>
                  </c:pt>
                  <c:pt idx="66">
                    <c:v>578</c:v>
                  </c:pt>
                  <c:pt idx="67">
                    <c:v>496</c:v>
                  </c:pt>
                  <c:pt idx="68">
                    <c:v>553</c:v>
                  </c:pt>
                  <c:pt idx="69">
                    <c:v>405</c:v>
                  </c:pt>
                  <c:pt idx="70">
                    <c:v>591</c:v>
                  </c:pt>
                  <c:pt idx="71">
                    <c:v>701</c:v>
                  </c:pt>
                  <c:pt idx="72">
                    <c:v>1703</c:v>
                  </c:pt>
                  <c:pt idx="73">
                    <c:v>399</c:v>
                  </c:pt>
                  <c:pt idx="74">
                    <c:v>680</c:v>
                  </c:pt>
                  <c:pt idx="75">
                    <c:v>1089</c:v>
                  </c:pt>
                  <c:pt idx="76">
                    <c:v>1966</c:v>
                  </c:pt>
                  <c:pt idx="77">
                    <c:v>419</c:v>
                  </c:pt>
                  <c:pt idx="78">
                    <c:v>1050</c:v>
                  </c:pt>
                  <c:pt idx="79">
                    <c:v>1341</c:v>
                  </c:pt>
                  <c:pt idx="80">
                    <c:v>1368</c:v>
                  </c:pt>
                  <c:pt idx="81">
                    <c:v>641</c:v>
                  </c:pt>
                  <c:pt idx="82">
                    <c:v>1278</c:v>
                  </c:pt>
                  <c:pt idx="83">
                    <c:v>2107</c:v>
                  </c:pt>
                  <c:pt idx="84">
                    <c:v>1672</c:v>
                  </c:pt>
                  <c:pt idx="85">
                    <c:v>1800</c:v>
                  </c:pt>
                  <c:pt idx="86">
                    <c:v>1561</c:v>
                  </c:pt>
                  <c:pt idx="87">
                    <c:v>1640</c:v>
                  </c:pt>
                  <c:pt idx="88">
                    <c:v>1295</c:v>
                  </c:pt>
                  <c:pt idx="89">
                    <c:v>1066</c:v>
                  </c:pt>
                  <c:pt idx="90">
                    <c:v>1660</c:v>
                  </c:pt>
                  <c:pt idx="91">
                    <c:v>2717</c:v>
                  </c:pt>
                  <c:pt idx="92">
                    <c:v>1185</c:v>
                  </c:pt>
                  <c:pt idx="93">
                    <c:v>2676</c:v>
                  </c:pt>
                  <c:pt idx="94">
                    <c:v>1755</c:v>
                  </c:pt>
                  <c:pt idx="95">
                    <c:v>1755</c:v>
                  </c:pt>
                </c:numCache>
              </c:numRef>
            </c:plus>
            <c:minus>
              <c:numRef>
                <c:f>Sodium!$AQ$6:$AQ$101</c:f>
                <c:numCache>
                  <c:formatCode>General</c:formatCode>
                  <c:ptCount val="96"/>
                  <c:pt idx="0">
                    <c:v>1778</c:v>
                  </c:pt>
                  <c:pt idx="1">
                    <c:v>2263</c:v>
                  </c:pt>
                  <c:pt idx="2">
                    <c:v>6973</c:v>
                  </c:pt>
                  <c:pt idx="3">
                    <c:v>6612</c:v>
                  </c:pt>
                  <c:pt idx="4">
                    <c:v>1847</c:v>
                  </c:pt>
                  <c:pt idx="5">
                    <c:v>1715</c:v>
                  </c:pt>
                  <c:pt idx="6">
                    <c:v>1454</c:v>
                  </c:pt>
                  <c:pt idx="7">
                    <c:v>1452</c:v>
                  </c:pt>
                  <c:pt idx="8">
                    <c:v>1415</c:v>
                  </c:pt>
                  <c:pt idx="9">
                    <c:v>1352</c:v>
                  </c:pt>
                  <c:pt idx="10">
                    <c:v>2158</c:v>
                  </c:pt>
                  <c:pt idx="11">
                    <c:v>1564</c:v>
                  </c:pt>
                  <c:pt idx="12">
                    <c:v>1292</c:v>
                  </c:pt>
                  <c:pt idx="13">
                    <c:v>1228</c:v>
                  </c:pt>
                  <c:pt idx="14">
                    <c:v>1232</c:v>
                  </c:pt>
                  <c:pt idx="15">
                    <c:v>1022</c:v>
                  </c:pt>
                  <c:pt idx="16">
                    <c:v>1086</c:v>
                  </c:pt>
                  <c:pt idx="17">
                    <c:v>1053</c:v>
                  </c:pt>
                  <c:pt idx="18">
                    <c:v>2092</c:v>
                  </c:pt>
                  <c:pt idx="19">
                    <c:v>1263</c:v>
                  </c:pt>
                  <c:pt idx="20">
                    <c:v>646</c:v>
                  </c:pt>
                  <c:pt idx="21">
                    <c:v>1338</c:v>
                  </c:pt>
                  <c:pt idx="22">
                    <c:v>1121</c:v>
                  </c:pt>
                  <c:pt idx="23">
                    <c:v>1099</c:v>
                  </c:pt>
                  <c:pt idx="24">
                    <c:v>1079</c:v>
                  </c:pt>
                  <c:pt idx="25">
                    <c:v>912</c:v>
                  </c:pt>
                  <c:pt idx="26">
                    <c:v>932</c:v>
                  </c:pt>
                  <c:pt idx="27">
                    <c:v>1007</c:v>
                  </c:pt>
                  <c:pt idx="28">
                    <c:v>906</c:v>
                  </c:pt>
                  <c:pt idx="29">
                    <c:v>1925</c:v>
                  </c:pt>
                  <c:pt idx="30">
                    <c:v>1353</c:v>
                  </c:pt>
                  <c:pt idx="31">
                    <c:v>829</c:v>
                  </c:pt>
                  <c:pt idx="32">
                    <c:v>1051</c:v>
                  </c:pt>
                  <c:pt idx="33">
                    <c:v>2475</c:v>
                  </c:pt>
                  <c:pt idx="34">
                    <c:v>2317</c:v>
                  </c:pt>
                  <c:pt idx="35">
                    <c:v>920</c:v>
                  </c:pt>
                  <c:pt idx="36">
                    <c:v>772</c:v>
                  </c:pt>
                  <c:pt idx="37">
                    <c:v>891</c:v>
                  </c:pt>
                  <c:pt idx="38">
                    <c:v>829</c:v>
                  </c:pt>
                  <c:pt idx="39">
                    <c:v>1035</c:v>
                  </c:pt>
                  <c:pt idx="40">
                    <c:v>5353</c:v>
                  </c:pt>
                  <c:pt idx="41">
                    <c:v>1645</c:v>
                  </c:pt>
                  <c:pt idx="42">
                    <c:v>1251</c:v>
                  </c:pt>
                  <c:pt idx="43">
                    <c:v>1275</c:v>
                  </c:pt>
                  <c:pt idx="44">
                    <c:v>632</c:v>
                  </c:pt>
                  <c:pt idx="45">
                    <c:v>708</c:v>
                  </c:pt>
                  <c:pt idx="46">
                    <c:v>544</c:v>
                  </c:pt>
                  <c:pt idx="47">
                    <c:v>552</c:v>
                  </c:pt>
                  <c:pt idx="48">
                    <c:v>1282</c:v>
                  </c:pt>
                  <c:pt idx="49">
                    <c:v>679</c:v>
                  </c:pt>
                  <c:pt idx="50">
                    <c:v>761</c:v>
                  </c:pt>
                  <c:pt idx="51">
                    <c:v>612</c:v>
                  </c:pt>
                  <c:pt idx="52">
                    <c:v>2570</c:v>
                  </c:pt>
                  <c:pt idx="53">
                    <c:v>928</c:v>
                  </c:pt>
                  <c:pt idx="54">
                    <c:v>522</c:v>
                  </c:pt>
                  <c:pt idx="55">
                    <c:v>4037</c:v>
                  </c:pt>
                  <c:pt idx="56">
                    <c:v>3463</c:v>
                  </c:pt>
                  <c:pt idx="57">
                    <c:v>3132</c:v>
                  </c:pt>
                  <c:pt idx="58">
                    <c:v>746</c:v>
                  </c:pt>
                  <c:pt idx="59">
                    <c:v>599</c:v>
                  </c:pt>
                  <c:pt idx="60">
                    <c:v>844</c:v>
                  </c:pt>
                  <c:pt idx="61">
                    <c:v>463</c:v>
                  </c:pt>
                  <c:pt idx="62">
                    <c:v>834</c:v>
                  </c:pt>
                  <c:pt idx="63">
                    <c:v>740</c:v>
                  </c:pt>
                  <c:pt idx="64">
                    <c:v>1115</c:v>
                  </c:pt>
                  <c:pt idx="65">
                    <c:v>1420</c:v>
                  </c:pt>
                  <c:pt idx="66">
                    <c:v>578</c:v>
                  </c:pt>
                  <c:pt idx="67">
                    <c:v>496</c:v>
                  </c:pt>
                  <c:pt idx="68">
                    <c:v>553</c:v>
                  </c:pt>
                  <c:pt idx="69">
                    <c:v>405</c:v>
                  </c:pt>
                  <c:pt idx="70">
                    <c:v>591</c:v>
                  </c:pt>
                  <c:pt idx="71">
                    <c:v>701</c:v>
                  </c:pt>
                  <c:pt idx="72">
                    <c:v>1703</c:v>
                  </c:pt>
                  <c:pt idx="73">
                    <c:v>399</c:v>
                  </c:pt>
                  <c:pt idx="74">
                    <c:v>680</c:v>
                  </c:pt>
                  <c:pt idx="75">
                    <c:v>1089</c:v>
                  </c:pt>
                  <c:pt idx="76">
                    <c:v>1966</c:v>
                  </c:pt>
                  <c:pt idx="77">
                    <c:v>419</c:v>
                  </c:pt>
                  <c:pt idx="78">
                    <c:v>1050</c:v>
                  </c:pt>
                  <c:pt idx="79">
                    <c:v>1341</c:v>
                  </c:pt>
                  <c:pt idx="80">
                    <c:v>1368</c:v>
                  </c:pt>
                  <c:pt idx="81">
                    <c:v>641</c:v>
                  </c:pt>
                  <c:pt idx="82">
                    <c:v>1278</c:v>
                  </c:pt>
                  <c:pt idx="83">
                    <c:v>2107</c:v>
                  </c:pt>
                  <c:pt idx="84">
                    <c:v>1672</c:v>
                  </c:pt>
                  <c:pt idx="85">
                    <c:v>1800</c:v>
                  </c:pt>
                  <c:pt idx="86">
                    <c:v>1561</c:v>
                  </c:pt>
                  <c:pt idx="87">
                    <c:v>1640</c:v>
                  </c:pt>
                  <c:pt idx="88">
                    <c:v>1295</c:v>
                  </c:pt>
                  <c:pt idx="89">
                    <c:v>1066</c:v>
                  </c:pt>
                  <c:pt idx="90">
                    <c:v>1660</c:v>
                  </c:pt>
                  <c:pt idx="91">
                    <c:v>2717</c:v>
                  </c:pt>
                  <c:pt idx="92">
                    <c:v>1185</c:v>
                  </c:pt>
                  <c:pt idx="93">
                    <c:v>2676</c:v>
                  </c:pt>
                  <c:pt idx="94">
                    <c:v>1755</c:v>
                  </c:pt>
                  <c:pt idx="95">
                    <c:v>1755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Sodium!$AP$6:$AP$101</c:f>
              <c:numCache>
                <c:formatCode>General</c:formatCode>
                <c:ptCount val="96"/>
                <c:pt idx="0">
                  <c:v>39938</c:v>
                </c:pt>
                <c:pt idx="1">
                  <c:v>46541</c:v>
                </c:pt>
                <c:pt idx="2">
                  <c:v>64092</c:v>
                </c:pt>
                <c:pt idx="3">
                  <c:v>64173</c:v>
                </c:pt>
                <c:pt idx="4">
                  <c:v>43072</c:v>
                </c:pt>
                <c:pt idx="5">
                  <c:v>40552</c:v>
                </c:pt>
                <c:pt idx="6">
                  <c:v>36610</c:v>
                </c:pt>
                <c:pt idx="7">
                  <c:v>36377</c:v>
                </c:pt>
                <c:pt idx="8">
                  <c:v>31672</c:v>
                </c:pt>
                <c:pt idx="9">
                  <c:v>29934</c:v>
                </c:pt>
                <c:pt idx="10">
                  <c:v>45604</c:v>
                </c:pt>
                <c:pt idx="11">
                  <c:v>35957</c:v>
                </c:pt>
                <c:pt idx="12">
                  <c:v>34645</c:v>
                </c:pt>
                <c:pt idx="13">
                  <c:v>26231</c:v>
                </c:pt>
                <c:pt idx="14">
                  <c:v>36091</c:v>
                </c:pt>
                <c:pt idx="15">
                  <c:v>24553</c:v>
                </c:pt>
                <c:pt idx="16">
                  <c:v>27364</c:v>
                </c:pt>
                <c:pt idx="17">
                  <c:v>20074</c:v>
                </c:pt>
                <c:pt idx="18">
                  <c:v>46617</c:v>
                </c:pt>
                <c:pt idx="19">
                  <c:v>32283</c:v>
                </c:pt>
                <c:pt idx="20">
                  <c:v>12966</c:v>
                </c:pt>
                <c:pt idx="21">
                  <c:v>38016</c:v>
                </c:pt>
                <c:pt idx="22">
                  <c:v>35298</c:v>
                </c:pt>
                <c:pt idx="23">
                  <c:v>32004</c:v>
                </c:pt>
                <c:pt idx="24">
                  <c:v>23893</c:v>
                </c:pt>
                <c:pt idx="25">
                  <c:v>30799</c:v>
                </c:pt>
                <c:pt idx="26">
                  <c:v>24976</c:v>
                </c:pt>
                <c:pt idx="27">
                  <c:v>25497</c:v>
                </c:pt>
                <c:pt idx="28">
                  <c:v>30227</c:v>
                </c:pt>
                <c:pt idx="29">
                  <c:v>45528</c:v>
                </c:pt>
                <c:pt idx="30">
                  <c:v>32799</c:v>
                </c:pt>
                <c:pt idx="31">
                  <c:v>29350</c:v>
                </c:pt>
                <c:pt idx="32">
                  <c:v>36915</c:v>
                </c:pt>
                <c:pt idx="33">
                  <c:v>48491</c:v>
                </c:pt>
                <c:pt idx="34">
                  <c:v>52327</c:v>
                </c:pt>
                <c:pt idx="35">
                  <c:v>34842</c:v>
                </c:pt>
                <c:pt idx="36">
                  <c:v>28815</c:v>
                </c:pt>
                <c:pt idx="37">
                  <c:v>35124</c:v>
                </c:pt>
                <c:pt idx="38">
                  <c:v>33704</c:v>
                </c:pt>
                <c:pt idx="39">
                  <c:v>36067</c:v>
                </c:pt>
                <c:pt idx="40">
                  <c:v>57993</c:v>
                </c:pt>
                <c:pt idx="41">
                  <c:v>36252</c:v>
                </c:pt>
                <c:pt idx="42">
                  <c:v>29551</c:v>
                </c:pt>
                <c:pt idx="43">
                  <c:v>33624</c:v>
                </c:pt>
                <c:pt idx="44">
                  <c:v>26373</c:v>
                </c:pt>
                <c:pt idx="45">
                  <c:v>24648</c:v>
                </c:pt>
                <c:pt idx="46">
                  <c:v>18424</c:v>
                </c:pt>
                <c:pt idx="47">
                  <c:v>10342</c:v>
                </c:pt>
                <c:pt idx="48">
                  <c:v>37869</c:v>
                </c:pt>
                <c:pt idx="49">
                  <c:v>27828</c:v>
                </c:pt>
                <c:pt idx="50">
                  <c:v>31597</c:v>
                </c:pt>
                <c:pt idx="51">
                  <c:v>23767</c:v>
                </c:pt>
                <c:pt idx="52">
                  <c:v>46857</c:v>
                </c:pt>
                <c:pt idx="53">
                  <c:v>21693</c:v>
                </c:pt>
                <c:pt idx="54">
                  <c:v>19889</c:v>
                </c:pt>
                <c:pt idx="55">
                  <c:v>51758</c:v>
                </c:pt>
                <c:pt idx="56">
                  <c:v>51727</c:v>
                </c:pt>
                <c:pt idx="57">
                  <c:v>51093</c:v>
                </c:pt>
                <c:pt idx="58">
                  <c:v>28750</c:v>
                </c:pt>
                <c:pt idx="59">
                  <c:v>24049</c:v>
                </c:pt>
                <c:pt idx="60">
                  <c:v>29239</c:v>
                </c:pt>
                <c:pt idx="61">
                  <c:v>14244</c:v>
                </c:pt>
                <c:pt idx="62">
                  <c:v>28469</c:v>
                </c:pt>
                <c:pt idx="63">
                  <c:v>26449</c:v>
                </c:pt>
                <c:pt idx="64">
                  <c:v>30795</c:v>
                </c:pt>
                <c:pt idx="65">
                  <c:v>25269</c:v>
                </c:pt>
                <c:pt idx="66">
                  <c:v>21586</c:v>
                </c:pt>
                <c:pt idx="67">
                  <c:v>15779</c:v>
                </c:pt>
                <c:pt idx="68">
                  <c:v>17156</c:v>
                </c:pt>
                <c:pt idx="69">
                  <c:v>1581</c:v>
                </c:pt>
                <c:pt idx="70">
                  <c:v>19765</c:v>
                </c:pt>
                <c:pt idx="71">
                  <c:v>22724</c:v>
                </c:pt>
                <c:pt idx="72">
                  <c:v>33694</c:v>
                </c:pt>
                <c:pt idx="73">
                  <c:v>11256</c:v>
                </c:pt>
                <c:pt idx="74">
                  <c:v>22318</c:v>
                </c:pt>
                <c:pt idx="75">
                  <c:v>28921</c:v>
                </c:pt>
                <c:pt idx="76">
                  <c:v>30777</c:v>
                </c:pt>
                <c:pt idx="77">
                  <c:v>11079</c:v>
                </c:pt>
                <c:pt idx="78">
                  <c:v>28074</c:v>
                </c:pt>
                <c:pt idx="79">
                  <c:v>30658</c:v>
                </c:pt>
                <c:pt idx="80">
                  <c:v>21616</c:v>
                </c:pt>
                <c:pt idx="81">
                  <c:v>17389</c:v>
                </c:pt>
                <c:pt idx="82">
                  <c:v>19623</c:v>
                </c:pt>
                <c:pt idx="83">
                  <c:v>30295</c:v>
                </c:pt>
                <c:pt idx="84">
                  <c:v>30999</c:v>
                </c:pt>
                <c:pt idx="85">
                  <c:v>32525</c:v>
                </c:pt>
                <c:pt idx="86">
                  <c:v>21678</c:v>
                </c:pt>
                <c:pt idx="87">
                  <c:v>24894</c:v>
                </c:pt>
                <c:pt idx="88">
                  <c:v>24965</c:v>
                </c:pt>
                <c:pt idx="89">
                  <c:v>22039</c:v>
                </c:pt>
                <c:pt idx="90">
                  <c:v>27134</c:v>
                </c:pt>
                <c:pt idx="91">
                  <c:v>33891</c:v>
                </c:pt>
                <c:pt idx="92">
                  <c:v>22494</c:v>
                </c:pt>
                <c:pt idx="93">
                  <c:v>35138</c:v>
                </c:pt>
                <c:pt idx="94">
                  <c:v>21047</c:v>
                </c:pt>
                <c:pt idx="95">
                  <c:v>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9-45A1-9F8A-4DE8BEE0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9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Sodium!$H$3:$H$126</c:f>
              <c:numCache>
                <c:formatCode>0.00</c:formatCode>
                <c:ptCount val="124"/>
                <c:pt idx="0">
                  <c:v>42018</c:v>
                </c:pt>
                <c:pt idx="1">
                  <c:v>48451</c:v>
                </c:pt>
                <c:pt idx="2">
                  <c:v>63964</c:v>
                </c:pt>
                <c:pt idx="3">
                  <c:v>62924</c:v>
                </c:pt>
                <c:pt idx="4">
                  <c:v>45688</c:v>
                </c:pt>
                <c:pt idx="5">
                  <c:v>39393</c:v>
                </c:pt>
                <c:pt idx="6">
                  <c:v>27734</c:v>
                </c:pt>
                <c:pt idx="7">
                  <c:v>51615</c:v>
                </c:pt>
                <c:pt idx="8">
                  <c:v>36450</c:v>
                </c:pt>
                <c:pt idx="9">
                  <c:v>36545</c:v>
                </c:pt>
                <c:pt idx="10">
                  <c:v>33403</c:v>
                </c:pt>
                <c:pt idx="11">
                  <c:v>37052</c:v>
                </c:pt>
                <c:pt idx="12">
                  <c:v>26114</c:v>
                </c:pt>
                <c:pt idx="13">
                  <c:v>52539</c:v>
                </c:pt>
                <c:pt idx="14">
                  <c:v>40333</c:v>
                </c:pt>
                <c:pt idx="15">
                  <c:v>35317</c:v>
                </c:pt>
                <c:pt idx="16">
                  <c:v>34705</c:v>
                </c:pt>
                <c:pt idx="17">
                  <c:v>27649</c:v>
                </c:pt>
                <c:pt idx="18">
                  <c:v>37072</c:v>
                </c:pt>
                <c:pt idx="19">
                  <c:v>24283</c:v>
                </c:pt>
                <c:pt idx="20">
                  <c:v>27669</c:v>
                </c:pt>
                <c:pt idx="21">
                  <c:v>21180</c:v>
                </c:pt>
                <c:pt idx="22">
                  <c:v>47171</c:v>
                </c:pt>
                <c:pt idx="23">
                  <c:v>32246</c:v>
                </c:pt>
                <c:pt idx="24">
                  <c:v>15758</c:v>
                </c:pt>
                <c:pt idx="25">
                  <c:v>9891.7999999999993</c:v>
                </c:pt>
                <c:pt idx="26">
                  <c:v>37348</c:v>
                </c:pt>
                <c:pt idx="27">
                  <c:v>35467</c:v>
                </c:pt>
                <c:pt idx="28">
                  <c:v>32582</c:v>
                </c:pt>
                <c:pt idx="29">
                  <c:v>25010</c:v>
                </c:pt>
                <c:pt idx="30">
                  <c:v>24963</c:v>
                </c:pt>
                <c:pt idx="31">
                  <c:v>31793</c:v>
                </c:pt>
                <c:pt idx="32">
                  <c:v>24479</c:v>
                </c:pt>
                <c:pt idx="33">
                  <c:v>26366</c:v>
                </c:pt>
                <c:pt idx="34">
                  <c:v>31647</c:v>
                </c:pt>
                <c:pt idx="35">
                  <c:v>46358</c:v>
                </c:pt>
                <c:pt idx="36">
                  <c:v>27146</c:v>
                </c:pt>
                <c:pt idx="37">
                  <c:v>36980</c:v>
                </c:pt>
                <c:pt idx="38">
                  <c:v>29287</c:v>
                </c:pt>
                <c:pt idx="39">
                  <c:v>38435</c:v>
                </c:pt>
                <c:pt idx="40">
                  <c:v>49103</c:v>
                </c:pt>
                <c:pt idx="41">
                  <c:v>50179</c:v>
                </c:pt>
                <c:pt idx="42">
                  <c:v>34529</c:v>
                </c:pt>
                <c:pt idx="43">
                  <c:v>29500</c:v>
                </c:pt>
                <c:pt idx="44">
                  <c:v>36438</c:v>
                </c:pt>
                <c:pt idx="45">
                  <c:v>34859</c:v>
                </c:pt>
                <c:pt idx="46">
                  <c:v>36827</c:v>
                </c:pt>
                <c:pt idx="47">
                  <c:v>54705</c:v>
                </c:pt>
                <c:pt idx="48">
                  <c:v>57470</c:v>
                </c:pt>
                <c:pt idx="49">
                  <c:v>35191</c:v>
                </c:pt>
                <c:pt idx="50">
                  <c:v>28676</c:v>
                </c:pt>
                <c:pt idx="51">
                  <c:v>32648</c:v>
                </c:pt>
                <c:pt idx="52">
                  <c:v>26438</c:v>
                </c:pt>
                <c:pt idx="53">
                  <c:v>25305</c:v>
                </c:pt>
                <c:pt idx="54">
                  <c:v>19186</c:v>
                </c:pt>
                <c:pt idx="55">
                  <c:v>10040</c:v>
                </c:pt>
                <c:pt idx="56">
                  <c:v>36926</c:v>
                </c:pt>
                <c:pt idx="57">
                  <c:v>28708</c:v>
                </c:pt>
                <c:pt idx="58">
                  <c:v>31545</c:v>
                </c:pt>
                <c:pt idx="59">
                  <c:v>24554</c:v>
                </c:pt>
                <c:pt idx="60">
                  <c:v>46931</c:v>
                </c:pt>
                <c:pt idx="61">
                  <c:v>21093</c:v>
                </c:pt>
                <c:pt idx="62">
                  <c:v>20625</c:v>
                </c:pt>
                <c:pt idx="63">
                  <c:v>50470</c:v>
                </c:pt>
                <c:pt idx="64">
                  <c:v>49265</c:v>
                </c:pt>
                <c:pt idx="65">
                  <c:v>48474</c:v>
                </c:pt>
                <c:pt idx="66">
                  <c:v>28566</c:v>
                </c:pt>
                <c:pt idx="67">
                  <c:v>24539</c:v>
                </c:pt>
                <c:pt idx="68">
                  <c:v>30023</c:v>
                </c:pt>
                <c:pt idx="69">
                  <c:v>13941</c:v>
                </c:pt>
                <c:pt idx="70">
                  <c:v>28099</c:v>
                </c:pt>
                <c:pt idx="71">
                  <c:v>27224</c:v>
                </c:pt>
                <c:pt idx="72">
                  <c:v>31303</c:v>
                </c:pt>
                <c:pt idx="73">
                  <c:v>24408</c:v>
                </c:pt>
                <c:pt idx="74">
                  <c:v>21150</c:v>
                </c:pt>
                <c:pt idx="75">
                  <c:v>16275</c:v>
                </c:pt>
                <c:pt idx="76">
                  <c:v>17373</c:v>
                </c:pt>
                <c:pt idx="77">
                  <c:v>1482.8</c:v>
                </c:pt>
                <c:pt idx="78">
                  <c:v>20146</c:v>
                </c:pt>
                <c:pt idx="79">
                  <c:v>23340</c:v>
                </c:pt>
                <c:pt idx="80">
                  <c:v>33536</c:v>
                </c:pt>
                <c:pt idx="81">
                  <c:v>11017</c:v>
                </c:pt>
                <c:pt idx="82">
                  <c:v>22101</c:v>
                </c:pt>
                <c:pt idx="83">
                  <c:v>29547</c:v>
                </c:pt>
                <c:pt idx="84">
                  <c:v>29908</c:v>
                </c:pt>
                <c:pt idx="85">
                  <c:v>10658</c:v>
                </c:pt>
                <c:pt idx="86">
                  <c:v>28285</c:v>
                </c:pt>
                <c:pt idx="87">
                  <c:v>31179</c:v>
                </c:pt>
                <c:pt idx="88">
                  <c:v>21605</c:v>
                </c:pt>
                <c:pt idx="89">
                  <c:v>19792</c:v>
                </c:pt>
                <c:pt idx="90">
                  <c:v>17764</c:v>
                </c:pt>
                <c:pt idx="91">
                  <c:v>18888</c:v>
                </c:pt>
                <c:pt idx="92">
                  <c:v>28731</c:v>
                </c:pt>
                <c:pt idx="93">
                  <c:v>30039</c:v>
                </c:pt>
                <c:pt idx="94">
                  <c:v>32724</c:v>
                </c:pt>
                <c:pt idx="95">
                  <c:v>20885</c:v>
                </c:pt>
                <c:pt idx="96">
                  <c:v>23687</c:v>
                </c:pt>
                <c:pt idx="97">
                  <c:v>24410</c:v>
                </c:pt>
                <c:pt idx="98">
                  <c:v>22333</c:v>
                </c:pt>
                <c:pt idx="99">
                  <c:v>19857</c:v>
                </c:pt>
                <c:pt idx="100">
                  <c:v>34353</c:v>
                </c:pt>
                <c:pt idx="101">
                  <c:v>32557</c:v>
                </c:pt>
                <c:pt idx="102">
                  <c:v>21956</c:v>
                </c:pt>
                <c:pt idx="103">
                  <c:v>34379</c:v>
                </c:pt>
                <c:pt idx="104">
                  <c:v>20060</c:v>
                </c:pt>
                <c:pt idx="105">
                  <c:v>24614</c:v>
                </c:pt>
                <c:pt idx="106" formatCode="0.00E+00">
                  <c:v>17452</c:v>
                </c:pt>
                <c:pt idx="107" formatCode="0.00E+00">
                  <c:v>28956</c:v>
                </c:pt>
                <c:pt idx="108" formatCode="0.00E+00">
                  <c:v>25825</c:v>
                </c:pt>
                <c:pt idx="109" formatCode="0.00E+00">
                  <c:v>22543</c:v>
                </c:pt>
                <c:pt idx="110" formatCode="0.00E+00">
                  <c:v>19600</c:v>
                </c:pt>
                <c:pt idx="111" formatCode="0.00E+00">
                  <c:v>24529</c:v>
                </c:pt>
                <c:pt idx="112" formatCode="0.00E+00">
                  <c:v>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D-4A13-B6EE-BFEFEAA65985}"/>
            </c:ext>
          </c:extLst>
        </c:ser>
        <c:ser>
          <c:idx val="1"/>
          <c:order val="1"/>
          <c:tx>
            <c:strRef>
              <c:f>Sodium!$I$2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Sodium!$I$3:$I$126</c:f>
              <c:numCache>
                <c:formatCode>0.00</c:formatCode>
                <c:ptCount val="124"/>
                <c:pt idx="0">
                  <c:v>42018</c:v>
                </c:pt>
                <c:pt idx="1">
                  <c:v>48451</c:v>
                </c:pt>
                <c:pt idx="2">
                  <c:v>63964</c:v>
                </c:pt>
                <c:pt idx="3">
                  <c:v>62924</c:v>
                </c:pt>
                <c:pt idx="4">
                  <c:v>45688</c:v>
                </c:pt>
                <c:pt idx="5">
                  <c:v>39393</c:v>
                </c:pt>
                <c:pt idx="6">
                  <c:v>27734</c:v>
                </c:pt>
                <c:pt idx="7">
                  <c:v>51615</c:v>
                </c:pt>
                <c:pt idx="8">
                  <c:v>36450</c:v>
                </c:pt>
                <c:pt idx="9">
                  <c:v>36545</c:v>
                </c:pt>
                <c:pt idx="10">
                  <c:v>33403</c:v>
                </c:pt>
                <c:pt idx="11">
                  <c:v>37052</c:v>
                </c:pt>
                <c:pt idx="12">
                  <c:v>26114</c:v>
                </c:pt>
                <c:pt idx="13">
                  <c:v>52539</c:v>
                </c:pt>
                <c:pt idx="14">
                  <c:v>40333</c:v>
                </c:pt>
                <c:pt idx="15">
                  <c:v>35317</c:v>
                </c:pt>
                <c:pt idx="16">
                  <c:v>34705</c:v>
                </c:pt>
                <c:pt idx="17">
                  <c:v>27649</c:v>
                </c:pt>
                <c:pt idx="18">
                  <c:v>37072</c:v>
                </c:pt>
                <c:pt idx="19">
                  <c:v>24283</c:v>
                </c:pt>
                <c:pt idx="20">
                  <c:v>27669</c:v>
                </c:pt>
                <c:pt idx="21">
                  <c:v>21180</c:v>
                </c:pt>
                <c:pt idx="22">
                  <c:v>47171</c:v>
                </c:pt>
                <c:pt idx="23">
                  <c:v>32246</c:v>
                </c:pt>
                <c:pt idx="24">
                  <c:v>15758</c:v>
                </c:pt>
                <c:pt idx="25">
                  <c:v>9891.7999999999993</c:v>
                </c:pt>
                <c:pt idx="26">
                  <c:v>37348</c:v>
                </c:pt>
                <c:pt idx="27">
                  <c:v>35467</c:v>
                </c:pt>
                <c:pt idx="28">
                  <c:v>32582</c:v>
                </c:pt>
                <c:pt idx="29">
                  <c:v>25010</c:v>
                </c:pt>
                <c:pt idx="30">
                  <c:v>24963</c:v>
                </c:pt>
                <c:pt idx="31">
                  <c:v>31793</c:v>
                </c:pt>
                <c:pt idx="32">
                  <c:v>24479</c:v>
                </c:pt>
                <c:pt idx="33">
                  <c:v>26366</c:v>
                </c:pt>
                <c:pt idx="34">
                  <c:v>31647</c:v>
                </c:pt>
                <c:pt idx="35">
                  <c:v>46358</c:v>
                </c:pt>
                <c:pt idx="36">
                  <c:v>27146</c:v>
                </c:pt>
                <c:pt idx="37">
                  <c:v>36980</c:v>
                </c:pt>
                <c:pt idx="38">
                  <c:v>29287</c:v>
                </c:pt>
                <c:pt idx="39">
                  <c:v>38435</c:v>
                </c:pt>
                <c:pt idx="40">
                  <c:v>49103</c:v>
                </c:pt>
                <c:pt idx="41">
                  <c:v>50179</c:v>
                </c:pt>
                <c:pt idx="42">
                  <c:v>34529</c:v>
                </c:pt>
                <c:pt idx="43">
                  <c:v>29500</c:v>
                </c:pt>
                <c:pt idx="44">
                  <c:v>36438</c:v>
                </c:pt>
                <c:pt idx="45">
                  <c:v>34859</c:v>
                </c:pt>
                <c:pt idx="46">
                  <c:v>36827</c:v>
                </c:pt>
                <c:pt idx="47">
                  <c:v>54705</c:v>
                </c:pt>
                <c:pt idx="48">
                  <c:v>57470</c:v>
                </c:pt>
                <c:pt idx="49">
                  <c:v>35191</c:v>
                </c:pt>
                <c:pt idx="50">
                  <c:v>28676</c:v>
                </c:pt>
                <c:pt idx="51">
                  <c:v>32648</c:v>
                </c:pt>
                <c:pt idx="52">
                  <c:v>26438</c:v>
                </c:pt>
                <c:pt idx="53">
                  <c:v>25305</c:v>
                </c:pt>
                <c:pt idx="54">
                  <c:v>19186</c:v>
                </c:pt>
                <c:pt idx="55">
                  <c:v>10040</c:v>
                </c:pt>
                <c:pt idx="56">
                  <c:v>36926</c:v>
                </c:pt>
                <c:pt idx="57">
                  <c:v>28708</c:v>
                </c:pt>
                <c:pt idx="58">
                  <c:v>31545</c:v>
                </c:pt>
                <c:pt idx="59">
                  <c:v>24554</c:v>
                </c:pt>
                <c:pt idx="60">
                  <c:v>46931</c:v>
                </c:pt>
                <c:pt idx="61">
                  <c:v>21093</c:v>
                </c:pt>
                <c:pt idx="62">
                  <c:v>20625</c:v>
                </c:pt>
                <c:pt idx="63">
                  <c:v>50470</c:v>
                </c:pt>
                <c:pt idx="64">
                  <c:v>49265</c:v>
                </c:pt>
                <c:pt idx="65">
                  <c:v>48474</c:v>
                </c:pt>
                <c:pt idx="66">
                  <c:v>28566</c:v>
                </c:pt>
                <c:pt idx="67">
                  <c:v>24539</c:v>
                </c:pt>
                <c:pt idx="68">
                  <c:v>30023</c:v>
                </c:pt>
                <c:pt idx="69">
                  <c:v>13941</c:v>
                </c:pt>
                <c:pt idx="70">
                  <c:v>28099</c:v>
                </c:pt>
                <c:pt idx="71">
                  <c:v>27224</c:v>
                </c:pt>
                <c:pt idx="72">
                  <c:v>31303</c:v>
                </c:pt>
                <c:pt idx="73">
                  <c:v>24408</c:v>
                </c:pt>
                <c:pt idx="74">
                  <c:v>21150</c:v>
                </c:pt>
                <c:pt idx="75">
                  <c:v>16275</c:v>
                </c:pt>
                <c:pt idx="76">
                  <c:v>17373</c:v>
                </c:pt>
                <c:pt idx="77">
                  <c:v>1482.8</c:v>
                </c:pt>
                <c:pt idx="78">
                  <c:v>20146</c:v>
                </c:pt>
                <c:pt idx="79">
                  <c:v>23340</c:v>
                </c:pt>
                <c:pt idx="80">
                  <c:v>33536</c:v>
                </c:pt>
                <c:pt idx="81">
                  <c:v>11017</c:v>
                </c:pt>
                <c:pt idx="82">
                  <c:v>22101</c:v>
                </c:pt>
                <c:pt idx="83">
                  <c:v>29547</c:v>
                </c:pt>
                <c:pt idx="84">
                  <c:v>29909</c:v>
                </c:pt>
                <c:pt idx="85">
                  <c:v>10658</c:v>
                </c:pt>
                <c:pt idx="86">
                  <c:v>28285</c:v>
                </c:pt>
                <c:pt idx="87">
                  <c:v>31179</c:v>
                </c:pt>
                <c:pt idx="88">
                  <c:v>21605</c:v>
                </c:pt>
                <c:pt idx="89">
                  <c:v>19792</c:v>
                </c:pt>
                <c:pt idx="90">
                  <c:v>17764</c:v>
                </c:pt>
                <c:pt idx="91">
                  <c:v>18888</c:v>
                </c:pt>
                <c:pt idx="92">
                  <c:v>28731</c:v>
                </c:pt>
                <c:pt idx="93">
                  <c:v>30039</c:v>
                </c:pt>
                <c:pt idx="94">
                  <c:v>32724</c:v>
                </c:pt>
                <c:pt idx="95">
                  <c:v>20885</c:v>
                </c:pt>
                <c:pt idx="96">
                  <c:v>23687</c:v>
                </c:pt>
                <c:pt idx="97">
                  <c:v>24410</c:v>
                </c:pt>
                <c:pt idx="98">
                  <c:v>22333</c:v>
                </c:pt>
                <c:pt idx="99">
                  <c:v>19857</c:v>
                </c:pt>
                <c:pt idx="100">
                  <c:v>34353</c:v>
                </c:pt>
                <c:pt idx="101">
                  <c:v>32557</c:v>
                </c:pt>
                <c:pt idx="102">
                  <c:v>21956</c:v>
                </c:pt>
                <c:pt idx="103">
                  <c:v>34379</c:v>
                </c:pt>
                <c:pt idx="104">
                  <c:v>20060</c:v>
                </c:pt>
                <c:pt idx="105">
                  <c:v>24614</c:v>
                </c:pt>
                <c:pt idx="106" formatCode="0.00E+00">
                  <c:v>17452</c:v>
                </c:pt>
                <c:pt idx="107" formatCode="0.00E+00">
                  <c:v>28956</c:v>
                </c:pt>
                <c:pt idx="108" formatCode="0.00E+00">
                  <c:v>25825</c:v>
                </c:pt>
                <c:pt idx="109" formatCode="0.00E+00">
                  <c:v>22543</c:v>
                </c:pt>
                <c:pt idx="110" formatCode="0.00E+00">
                  <c:v>19600</c:v>
                </c:pt>
                <c:pt idx="111" formatCode="0.00E+00">
                  <c:v>24529</c:v>
                </c:pt>
                <c:pt idx="112" formatCode="0.00E+00">
                  <c:v>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D-4A13-B6EE-BFEFEAA65985}"/>
            </c:ext>
          </c:extLst>
        </c:ser>
        <c:ser>
          <c:idx val="2"/>
          <c:order val="2"/>
          <c:tx>
            <c:strRef>
              <c:f>Sodium!$J$2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Sodium!$J$3:$J$126</c:f>
              <c:numCache>
                <c:formatCode>0.00</c:formatCode>
                <c:ptCount val="124"/>
                <c:pt idx="0">
                  <c:v>39938</c:v>
                </c:pt>
                <c:pt idx="1">
                  <c:v>46541</c:v>
                </c:pt>
                <c:pt idx="2">
                  <c:v>64092</c:v>
                </c:pt>
                <c:pt idx="3">
                  <c:v>64173</c:v>
                </c:pt>
                <c:pt idx="4">
                  <c:v>46307</c:v>
                </c:pt>
                <c:pt idx="5">
                  <c:v>39837</c:v>
                </c:pt>
                <c:pt idx="6">
                  <c:v>28032</c:v>
                </c:pt>
                <c:pt idx="7">
                  <c:v>53073</c:v>
                </c:pt>
                <c:pt idx="8">
                  <c:v>36610</c:v>
                </c:pt>
                <c:pt idx="9">
                  <c:v>36377</c:v>
                </c:pt>
                <c:pt idx="10">
                  <c:v>31672</c:v>
                </c:pt>
                <c:pt idx="11">
                  <c:v>35187</c:v>
                </c:pt>
                <c:pt idx="12">
                  <c:v>24681</c:v>
                </c:pt>
                <c:pt idx="13">
                  <c:v>51779</c:v>
                </c:pt>
                <c:pt idx="14">
                  <c:v>39430</c:v>
                </c:pt>
                <c:pt idx="15">
                  <c:v>35957</c:v>
                </c:pt>
                <c:pt idx="16">
                  <c:v>34645</c:v>
                </c:pt>
                <c:pt idx="17">
                  <c:v>26231</c:v>
                </c:pt>
                <c:pt idx="18">
                  <c:v>36091</c:v>
                </c:pt>
                <c:pt idx="19">
                  <c:v>24553</c:v>
                </c:pt>
                <c:pt idx="20">
                  <c:v>27364</c:v>
                </c:pt>
                <c:pt idx="21">
                  <c:v>20074</c:v>
                </c:pt>
                <c:pt idx="22">
                  <c:v>46617</c:v>
                </c:pt>
                <c:pt idx="23">
                  <c:v>32283</c:v>
                </c:pt>
                <c:pt idx="24">
                  <c:v>15912</c:v>
                </c:pt>
                <c:pt idx="25">
                  <c:v>10021</c:v>
                </c:pt>
                <c:pt idx="26">
                  <c:v>38016</c:v>
                </c:pt>
                <c:pt idx="27">
                  <c:v>35298</c:v>
                </c:pt>
                <c:pt idx="28">
                  <c:v>32004</c:v>
                </c:pt>
                <c:pt idx="29">
                  <c:v>23923</c:v>
                </c:pt>
                <c:pt idx="30">
                  <c:v>23863</c:v>
                </c:pt>
                <c:pt idx="31">
                  <c:v>30799</c:v>
                </c:pt>
                <c:pt idx="32">
                  <c:v>24976</c:v>
                </c:pt>
                <c:pt idx="33">
                  <c:v>25497</c:v>
                </c:pt>
                <c:pt idx="34">
                  <c:v>30227</c:v>
                </c:pt>
                <c:pt idx="35">
                  <c:v>45528</c:v>
                </c:pt>
                <c:pt idx="36">
                  <c:v>27587</c:v>
                </c:pt>
                <c:pt idx="37">
                  <c:v>38010</c:v>
                </c:pt>
                <c:pt idx="38">
                  <c:v>29350</c:v>
                </c:pt>
                <c:pt idx="39">
                  <c:v>36915</c:v>
                </c:pt>
                <c:pt idx="40">
                  <c:v>48491</c:v>
                </c:pt>
                <c:pt idx="41">
                  <c:v>52327</c:v>
                </c:pt>
                <c:pt idx="42">
                  <c:v>34842</c:v>
                </c:pt>
                <c:pt idx="43">
                  <c:v>28815</c:v>
                </c:pt>
                <c:pt idx="44">
                  <c:v>35124</c:v>
                </c:pt>
                <c:pt idx="45">
                  <c:v>33704</c:v>
                </c:pt>
                <c:pt idx="46">
                  <c:v>36067</c:v>
                </c:pt>
                <c:pt idx="47">
                  <c:v>56055</c:v>
                </c:pt>
                <c:pt idx="48">
                  <c:v>59932</c:v>
                </c:pt>
                <c:pt idx="49">
                  <c:v>36252</c:v>
                </c:pt>
                <c:pt idx="50">
                  <c:v>29551</c:v>
                </c:pt>
                <c:pt idx="51">
                  <c:v>33624</c:v>
                </c:pt>
                <c:pt idx="52">
                  <c:v>26373</c:v>
                </c:pt>
                <c:pt idx="53">
                  <c:v>24648</c:v>
                </c:pt>
                <c:pt idx="54">
                  <c:v>18424</c:v>
                </c:pt>
                <c:pt idx="55">
                  <c:v>10342</c:v>
                </c:pt>
                <c:pt idx="56">
                  <c:v>37869</c:v>
                </c:pt>
                <c:pt idx="57">
                  <c:v>27828</c:v>
                </c:pt>
                <c:pt idx="58">
                  <c:v>31597</c:v>
                </c:pt>
                <c:pt idx="59">
                  <c:v>23767</c:v>
                </c:pt>
                <c:pt idx="60">
                  <c:v>46857</c:v>
                </c:pt>
                <c:pt idx="61">
                  <c:v>21693</c:v>
                </c:pt>
                <c:pt idx="62">
                  <c:v>19889</c:v>
                </c:pt>
                <c:pt idx="63">
                  <c:v>51758</c:v>
                </c:pt>
                <c:pt idx="64">
                  <c:v>51727</c:v>
                </c:pt>
                <c:pt idx="65">
                  <c:v>51093</c:v>
                </c:pt>
                <c:pt idx="66">
                  <c:v>28750</c:v>
                </c:pt>
                <c:pt idx="67">
                  <c:v>24049</c:v>
                </c:pt>
                <c:pt idx="68">
                  <c:v>29239</c:v>
                </c:pt>
                <c:pt idx="69">
                  <c:v>14244</c:v>
                </c:pt>
                <c:pt idx="70">
                  <c:v>28469</c:v>
                </c:pt>
                <c:pt idx="71">
                  <c:v>26449</c:v>
                </c:pt>
                <c:pt idx="72">
                  <c:v>30795</c:v>
                </c:pt>
                <c:pt idx="73">
                  <c:v>25269</c:v>
                </c:pt>
                <c:pt idx="74">
                  <c:v>21586</c:v>
                </c:pt>
                <c:pt idx="75">
                  <c:v>15779</c:v>
                </c:pt>
                <c:pt idx="76">
                  <c:v>17156</c:v>
                </c:pt>
                <c:pt idx="77">
                  <c:v>1580.7</c:v>
                </c:pt>
                <c:pt idx="78">
                  <c:v>19765</c:v>
                </c:pt>
                <c:pt idx="79">
                  <c:v>22724</c:v>
                </c:pt>
                <c:pt idx="80">
                  <c:v>33694</c:v>
                </c:pt>
                <c:pt idx="81">
                  <c:v>11256</c:v>
                </c:pt>
                <c:pt idx="82">
                  <c:v>22318</c:v>
                </c:pt>
                <c:pt idx="83">
                  <c:v>28921</c:v>
                </c:pt>
                <c:pt idx="84">
                  <c:v>30777</c:v>
                </c:pt>
                <c:pt idx="85">
                  <c:v>11079</c:v>
                </c:pt>
                <c:pt idx="86">
                  <c:v>28074</c:v>
                </c:pt>
                <c:pt idx="87">
                  <c:v>30658</c:v>
                </c:pt>
                <c:pt idx="88">
                  <c:v>22502</c:v>
                </c:pt>
                <c:pt idx="89">
                  <c:v>20730</c:v>
                </c:pt>
                <c:pt idx="90">
                  <c:v>17389</c:v>
                </c:pt>
                <c:pt idx="91">
                  <c:v>19623</c:v>
                </c:pt>
                <c:pt idx="92">
                  <c:v>30295</c:v>
                </c:pt>
                <c:pt idx="93">
                  <c:v>30999</c:v>
                </c:pt>
                <c:pt idx="94">
                  <c:v>32525</c:v>
                </c:pt>
                <c:pt idx="95">
                  <c:v>21678</c:v>
                </c:pt>
                <c:pt idx="96">
                  <c:v>24894</c:v>
                </c:pt>
                <c:pt idx="97">
                  <c:v>24965</c:v>
                </c:pt>
                <c:pt idx="98">
                  <c:v>22039</c:v>
                </c:pt>
                <c:pt idx="99">
                  <c:v>19623</c:v>
                </c:pt>
                <c:pt idx="100">
                  <c:v>34646</c:v>
                </c:pt>
                <c:pt idx="101">
                  <c:v>33891</c:v>
                </c:pt>
                <c:pt idx="102">
                  <c:v>22494</c:v>
                </c:pt>
                <c:pt idx="103">
                  <c:v>35138</c:v>
                </c:pt>
                <c:pt idx="104">
                  <c:v>21047</c:v>
                </c:pt>
                <c:pt idx="105">
                  <c:v>25611</c:v>
                </c:pt>
                <c:pt idx="106" formatCode="0.00E+00">
                  <c:v>18656</c:v>
                </c:pt>
                <c:pt idx="107" formatCode="0.00E+00">
                  <c:v>30958</c:v>
                </c:pt>
                <c:pt idx="108" formatCode="0.00E+00">
                  <c:v>27216</c:v>
                </c:pt>
                <c:pt idx="109" formatCode="0.00E+00">
                  <c:v>23402</c:v>
                </c:pt>
                <c:pt idx="110" formatCode="0.00E+00">
                  <c:v>20012</c:v>
                </c:pt>
                <c:pt idx="111" formatCode="0.00E+00">
                  <c:v>24635</c:v>
                </c:pt>
                <c:pt idx="112" formatCode="0.00E+00">
                  <c:v>28263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D-4A13-B6EE-BFEFEAA65985}"/>
            </c:ext>
          </c:extLst>
        </c:ser>
        <c:ser>
          <c:idx val="3"/>
          <c:order val="3"/>
          <c:tx>
            <c:strRef>
              <c:f>Sodium!$BC$1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Sodium!$BC$3:$BC$86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Sodium!$BF$3:$BF$86</c:f>
              <c:numCache>
                <c:formatCode>General</c:formatCode>
                <c:ptCount val="84"/>
                <c:pt idx="0">
                  <c:v>56584.30611456</c:v>
                </c:pt>
                <c:pt idx="1">
                  <c:v>62818.170347520005</c:v>
                </c:pt>
                <c:pt idx="2">
                  <c:v>11863.425300479999</c:v>
                </c:pt>
                <c:pt idx="3">
                  <c:v>36820.901376000002</c:v>
                </c:pt>
                <c:pt idx="4">
                  <c:v>25346.480947199998</c:v>
                </c:pt>
                <c:pt idx="5">
                  <c:v>38019.7214208</c:v>
                </c:pt>
                <c:pt idx="6">
                  <c:v>53433.1219968</c:v>
                </c:pt>
                <c:pt idx="7">
                  <c:v>38071.099422719999</c:v>
                </c:pt>
                <c:pt idx="8">
                  <c:v>26863.3552896</c:v>
                </c:pt>
                <c:pt idx="9">
                  <c:v>35348.065320960006</c:v>
                </c:pt>
                <c:pt idx="10">
                  <c:v>26716.5609984</c:v>
                </c:pt>
                <c:pt idx="11">
                  <c:v>27964.312473600003</c:v>
                </c:pt>
                <c:pt idx="12">
                  <c:v>23487.086592000003</c:v>
                </c:pt>
                <c:pt idx="13">
                  <c:v>42540.985589759999</c:v>
                </c:pt>
                <c:pt idx="14">
                  <c:v>31284.31002624</c:v>
                </c:pt>
                <c:pt idx="15">
                  <c:v>15464.77857792</c:v>
                </c:pt>
                <c:pt idx="16">
                  <c:v>8103.0448742400013</c:v>
                </c:pt>
                <c:pt idx="17">
                  <c:v>29980.287406079999</c:v>
                </c:pt>
                <c:pt idx="18">
                  <c:v>32612.798361600002</c:v>
                </c:pt>
                <c:pt idx="19">
                  <c:v>29779.668541440002</c:v>
                </c:pt>
                <c:pt idx="20">
                  <c:v>21314.531082240002</c:v>
                </c:pt>
                <c:pt idx="21">
                  <c:v>23780.675174400003</c:v>
                </c:pt>
                <c:pt idx="22">
                  <c:v>28096.42733568</c:v>
                </c:pt>
                <c:pt idx="23">
                  <c:v>27147.157585919998</c:v>
                </c:pt>
                <c:pt idx="24">
                  <c:v>23707.278028800003</c:v>
                </c:pt>
                <c:pt idx="25">
                  <c:v>29417.575956479999</c:v>
                </c:pt>
                <c:pt idx="26">
                  <c:v>32147.949772800002</c:v>
                </c:pt>
                <c:pt idx="27">
                  <c:v>29936.249118719999</c:v>
                </c:pt>
                <c:pt idx="28">
                  <c:v>26630.930995200004</c:v>
                </c:pt>
                <c:pt idx="29">
                  <c:v>70656.985497600006</c:v>
                </c:pt>
                <c:pt idx="30">
                  <c:v>50869.115043840007</c:v>
                </c:pt>
                <c:pt idx="31">
                  <c:v>66424.416767999995</c:v>
                </c:pt>
                <c:pt idx="32">
                  <c:v>33909.481267199997</c:v>
                </c:pt>
                <c:pt idx="33">
                  <c:v>31005.400872959999</c:v>
                </c:pt>
                <c:pt idx="34">
                  <c:v>30239.623987200001</c:v>
                </c:pt>
                <c:pt idx="35">
                  <c:v>32921.066373120004</c:v>
                </c:pt>
                <c:pt idx="36">
                  <c:v>25666.981816319996</c:v>
                </c:pt>
                <c:pt idx="37">
                  <c:v>21710.875668479999</c:v>
                </c:pt>
                <c:pt idx="38">
                  <c:v>16685.617766399999</c:v>
                </c:pt>
                <c:pt idx="39">
                  <c:v>9688.4232192000018</c:v>
                </c:pt>
                <c:pt idx="40">
                  <c:v>43208.899614720001</c:v>
                </c:pt>
                <c:pt idx="41">
                  <c:v>27083.5467264</c:v>
                </c:pt>
                <c:pt idx="42">
                  <c:v>25240.789057536</c:v>
                </c:pt>
                <c:pt idx="43">
                  <c:v>23079.732433919999</c:v>
                </c:pt>
                <c:pt idx="44">
                  <c:v>35287.390347264001</c:v>
                </c:pt>
                <c:pt idx="45">
                  <c:v>19552.99958784</c:v>
                </c:pt>
                <c:pt idx="46">
                  <c:v>17525.281112064004</c:v>
                </c:pt>
                <c:pt idx="47">
                  <c:v>48378.260579328002</c:v>
                </c:pt>
                <c:pt idx="48">
                  <c:v>57641.225011199997</c:v>
                </c:pt>
                <c:pt idx="49">
                  <c:v>70241.068339199992</c:v>
                </c:pt>
                <c:pt idx="50">
                  <c:v>30307.883332608002</c:v>
                </c:pt>
                <c:pt idx="51">
                  <c:v>24490.180915200002</c:v>
                </c:pt>
                <c:pt idx="52">
                  <c:v>42525.572189184008</c:v>
                </c:pt>
                <c:pt idx="53">
                  <c:v>13674.377539583998</c:v>
                </c:pt>
                <c:pt idx="54">
                  <c:v>24789.641269248004</c:v>
                </c:pt>
                <c:pt idx="55">
                  <c:v>36529.025393664</c:v>
                </c:pt>
                <c:pt idx="56">
                  <c:v>23193.4980096</c:v>
                </c:pt>
                <c:pt idx="57">
                  <c:v>27988.778188799995</c:v>
                </c:pt>
                <c:pt idx="58">
                  <c:v>23798.045832192001</c:v>
                </c:pt>
                <c:pt idx="59">
                  <c:v>16534.908960767996</c:v>
                </c:pt>
                <c:pt idx="60">
                  <c:v>20544.839682048005</c:v>
                </c:pt>
                <c:pt idx="61">
                  <c:v>1538.4041717759999</c:v>
                </c:pt>
                <c:pt idx="62">
                  <c:v>18429.289288704003</c:v>
                </c:pt>
                <c:pt idx="63">
                  <c:v>33706.905145344004</c:v>
                </c:pt>
                <c:pt idx="64">
                  <c:v>20430.584792063997</c:v>
                </c:pt>
                <c:pt idx="65">
                  <c:v>10954.768637952002</c:v>
                </c:pt>
                <c:pt idx="66">
                  <c:v>21376.918656000002</c:v>
                </c:pt>
                <c:pt idx="67">
                  <c:v>31541.200035840004</c:v>
                </c:pt>
                <c:pt idx="68">
                  <c:v>32258.045491200002</c:v>
                </c:pt>
                <c:pt idx="69">
                  <c:v>9632.6413885440015</c:v>
                </c:pt>
                <c:pt idx="70">
                  <c:v>35882.151883776001</c:v>
                </c:pt>
                <c:pt idx="71">
                  <c:v>23077.2858624</c:v>
                </c:pt>
                <c:pt idx="72">
                  <c:v>15721.668587520002</c:v>
                </c:pt>
                <c:pt idx="73">
                  <c:v>20011.242433536001</c:v>
                </c:pt>
                <c:pt idx="74">
                  <c:v>19440.457297920002</c:v>
                </c:pt>
                <c:pt idx="75">
                  <c:v>22126.792826879999</c:v>
                </c:pt>
                <c:pt idx="76">
                  <c:v>23903.003750400003</c:v>
                </c:pt>
                <c:pt idx="77">
                  <c:v>23030.067032064002</c:v>
                </c:pt>
                <c:pt idx="78">
                  <c:v>27871.342755840004</c:v>
                </c:pt>
                <c:pt idx="79">
                  <c:v>25072.464936960001</c:v>
                </c:pt>
                <c:pt idx="80">
                  <c:v>24669.269950464</c:v>
                </c:pt>
                <c:pt idx="81">
                  <c:v>23581.768909824004</c:v>
                </c:pt>
                <c:pt idx="82">
                  <c:v>33968.198983680006</c:v>
                </c:pt>
                <c:pt idx="83">
                  <c:v>27123.915156479998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D-4A13-B6EE-BFEFEAA65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Sulfate!$AE$6:$AE$101</c:f>
                <c:numCache>
                  <c:formatCode>General</c:formatCode>
                  <c:ptCount val="96"/>
                  <c:pt idx="0">
                    <c:v>14093</c:v>
                  </c:pt>
                  <c:pt idx="1">
                    <c:v>18009</c:v>
                  </c:pt>
                  <c:pt idx="2">
                    <c:v>45957</c:v>
                  </c:pt>
                  <c:pt idx="3">
                    <c:v>43426</c:v>
                  </c:pt>
                  <c:pt idx="4">
                    <c:v>13493</c:v>
                  </c:pt>
                  <c:pt idx="5">
                    <c:v>12300</c:v>
                  </c:pt>
                  <c:pt idx="6">
                    <c:v>10077</c:v>
                  </c:pt>
                  <c:pt idx="7">
                    <c:v>10202</c:v>
                  </c:pt>
                  <c:pt idx="8">
                    <c:v>10185</c:v>
                  </c:pt>
                  <c:pt idx="9">
                    <c:v>9705</c:v>
                  </c:pt>
                  <c:pt idx="10">
                    <c:v>17248</c:v>
                  </c:pt>
                  <c:pt idx="11">
                    <c:v>9973</c:v>
                  </c:pt>
                  <c:pt idx="12">
                    <c:v>9406</c:v>
                  </c:pt>
                  <c:pt idx="13">
                    <c:v>8122</c:v>
                  </c:pt>
                  <c:pt idx="14">
                    <c:v>11794</c:v>
                  </c:pt>
                  <c:pt idx="15">
                    <c:v>6945</c:v>
                  </c:pt>
                  <c:pt idx="16">
                    <c:v>7241</c:v>
                  </c:pt>
                  <c:pt idx="17">
                    <c:v>6542</c:v>
                  </c:pt>
                  <c:pt idx="18">
                    <c:v>17718</c:v>
                  </c:pt>
                  <c:pt idx="19">
                    <c:v>9903</c:v>
                  </c:pt>
                  <c:pt idx="20">
                    <c:v>3995</c:v>
                  </c:pt>
                  <c:pt idx="21">
                    <c:v>10652</c:v>
                  </c:pt>
                  <c:pt idx="22">
                    <c:v>9831</c:v>
                  </c:pt>
                  <c:pt idx="23">
                    <c:v>8760</c:v>
                  </c:pt>
                  <c:pt idx="24">
                    <c:v>6890</c:v>
                  </c:pt>
                  <c:pt idx="25">
                    <c:v>10015</c:v>
                  </c:pt>
                  <c:pt idx="26">
                    <c:v>6703</c:v>
                  </c:pt>
                  <c:pt idx="27">
                    <c:v>7049</c:v>
                  </c:pt>
                  <c:pt idx="28">
                    <c:v>9083</c:v>
                  </c:pt>
                  <c:pt idx="29">
                    <c:v>17937</c:v>
                  </c:pt>
                  <c:pt idx="30">
                    <c:v>9660</c:v>
                  </c:pt>
                  <c:pt idx="31">
                    <c:v>8091</c:v>
                  </c:pt>
                  <c:pt idx="32">
                    <c:v>11478</c:v>
                  </c:pt>
                  <c:pt idx="33">
                    <c:v>22977</c:v>
                  </c:pt>
                  <c:pt idx="34">
                    <c:v>23806</c:v>
                  </c:pt>
                  <c:pt idx="35">
                    <c:v>11261</c:v>
                  </c:pt>
                  <c:pt idx="36">
                    <c:v>8602</c:v>
                  </c:pt>
                  <c:pt idx="37">
                    <c:v>11312</c:v>
                  </c:pt>
                  <c:pt idx="38">
                    <c:v>11223</c:v>
                  </c:pt>
                  <c:pt idx="39">
                    <c:v>12703</c:v>
                  </c:pt>
                  <c:pt idx="40">
                    <c:v>51329</c:v>
                  </c:pt>
                  <c:pt idx="41">
                    <c:v>12724</c:v>
                  </c:pt>
                  <c:pt idx="42">
                    <c:v>9471</c:v>
                  </c:pt>
                  <c:pt idx="43">
                    <c:v>11077</c:v>
                  </c:pt>
                  <c:pt idx="44">
                    <c:v>8045</c:v>
                  </c:pt>
                  <c:pt idx="45">
                    <c:v>7484</c:v>
                  </c:pt>
                  <c:pt idx="46">
                    <c:v>6743</c:v>
                  </c:pt>
                  <c:pt idx="47">
                    <c:v>3734</c:v>
                  </c:pt>
                  <c:pt idx="48">
                    <c:v>13991</c:v>
                  </c:pt>
                  <c:pt idx="49">
                    <c:v>8796</c:v>
                  </c:pt>
                  <c:pt idx="50">
                    <c:v>10877</c:v>
                  </c:pt>
                  <c:pt idx="51">
                    <c:v>7621</c:v>
                  </c:pt>
                  <c:pt idx="52">
                    <c:v>26695</c:v>
                  </c:pt>
                  <c:pt idx="53">
                    <c:v>7460</c:v>
                  </c:pt>
                  <c:pt idx="54">
                    <c:v>6898</c:v>
                  </c:pt>
                  <c:pt idx="55">
                    <c:v>39983</c:v>
                  </c:pt>
                  <c:pt idx="56">
                    <c:v>34266</c:v>
                  </c:pt>
                  <c:pt idx="57">
                    <c:v>31024</c:v>
                  </c:pt>
                  <c:pt idx="58">
                    <c:v>9764</c:v>
                  </c:pt>
                  <c:pt idx="59">
                    <c:v>7783</c:v>
                  </c:pt>
                  <c:pt idx="60">
                    <c:v>10358</c:v>
                  </c:pt>
                  <c:pt idx="61">
                    <c:v>5142</c:v>
                  </c:pt>
                  <c:pt idx="62">
                    <c:v>9600</c:v>
                  </c:pt>
                  <c:pt idx="63">
                    <c:v>9005</c:v>
                  </c:pt>
                  <c:pt idx="64">
                    <c:v>11150</c:v>
                  </c:pt>
                  <c:pt idx="65">
                    <c:v>8622</c:v>
                  </c:pt>
                  <c:pt idx="66">
                    <c:v>6697</c:v>
                  </c:pt>
                  <c:pt idx="67">
                    <c:v>5683</c:v>
                  </c:pt>
                  <c:pt idx="68">
                    <c:v>6577</c:v>
                  </c:pt>
                  <c:pt idx="69">
                    <c:v>1736</c:v>
                  </c:pt>
                  <c:pt idx="70">
                    <c:v>6236</c:v>
                  </c:pt>
                  <c:pt idx="71">
                    <c:v>7468</c:v>
                  </c:pt>
                  <c:pt idx="72">
                    <c:v>12194</c:v>
                  </c:pt>
                  <c:pt idx="73">
                    <c:v>3995</c:v>
                  </c:pt>
                  <c:pt idx="74">
                    <c:v>6748</c:v>
                  </c:pt>
                  <c:pt idx="75">
                    <c:v>9405</c:v>
                  </c:pt>
                  <c:pt idx="76">
                    <c:v>10221</c:v>
                  </c:pt>
                  <c:pt idx="77">
                    <c:v>3442</c:v>
                  </c:pt>
                  <c:pt idx="78">
                    <c:v>8809</c:v>
                  </c:pt>
                  <c:pt idx="79">
                    <c:v>10079</c:v>
                  </c:pt>
                  <c:pt idx="80">
                    <c:v>6048</c:v>
                  </c:pt>
                  <c:pt idx="81">
                    <c:v>5673</c:v>
                  </c:pt>
                  <c:pt idx="82">
                    <c:v>5621</c:v>
                  </c:pt>
                  <c:pt idx="83">
                    <c:v>8704</c:v>
                  </c:pt>
                  <c:pt idx="84">
                    <c:v>9481</c:v>
                  </c:pt>
                  <c:pt idx="85">
                    <c:v>10899</c:v>
                  </c:pt>
                  <c:pt idx="86">
                    <c:v>6170</c:v>
                  </c:pt>
                  <c:pt idx="87">
                    <c:v>6427</c:v>
                  </c:pt>
                  <c:pt idx="88">
                    <c:v>7040</c:v>
                  </c:pt>
                  <c:pt idx="89">
                    <c:v>6736</c:v>
                  </c:pt>
                  <c:pt idx="90">
                    <c:v>8738</c:v>
                  </c:pt>
                  <c:pt idx="91">
                    <c:v>10710</c:v>
                  </c:pt>
                  <c:pt idx="92">
                    <c:v>6239</c:v>
                  </c:pt>
                  <c:pt idx="93">
                    <c:v>12458</c:v>
                  </c:pt>
                  <c:pt idx="94">
                    <c:v>5607</c:v>
                  </c:pt>
                  <c:pt idx="95">
                    <c:v>7106</c:v>
                  </c:pt>
                </c:numCache>
              </c:numRef>
            </c:plus>
            <c:minus>
              <c:numRef>
                <c:f>Sulfate!$AE$6:$AE$101</c:f>
                <c:numCache>
                  <c:formatCode>General</c:formatCode>
                  <c:ptCount val="96"/>
                  <c:pt idx="0">
                    <c:v>14093</c:v>
                  </c:pt>
                  <c:pt idx="1">
                    <c:v>18009</c:v>
                  </c:pt>
                  <c:pt idx="2">
                    <c:v>45957</c:v>
                  </c:pt>
                  <c:pt idx="3">
                    <c:v>43426</c:v>
                  </c:pt>
                  <c:pt idx="4">
                    <c:v>13493</c:v>
                  </c:pt>
                  <c:pt idx="5">
                    <c:v>12300</c:v>
                  </c:pt>
                  <c:pt idx="6">
                    <c:v>10077</c:v>
                  </c:pt>
                  <c:pt idx="7">
                    <c:v>10202</c:v>
                  </c:pt>
                  <c:pt idx="8">
                    <c:v>10185</c:v>
                  </c:pt>
                  <c:pt idx="9">
                    <c:v>9705</c:v>
                  </c:pt>
                  <c:pt idx="10">
                    <c:v>17248</c:v>
                  </c:pt>
                  <c:pt idx="11">
                    <c:v>9973</c:v>
                  </c:pt>
                  <c:pt idx="12">
                    <c:v>9406</c:v>
                  </c:pt>
                  <c:pt idx="13">
                    <c:v>8122</c:v>
                  </c:pt>
                  <c:pt idx="14">
                    <c:v>11794</c:v>
                  </c:pt>
                  <c:pt idx="15">
                    <c:v>6945</c:v>
                  </c:pt>
                  <c:pt idx="16">
                    <c:v>7241</c:v>
                  </c:pt>
                  <c:pt idx="17">
                    <c:v>6542</c:v>
                  </c:pt>
                  <c:pt idx="18">
                    <c:v>17718</c:v>
                  </c:pt>
                  <c:pt idx="19">
                    <c:v>9903</c:v>
                  </c:pt>
                  <c:pt idx="20">
                    <c:v>3995</c:v>
                  </c:pt>
                  <c:pt idx="21">
                    <c:v>10652</c:v>
                  </c:pt>
                  <c:pt idx="22">
                    <c:v>9831</c:v>
                  </c:pt>
                  <c:pt idx="23">
                    <c:v>8760</c:v>
                  </c:pt>
                  <c:pt idx="24">
                    <c:v>6890</c:v>
                  </c:pt>
                  <c:pt idx="25">
                    <c:v>10015</c:v>
                  </c:pt>
                  <c:pt idx="26">
                    <c:v>6703</c:v>
                  </c:pt>
                  <c:pt idx="27">
                    <c:v>7049</c:v>
                  </c:pt>
                  <c:pt idx="28">
                    <c:v>9083</c:v>
                  </c:pt>
                  <c:pt idx="29">
                    <c:v>17937</c:v>
                  </c:pt>
                  <c:pt idx="30">
                    <c:v>9660</c:v>
                  </c:pt>
                  <c:pt idx="31">
                    <c:v>8091</c:v>
                  </c:pt>
                  <c:pt idx="32">
                    <c:v>11478</c:v>
                  </c:pt>
                  <c:pt idx="33">
                    <c:v>22977</c:v>
                  </c:pt>
                  <c:pt idx="34">
                    <c:v>23806</c:v>
                  </c:pt>
                  <c:pt idx="35">
                    <c:v>11261</c:v>
                  </c:pt>
                  <c:pt idx="36">
                    <c:v>8602</c:v>
                  </c:pt>
                  <c:pt idx="37">
                    <c:v>11312</c:v>
                  </c:pt>
                  <c:pt idx="38">
                    <c:v>11223</c:v>
                  </c:pt>
                  <c:pt idx="39">
                    <c:v>12703</c:v>
                  </c:pt>
                  <c:pt idx="40">
                    <c:v>51329</c:v>
                  </c:pt>
                  <c:pt idx="41">
                    <c:v>12724</c:v>
                  </c:pt>
                  <c:pt idx="42">
                    <c:v>9471</c:v>
                  </c:pt>
                  <c:pt idx="43">
                    <c:v>11077</c:v>
                  </c:pt>
                  <c:pt idx="44">
                    <c:v>8045</c:v>
                  </c:pt>
                  <c:pt idx="45">
                    <c:v>7484</c:v>
                  </c:pt>
                  <c:pt idx="46">
                    <c:v>6743</c:v>
                  </c:pt>
                  <c:pt idx="47">
                    <c:v>3734</c:v>
                  </c:pt>
                  <c:pt idx="48">
                    <c:v>13991</c:v>
                  </c:pt>
                  <c:pt idx="49">
                    <c:v>8796</c:v>
                  </c:pt>
                  <c:pt idx="50">
                    <c:v>10877</c:v>
                  </c:pt>
                  <c:pt idx="51">
                    <c:v>7621</c:v>
                  </c:pt>
                  <c:pt idx="52">
                    <c:v>26695</c:v>
                  </c:pt>
                  <c:pt idx="53">
                    <c:v>7460</c:v>
                  </c:pt>
                  <c:pt idx="54">
                    <c:v>6898</c:v>
                  </c:pt>
                  <c:pt idx="55">
                    <c:v>39983</c:v>
                  </c:pt>
                  <c:pt idx="56">
                    <c:v>34266</c:v>
                  </c:pt>
                  <c:pt idx="57">
                    <c:v>31024</c:v>
                  </c:pt>
                  <c:pt idx="58">
                    <c:v>9764</c:v>
                  </c:pt>
                  <c:pt idx="59">
                    <c:v>7783</c:v>
                  </c:pt>
                  <c:pt idx="60">
                    <c:v>10358</c:v>
                  </c:pt>
                  <c:pt idx="61">
                    <c:v>5142</c:v>
                  </c:pt>
                  <c:pt idx="62">
                    <c:v>9600</c:v>
                  </c:pt>
                  <c:pt idx="63">
                    <c:v>9005</c:v>
                  </c:pt>
                  <c:pt idx="64">
                    <c:v>11150</c:v>
                  </c:pt>
                  <c:pt idx="65">
                    <c:v>8622</c:v>
                  </c:pt>
                  <c:pt idx="66">
                    <c:v>6697</c:v>
                  </c:pt>
                  <c:pt idx="67">
                    <c:v>5683</c:v>
                  </c:pt>
                  <c:pt idx="68">
                    <c:v>6577</c:v>
                  </c:pt>
                  <c:pt idx="69">
                    <c:v>1736</c:v>
                  </c:pt>
                  <c:pt idx="70">
                    <c:v>6236</c:v>
                  </c:pt>
                  <c:pt idx="71">
                    <c:v>7468</c:v>
                  </c:pt>
                  <c:pt idx="72">
                    <c:v>12194</c:v>
                  </c:pt>
                  <c:pt idx="73">
                    <c:v>3995</c:v>
                  </c:pt>
                  <c:pt idx="74">
                    <c:v>6748</c:v>
                  </c:pt>
                  <c:pt idx="75">
                    <c:v>9405</c:v>
                  </c:pt>
                  <c:pt idx="76">
                    <c:v>10221</c:v>
                  </c:pt>
                  <c:pt idx="77">
                    <c:v>3442</c:v>
                  </c:pt>
                  <c:pt idx="78">
                    <c:v>8809</c:v>
                  </c:pt>
                  <c:pt idx="79">
                    <c:v>10079</c:v>
                  </c:pt>
                  <c:pt idx="80">
                    <c:v>6048</c:v>
                  </c:pt>
                  <c:pt idx="81">
                    <c:v>5673</c:v>
                  </c:pt>
                  <c:pt idx="82">
                    <c:v>5621</c:v>
                  </c:pt>
                  <c:pt idx="83">
                    <c:v>8704</c:v>
                  </c:pt>
                  <c:pt idx="84">
                    <c:v>9481</c:v>
                  </c:pt>
                  <c:pt idx="85">
                    <c:v>10899</c:v>
                  </c:pt>
                  <c:pt idx="86">
                    <c:v>6170</c:v>
                  </c:pt>
                  <c:pt idx="87">
                    <c:v>6427</c:v>
                  </c:pt>
                  <c:pt idx="88">
                    <c:v>7040</c:v>
                  </c:pt>
                  <c:pt idx="89">
                    <c:v>6736</c:v>
                  </c:pt>
                  <c:pt idx="90">
                    <c:v>8738</c:v>
                  </c:pt>
                  <c:pt idx="91">
                    <c:v>10710</c:v>
                  </c:pt>
                  <c:pt idx="92">
                    <c:v>6239</c:v>
                  </c:pt>
                  <c:pt idx="93">
                    <c:v>12458</c:v>
                  </c:pt>
                  <c:pt idx="94">
                    <c:v>5607</c:v>
                  </c:pt>
                  <c:pt idx="95">
                    <c:v>7106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Sulfate!$AA$6:$AA$101</c:f>
              <c:numCache>
                <c:formatCode>General</c:formatCode>
                <c:ptCount val="96"/>
                <c:pt idx="0">
                  <c:v>182637</c:v>
                </c:pt>
                <c:pt idx="1">
                  <c:v>226680</c:v>
                </c:pt>
                <c:pt idx="2">
                  <c:v>360126</c:v>
                </c:pt>
                <c:pt idx="3">
                  <c:v>346297</c:v>
                </c:pt>
                <c:pt idx="4">
                  <c:v>181454</c:v>
                </c:pt>
                <c:pt idx="5">
                  <c:v>164689</c:v>
                </c:pt>
                <c:pt idx="6">
                  <c:v>139723</c:v>
                </c:pt>
                <c:pt idx="7">
                  <c:v>141731</c:v>
                </c:pt>
                <c:pt idx="8">
                  <c:v>145908</c:v>
                </c:pt>
                <c:pt idx="9">
                  <c:v>138391</c:v>
                </c:pt>
                <c:pt idx="10">
                  <c:v>238059</c:v>
                </c:pt>
                <c:pt idx="11">
                  <c:v>148312</c:v>
                </c:pt>
                <c:pt idx="12">
                  <c:v>143324</c:v>
                </c:pt>
                <c:pt idx="13">
                  <c:v>124746</c:v>
                </c:pt>
                <c:pt idx="14">
                  <c:v>187014</c:v>
                </c:pt>
                <c:pt idx="15">
                  <c:v>102989</c:v>
                </c:pt>
                <c:pt idx="16">
                  <c:v>119514</c:v>
                </c:pt>
                <c:pt idx="17">
                  <c:v>99411</c:v>
                </c:pt>
                <c:pt idx="18">
                  <c:v>277428</c:v>
                </c:pt>
                <c:pt idx="19">
                  <c:v>160796</c:v>
                </c:pt>
                <c:pt idx="20">
                  <c:v>54205</c:v>
                </c:pt>
                <c:pt idx="21">
                  <c:v>176261</c:v>
                </c:pt>
                <c:pt idx="22">
                  <c:v>169193</c:v>
                </c:pt>
                <c:pt idx="23">
                  <c:v>156478</c:v>
                </c:pt>
                <c:pt idx="24">
                  <c:v>123027</c:v>
                </c:pt>
                <c:pt idx="25">
                  <c:v>174539</c:v>
                </c:pt>
                <c:pt idx="26">
                  <c:v>114316</c:v>
                </c:pt>
                <c:pt idx="27">
                  <c:v>133998</c:v>
                </c:pt>
                <c:pt idx="28">
                  <c:v>179143</c:v>
                </c:pt>
                <c:pt idx="29">
                  <c:v>303563</c:v>
                </c:pt>
                <c:pt idx="30">
                  <c:v>169869</c:v>
                </c:pt>
                <c:pt idx="31">
                  <c:v>148116</c:v>
                </c:pt>
                <c:pt idx="32">
                  <c:v>236220</c:v>
                </c:pt>
                <c:pt idx="33">
                  <c:v>346331</c:v>
                </c:pt>
                <c:pt idx="34">
                  <c:v>312138</c:v>
                </c:pt>
                <c:pt idx="35">
                  <c:v>193415</c:v>
                </c:pt>
                <c:pt idx="36">
                  <c:v>169984</c:v>
                </c:pt>
                <c:pt idx="37">
                  <c:v>234247</c:v>
                </c:pt>
                <c:pt idx="38">
                  <c:v>229866</c:v>
                </c:pt>
                <c:pt idx="39">
                  <c:v>248869</c:v>
                </c:pt>
                <c:pt idx="40">
                  <c:v>459068</c:v>
                </c:pt>
                <c:pt idx="41">
                  <c:v>213017</c:v>
                </c:pt>
                <c:pt idx="42">
                  <c:v>160331</c:v>
                </c:pt>
                <c:pt idx="43">
                  <c:v>184247</c:v>
                </c:pt>
                <c:pt idx="44">
                  <c:v>147351</c:v>
                </c:pt>
                <c:pt idx="45">
                  <c:v>147243</c:v>
                </c:pt>
                <c:pt idx="46">
                  <c:v>115306</c:v>
                </c:pt>
                <c:pt idx="47">
                  <c:v>50874</c:v>
                </c:pt>
                <c:pt idx="48">
                  <c:v>218075</c:v>
                </c:pt>
                <c:pt idx="49">
                  <c:v>177799</c:v>
                </c:pt>
                <c:pt idx="50">
                  <c:v>187299</c:v>
                </c:pt>
                <c:pt idx="51">
                  <c:v>150856</c:v>
                </c:pt>
                <c:pt idx="52">
                  <c:v>370707</c:v>
                </c:pt>
                <c:pt idx="53">
                  <c:v>119417</c:v>
                </c:pt>
                <c:pt idx="54">
                  <c:v>127336</c:v>
                </c:pt>
                <c:pt idx="55">
                  <c:v>418049</c:v>
                </c:pt>
                <c:pt idx="56">
                  <c:v>375398</c:v>
                </c:pt>
                <c:pt idx="57">
                  <c:v>354312</c:v>
                </c:pt>
                <c:pt idx="58">
                  <c:v>166680</c:v>
                </c:pt>
                <c:pt idx="59">
                  <c:v>147065</c:v>
                </c:pt>
                <c:pt idx="60">
                  <c:v>200814</c:v>
                </c:pt>
                <c:pt idx="61">
                  <c:v>76207</c:v>
                </c:pt>
                <c:pt idx="62">
                  <c:v>160976</c:v>
                </c:pt>
                <c:pt idx="63">
                  <c:v>174856</c:v>
                </c:pt>
                <c:pt idx="64">
                  <c:v>210608</c:v>
                </c:pt>
                <c:pt idx="65">
                  <c:v>139810</c:v>
                </c:pt>
                <c:pt idx="66">
                  <c:v>113323</c:v>
                </c:pt>
                <c:pt idx="67">
                  <c:v>94756</c:v>
                </c:pt>
                <c:pt idx="68">
                  <c:v>101371</c:v>
                </c:pt>
                <c:pt idx="69">
                  <c:v>7554</c:v>
                </c:pt>
                <c:pt idx="70">
                  <c:v>112827</c:v>
                </c:pt>
                <c:pt idx="71">
                  <c:v>139466</c:v>
                </c:pt>
                <c:pt idx="72">
                  <c:v>219852</c:v>
                </c:pt>
                <c:pt idx="73">
                  <c:v>56155</c:v>
                </c:pt>
                <c:pt idx="74">
                  <c:v>115269</c:v>
                </c:pt>
                <c:pt idx="75">
                  <c:v>178812</c:v>
                </c:pt>
                <c:pt idx="76">
                  <c:v>175490</c:v>
                </c:pt>
                <c:pt idx="77">
                  <c:v>50322</c:v>
                </c:pt>
                <c:pt idx="78">
                  <c:v>154326</c:v>
                </c:pt>
                <c:pt idx="79">
                  <c:v>185827</c:v>
                </c:pt>
                <c:pt idx="80">
                  <c:v>100789</c:v>
                </c:pt>
                <c:pt idx="81">
                  <c:v>90963</c:v>
                </c:pt>
                <c:pt idx="82">
                  <c:v>88544</c:v>
                </c:pt>
                <c:pt idx="83">
                  <c:v>136109</c:v>
                </c:pt>
                <c:pt idx="84">
                  <c:v>142784</c:v>
                </c:pt>
                <c:pt idx="85">
                  <c:v>181636</c:v>
                </c:pt>
                <c:pt idx="86">
                  <c:v>95580</c:v>
                </c:pt>
                <c:pt idx="87">
                  <c:v>95044</c:v>
                </c:pt>
                <c:pt idx="88">
                  <c:v>100174</c:v>
                </c:pt>
                <c:pt idx="89">
                  <c:v>97394</c:v>
                </c:pt>
                <c:pt idx="90">
                  <c:v>129389</c:v>
                </c:pt>
                <c:pt idx="91">
                  <c:v>152839</c:v>
                </c:pt>
                <c:pt idx="92">
                  <c:v>82464</c:v>
                </c:pt>
                <c:pt idx="93">
                  <c:v>159682</c:v>
                </c:pt>
                <c:pt idx="94">
                  <c:v>73145</c:v>
                </c:pt>
                <c:pt idx="95">
                  <c:v>79142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6-4632-8C98-D9E8CF5D2784}"/>
            </c:ext>
          </c:extLst>
        </c:ser>
        <c:ser>
          <c:idx val="1"/>
          <c:order val="1"/>
          <c:tx>
            <c:strRef>
              <c:f>Sulfate!$AG$2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Sulfate!$AK$6:$AK$101</c:f>
                <c:numCache>
                  <c:formatCode>General</c:formatCode>
                  <c:ptCount val="96"/>
                  <c:pt idx="0">
                    <c:v>14091</c:v>
                  </c:pt>
                  <c:pt idx="1">
                    <c:v>18006</c:v>
                  </c:pt>
                  <c:pt idx="2">
                    <c:v>45956</c:v>
                  </c:pt>
                  <c:pt idx="3">
                    <c:v>43424</c:v>
                  </c:pt>
                  <c:pt idx="4">
                    <c:v>13491</c:v>
                  </c:pt>
                  <c:pt idx="5">
                    <c:v>12298</c:v>
                  </c:pt>
                  <c:pt idx="6">
                    <c:v>10075</c:v>
                  </c:pt>
                  <c:pt idx="7">
                    <c:v>10200</c:v>
                  </c:pt>
                  <c:pt idx="8">
                    <c:v>10183</c:v>
                  </c:pt>
                  <c:pt idx="9">
                    <c:v>9703</c:v>
                  </c:pt>
                  <c:pt idx="10">
                    <c:v>17245</c:v>
                  </c:pt>
                  <c:pt idx="11">
                    <c:v>9971</c:v>
                  </c:pt>
                  <c:pt idx="12">
                    <c:v>9404</c:v>
                  </c:pt>
                  <c:pt idx="13">
                    <c:v>8120</c:v>
                  </c:pt>
                  <c:pt idx="14">
                    <c:v>11791</c:v>
                  </c:pt>
                  <c:pt idx="15">
                    <c:v>6944</c:v>
                  </c:pt>
                  <c:pt idx="16">
                    <c:v>7239</c:v>
                  </c:pt>
                  <c:pt idx="17">
                    <c:v>6541</c:v>
                  </c:pt>
                  <c:pt idx="18">
                    <c:v>17714</c:v>
                  </c:pt>
                  <c:pt idx="19">
                    <c:v>9901</c:v>
                  </c:pt>
                  <c:pt idx="20">
                    <c:v>3994</c:v>
                  </c:pt>
                  <c:pt idx="21">
                    <c:v>10650</c:v>
                  </c:pt>
                  <c:pt idx="22">
                    <c:v>9828</c:v>
                  </c:pt>
                  <c:pt idx="23">
                    <c:v>8757</c:v>
                  </c:pt>
                  <c:pt idx="24">
                    <c:v>6888</c:v>
                  </c:pt>
                  <c:pt idx="25">
                    <c:v>10012</c:v>
                  </c:pt>
                  <c:pt idx="26">
                    <c:v>6701</c:v>
                  </c:pt>
                  <c:pt idx="27">
                    <c:v>7046</c:v>
                  </c:pt>
                  <c:pt idx="28">
                    <c:v>9079</c:v>
                  </c:pt>
                  <c:pt idx="29">
                    <c:v>17932</c:v>
                  </c:pt>
                  <c:pt idx="30">
                    <c:v>9657</c:v>
                  </c:pt>
                  <c:pt idx="31">
                    <c:v>8088</c:v>
                  </c:pt>
                  <c:pt idx="32">
                    <c:v>11473</c:v>
                  </c:pt>
                  <c:pt idx="33">
                    <c:v>22972</c:v>
                  </c:pt>
                  <c:pt idx="34">
                    <c:v>23802</c:v>
                  </c:pt>
                  <c:pt idx="35">
                    <c:v>11258</c:v>
                  </c:pt>
                  <c:pt idx="36">
                    <c:v>8599</c:v>
                  </c:pt>
                  <c:pt idx="37">
                    <c:v>11307</c:v>
                  </c:pt>
                  <c:pt idx="38">
                    <c:v>11219</c:v>
                  </c:pt>
                  <c:pt idx="39">
                    <c:v>12698</c:v>
                  </c:pt>
                  <c:pt idx="40">
                    <c:v>51326</c:v>
                  </c:pt>
                  <c:pt idx="41">
                    <c:v>12721</c:v>
                  </c:pt>
                  <c:pt idx="42">
                    <c:v>9468</c:v>
                  </c:pt>
                  <c:pt idx="43">
                    <c:v>11074</c:v>
                  </c:pt>
                  <c:pt idx="44">
                    <c:v>8042</c:v>
                  </c:pt>
                  <c:pt idx="45">
                    <c:v>7481</c:v>
                  </c:pt>
                  <c:pt idx="46">
                    <c:v>6741</c:v>
                  </c:pt>
                  <c:pt idx="47">
                    <c:v>3734</c:v>
                  </c:pt>
                  <c:pt idx="48">
                    <c:v>13987</c:v>
                  </c:pt>
                  <c:pt idx="49">
                    <c:v>8793</c:v>
                  </c:pt>
                  <c:pt idx="50">
                    <c:v>10874</c:v>
                  </c:pt>
                  <c:pt idx="51">
                    <c:v>7618</c:v>
                  </c:pt>
                  <c:pt idx="52">
                    <c:v>26690</c:v>
                  </c:pt>
                  <c:pt idx="53">
                    <c:v>7458</c:v>
                  </c:pt>
                  <c:pt idx="54">
                    <c:v>6896</c:v>
                  </c:pt>
                  <c:pt idx="55">
                    <c:v>39980</c:v>
                  </c:pt>
                  <c:pt idx="56">
                    <c:v>34263</c:v>
                  </c:pt>
                  <c:pt idx="57">
                    <c:v>31021</c:v>
                  </c:pt>
                  <c:pt idx="58">
                    <c:v>9761</c:v>
                  </c:pt>
                  <c:pt idx="59">
                    <c:v>7780</c:v>
                  </c:pt>
                  <c:pt idx="60">
                    <c:v>10354</c:v>
                  </c:pt>
                  <c:pt idx="61">
                    <c:v>5141</c:v>
                  </c:pt>
                  <c:pt idx="62">
                    <c:v>9598</c:v>
                  </c:pt>
                  <c:pt idx="63">
                    <c:v>9002</c:v>
                  </c:pt>
                  <c:pt idx="64">
                    <c:v>11146</c:v>
                  </c:pt>
                  <c:pt idx="65">
                    <c:v>8620</c:v>
                  </c:pt>
                  <c:pt idx="66">
                    <c:v>6695</c:v>
                  </c:pt>
                  <c:pt idx="67">
                    <c:v>5682</c:v>
                  </c:pt>
                  <c:pt idx="68">
                    <c:v>6576</c:v>
                  </c:pt>
                  <c:pt idx="69">
                    <c:v>1736</c:v>
                  </c:pt>
                  <c:pt idx="70">
                    <c:v>6234</c:v>
                  </c:pt>
                  <c:pt idx="71">
                    <c:v>7465</c:v>
                  </c:pt>
                  <c:pt idx="72">
                    <c:v>12191</c:v>
                  </c:pt>
                  <c:pt idx="73">
                    <c:v>3995</c:v>
                  </c:pt>
                  <c:pt idx="74">
                    <c:v>6746</c:v>
                  </c:pt>
                  <c:pt idx="75">
                    <c:v>9402</c:v>
                  </c:pt>
                  <c:pt idx="76">
                    <c:v>10218</c:v>
                  </c:pt>
                  <c:pt idx="77">
                    <c:v>3441</c:v>
                  </c:pt>
                  <c:pt idx="78">
                    <c:v>8806</c:v>
                  </c:pt>
                  <c:pt idx="79">
                    <c:v>10075</c:v>
                  </c:pt>
                  <c:pt idx="80">
                    <c:v>6047</c:v>
                  </c:pt>
                  <c:pt idx="81">
                    <c:v>5672</c:v>
                  </c:pt>
                  <c:pt idx="82">
                    <c:v>5620</c:v>
                  </c:pt>
                  <c:pt idx="83">
                    <c:v>8702</c:v>
                  </c:pt>
                  <c:pt idx="84">
                    <c:v>9479</c:v>
                  </c:pt>
                  <c:pt idx="85">
                    <c:v>10896</c:v>
                  </c:pt>
                  <c:pt idx="86">
                    <c:v>6168</c:v>
                  </c:pt>
                  <c:pt idx="87">
                    <c:v>6426</c:v>
                  </c:pt>
                  <c:pt idx="88">
                    <c:v>7039</c:v>
                  </c:pt>
                  <c:pt idx="89">
                    <c:v>6735</c:v>
                  </c:pt>
                  <c:pt idx="90">
                    <c:v>8736</c:v>
                  </c:pt>
                  <c:pt idx="91">
                    <c:v>10708</c:v>
                  </c:pt>
                  <c:pt idx="92">
                    <c:v>6239</c:v>
                  </c:pt>
                  <c:pt idx="93">
                    <c:v>12456</c:v>
                  </c:pt>
                  <c:pt idx="94">
                    <c:v>5606</c:v>
                  </c:pt>
                  <c:pt idx="95">
                    <c:v>7105</c:v>
                  </c:pt>
                </c:numCache>
              </c:numRef>
            </c:plus>
            <c:minus>
              <c:numRef>
                <c:f>Sulfate!$AK$6:$AK$101</c:f>
                <c:numCache>
                  <c:formatCode>General</c:formatCode>
                  <c:ptCount val="96"/>
                  <c:pt idx="0">
                    <c:v>14091</c:v>
                  </c:pt>
                  <c:pt idx="1">
                    <c:v>18006</c:v>
                  </c:pt>
                  <c:pt idx="2">
                    <c:v>45956</c:v>
                  </c:pt>
                  <c:pt idx="3">
                    <c:v>43424</c:v>
                  </c:pt>
                  <c:pt idx="4">
                    <c:v>13491</c:v>
                  </c:pt>
                  <c:pt idx="5">
                    <c:v>12298</c:v>
                  </c:pt>
                  <c:pt idx="6">
                    <c:v>10075</c:v>
                  </c:pt>
                  <c:pt idx="7">
                    <c:v>10200</c:v>
                  </c:pt>
                  <c:pt idx="8">
                    <c:v>10183</c:v>
                  </c:pt>
                  <c:pt idx="9">
                    <c:v>9703</c:v>
                  </c:pt>
                  <c:pt idx="10">
                    <c:v>17245</c:v>
                  </c:pt>
                  <c:pt idx="11">
                    <c:v>9971</c:v>
                  </c:pt>
                  <c:pt idx="12">
                    <c:v>9404</c:v>
                  </c:pt>
                  <c:pt idx="13">
                    <c:v>8120</c:v>
                  </c:pt>
                  <c:pt idx="14">
                    <c:v>11791</c:v>
                  </c:pt>
                  <c:pt idx="15">
                    <c:v>6944</c:v>
                  </c:pt>
                  <c:pt idx="16">
                    <c:v>7239</c:v>
                  </c:pt>
                  <c:pt idx="17">
                    <c:v>6541</c:v>
                  </c:pt>
                  <c:pt idx="18">
                    <c:v>17714</c:v>
                  </c:pt>
                  <c:pt idx="19">
                    <c:v>9901</c:v>
                  </c:pt>
                  <c:pt idx="20">
                    <c:v>3994</c:v>
                  </c:pt>
                  <c:pt idx="21">
                    <c:v>10650</c:v>
                  </c:pt>
                  <c:pt idx="22">
                    <c:v>9828</c:v>
                  </c:pt>
                  <c:pt idx="23">
                    <c:v>8757</c:v>
                  </c:pt>
                  <c:pt idx="24">
                    <c:v>6888</c:v>
                  </c:pt>
                  <c:pt idx="25">
                    <c:v>10012</c:v>
                  </c:pt>
                  <c:pt idx="26">
                    <c:v>6701</c:v>
                  </c:pt>
                  <c:pt idx="27">
                    <c:v>7046</c:v>
                  </c:pt>
                  <c:pt idx="28">
                    <c:v>9079</c:v>
                  </c:pt>
                  <c:pt idx="29">
                    <c:v>17932</c:v>
                  </c:pt>
                  <c:pt idx="30">
                    <c:v>9657</c:v>
                  </c:pt>
                  <c:pt idx="31">
                    <c:v>8088</c:v>
                  </c:pt>
                  <c:pt idx="32">
                    <c:v>11473</c:v>
                  </c:pt>
                  <c:pt idx="33">
                    <c:v>22972</c:v>
                  </c:pt>
                  <c:pt idx="34">
                    <c:v>23802</c:v>
                  </c:pt>
                  <c:pt idx="35">
                    <c:v>11258</c:v>
                  </c:pt>
                  <c:pt idx="36">
                    <c:v>8599</c:v>
                  </c:pt>
                  <c:pt idx="37">
                    <c:v>11307</c:v>
                  </c:pt>
                  <c:pt idx="38">
                    <c:v>11219</c:v>
                  </c:pt>
                  <c:pt idx="39">
                    <c:v>12698</c:v>
                  </c:pt>
                  <c:pt idx="40">
                    <c:v>51326</c:v>
                  </c:pt>
                  <c:pt idx="41">
                    <c:v>12721</c:v>
                  </c:pt>
                  <c:pt idx="42">
                    <c:v>9468</c:v>
                  </c:pt>
                  <c:pt idx="43">
                    <c:v>11074</c:v>
                  </c:pt>
                  <c:pt idx="44">
                    <c:v>8042</c:v>
                  </c:pt>
                  <c:pt idx="45">
                    <c:v>7481</c:v>
                  </c:pt>
                  <c:pt idx="46">
                    <c:v>6741</c:v>
                  </c:pt>
                  <c:pt idx="47">
                    <c:v>3734</c:v>
                  </c:pt>
                  <c:pt idx="48">
                    <c:v>13987</c:v>
                  </c:pt>
                  <c:pt idx="49">
                    <c:v>8793</c:v>
                  </c:pt>
                  <c:pt idx="50">
                    <c:v>10874</c:v>
                  </c:pt>
                  <c:pt idx="51">
                    <c:v>7618</c:v>
                  </c:pt>
                  <c:pt idx="52">
                    <c:v>26690</c:v>
                  </c:pt>
                  <c:pt idx="53">
                    <c:v>7458</c:v>
                  </c:pt>
                  <c:pt idx="54">
                    <c:v>6896</c:v>
                  </c:pt>
                  <c:pt idx="55">
                    <c:v>39980</c:v>
                  </c:pt>
                  <c:pt idx="56">
                    <c:v>34263</c:v>
                  </c:pt>
                  <c:pt idx="57">
                    <c:v>31021</c:v>
                  </c:pt>
                  <c:pt idx="58">
                    <c:v>9761</c:v>
                  </c:pt>
                  <c:pt idx="59">
                    <c:v>7780</c:v>
                  </c:pt>
                  <c:pt idx="60">
                    <c:v>10354</c:v>
                  </c:pt>
                  <c:pt idx="61">
                    <c:v>5141</c:v>
                  </c:pt>
                  <c:pt idx="62">
                    <c:v>9598</c:v>
                  </c:pt>
                  <c:pt idx="63">
                    <c:v>9002</c:v>
                  </c:pt>
                  <c:pt idx="64">
                    <c:v>11146</c:v>
                  </c:pt>
                  <c:pt idx="65">
                    <c:v>8620</c:v>
                  </c:pt>
                  <c:pt idx="66">
                    <c:v>6695</c:v>
                  </c:pt>
                  <c:pt idx="67">
                    <c:v>5682</c:v>
                  </c:pt>
                  <c:pt idx="68">
                    <c:v>6576</c:v>
                  </c:pt>
                  <c:pt idx="69">
                    <c:v>1736</c:v>
                  </c:pt>
                  <c:pt idx="70">
                    <c:v>6234</c:v>
                  </c:pt>
                  <c:pt idx="71">
                    <c:v>7465</c:v>
                  </c:pt>
                  <c:pt idx="72">
                    <c:v>12191</c:v>
                  </c:pt>
                  <c:pt idx="73">
                    <c:v>3995</c:v>
                  </c:pt>
                  <c:pt idx="74">
                    <c:v>6746</c:v>
                  </c:pt>
                  <c:pt idx="75">
                    <c:v>9402</c:v>
                  </c:pt>
                  <c:pt idx="76">
                    <c:v>10218</c:v>
                  </c:pt>
                  <c:pt idx="77">
                    <c:v>3441</c:v>
                  </c:pt>
                  <c:pt idx="78">
                    <c:v>8806</c:v>
                  </c:pt>
                  <c:pt idx="79">
                    <c:v>10075</c:v>
                  </c:pt>
                  <c:pt idx="80">
                    <c:v>6047</c:v>
                  </c:pt>
                  <c:pt idx="81">
                    <c:v>5672</c:v>
                  </c:pt>
                  <c:pt idx="82">
                    <c:v>5620</c:v>
                  </c:pt>
                  <c:pt idx="83">
                    <c:v>8702</c:v>
                  </c:pt>
                  <c:pt idx="84">
                    <c:v>9479</c:v>
                  </c:pt>
                  <c:pt idx="85">
                    <c:v>10896</c:v>
                  </c:pt>
                  <c:pt idx="86">
                    <c:v>6168</c:v>
                  </c:pt>
                  <c:pt idx="87">
                    <c:v>6426</c:v>
                  </c:pt>
                  <c:pt idx="88">
                    <c:v>7039</c:v>
                  </c:pt>
                  <c:pt idx="89">
                    <c:v>6735</c:v>
                  </c:pt>
                  <c:pt idx="90">
                    <c:v>8736</c:v>
                  </c:pt>
                  <c:pt idx="91">
                    <c:v>10708</c:v>
                  </c:pt>
                  <c:pt idx="92">
                    <c:v>6239</c:v>
                  </c:pt>
                  <c:pt idx="93">
                    <c:v>12456</c:v>
                  </c:pt>
                  <c:pt idx="94">
                    <c:v>5606</c:v>
                  </c:pt>
                  <c:pt idx="95">
                    <c:v>7105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Sulfate!$AJ$6:$AJ$101</c:f>
              <c:numCache>
                <c:formatCode>General</c:formatCode>
                <c:ptCount val="96"/>
                <c:pt idx="0">
                  <c:v>182637</c:v>
                </c:pt>
                <c:pt idx="1">
                  <c:v>226680</c:v>
                </c:pt>
                <c:pt idx="2">
                  <c:v>360127</c:v>
                </c:pt>
                <c:pt idx="3">
                  <c:v>346297</c:v>
                </c:pt>
                <c:pt idx="4">
                  <c:v>181454</c:v>
                </c:pt>
                <c:pt idx="5">
                  <c:v>164689</c:v>
                </c:pt>
                <c:pt idx="6">
                  <c:v>139723</c:v>
                </c:pt>
                <c:pt idx="7">
                  <c:v>141731</c:v>
                </c:pt>
                <c:pt idx="8">
                  <c:v>145908</c:v>
                </c:pt>
                <c:pt idx="9">
                  <c:v>138391</c:v>
                </c:pt>
                <c:pt idx="10">
                  <c:v>238059</c:v>
                </c:pt>
                <c:pt idx="11">
                  <c:v>148312</c:v>
                </c:pt>
                <c:pt idx="12">
                  <c:v>143325</c:v>
                </c:pt>
                <c:pt idx="13">
                  <c:v>124746</c:v>
                </c:pt>
                <c:pt idx="14">
                  <c:v>187014</c:v>
                </c:pt>
                <c:pt idx="15">
                  <c:v>102989</c:v>
                </c:pt>
                <c:pt idx="16">
                  <c:v>119514</c:v>
                </c:pt>
                <c:pt idx="17">
                  <c:v>99411</c:v>
                </c:pt>
                <c:pt idx="18">
                  <c:v>277428</c:v>
                </c:pt>
                <c:pt idx="19">
                  <c:v>160796</c:v>
                </c:pt>
                <c:pt idx="20">
                  <c:v>54205</c:v>
                </c:pt>
                <c:pt idx="21">
                  <c:v>176261</c:v>
                </c:pt>
                <c:pt idx="22">
                  <c:v>169193</c:v>
                </c:pt>
                <c:pt idx="23">
                  <c:v>156478</c:v>
                </c:pt>
                <c:pt idx="24">
                  <c:v>123027</c:v>
                </c:pt>
                <c:pt idx="25">
                  <c:v>174539</c:v>
                </c:pt>
                <c:pt idx="26">
                  <c:v>114317</c:v>
                </c:pt>
                <c:pt idx="27">
                  <c:v>133998</c:v>
                </c:pt>
                <c:pt idx="28">
                  <c:v>179143</c:v>
                </c:pt>
                <c:pt idx="29">
                  <c:v>303563</c:v>
                </c:pt>
                <c:pt idx="30">
                  <c:v>169869</c:v>
                </c:pt>
                <c:pt idx="31">
                  <c:v>148116</c:v>
                </c:pt>
                <c:pt idx="32">
                  <c:v>236220</c:v>
                </c:pt>
                <c:pt idx="33">
                  <c:v>346332</c:v>
                </c:pt>
                <c:pt idx="34">
                  <c:v>312139</c:v>
                </c:pt>
                <c:pt idx="35">
                  <c:v>193415</c:v>
                </c:pt>
                <c:pt idx="36">
                  <c:v>169984</c:v>
                </c:pt>
                <c:pt idx="37">
                  <c:v>234247</c:v>
                </c:pt>
                <c:pt idx="38">
                  <c:v>229866</c:v>
                </c:pt>
                <c:pt idx="39">
                  <c:v>248869</c:v>
                </c:pt>
                <c:pt idx="40">
                  <c:v>459068</c:v>
                </c:pt>
                <c:pt idx="41">
                  <c:v>213017</c:v>
                </c:pt>
                <c:pt idx="42">
                  <c:v>160331</c:v>
                </c:pt>
                <c:pt idx="43">
                  <c:v>184247</c:v>
                </c:pt>
                <c:pt idx="44">
                  <c:v>147351</c:v>
                </c:pt>
                <c:pt idx="45">
                  <c:v>147243</c:v>
                </c:pt>
                <c:pt idx="46">
                  <c:v>115306</c:v>
                </c:pt>
                <c:pt idx="47">
                  <c:v>50874</c:v>
                </c:pt>
                <c:pt idx="48">
                  <c:v>218075</c:v>
                </c:pt>
                <c:pt idx="49">
                  <c:v>177799</c:v>
                </c:pt>
                <c:pt idx="50">
                  <c:v>187299</c:v>
                </c:pt>
                <c:pt idx="51">
                  <c:v>150856</c:v>
                </c:pt>
                <c:pt idx="52">
                  <c:v>370707</c:v>
                </c:pt>
                <c:pt idx="53">
                  <c:v>119417</c:v>
                </c:pt>
                <c:pt idx="54">
                  <c:v>127336</c:v>
                </c:pt>
                <c:pt idx="55">
                  <c:v>418050</c:v>
                </c:pt>
                <c:pt idx="56">
                  <c:v>375399</c:v>
                </c:pt>
                <c:pt idx="57">
                  <c:v>354313</c:v>
                </c:pt>
                <c:pt idx="58">
                  <c:v>166680</c:v>
                </c:pt>
                <c:pt idx="59">
                  <c:v>147066</c:v>
                </c:pt>
                <c:pt idx="60">
                  <c:v>200814</c:v>
                </c:pt>
                <c:pt idx="61">
                  <c:v>76207</c:v>
                </c:pt>
                <c:pt idx="62">
                  <c:v>160976</c:v>
                </c:pt>
                <c:pt idx="63">
                  <c:v>174856</c:v>
                </c:pt>
                <c:pt idx="64">
                  <c:v>210608</c:v>
                </c:pt>
                <c:pt idx="65">
                  <c:v>139810</c:v>
                </c:pt>
                <c:pt idx="66">
                  <c:v>113323</c:v>
                </c:pt>
                <c:pt idx="67">
                  <c:v>94756</c:v>
                </c:pt>
                <c:pt idx="68">
                  <c:v>101371</c:v>
                </c:pt>
                <c:pt idx="69">
                  <c:v>7554</c:v>
                </c:pt>
                <c:pt idx="70">
                  <c:v>112827</c:v>
                </c:pt>
                <c:pt idx="71">
                  <c:v>139466</c:v>
                </c:pt>
                <c:pt idx="72">
                  <c:v>219852</c:v>
                </c:pt>
                <c:pt idx="73">
                  <c:v>56155</c:v>
                </c:pt>
                <c:pt idx="74">
                  <c:v>115269</c:v>
                </c:pt>
                <c:pt idx="75">
                  <c:v>178812</c:v>
                </c:pt>
                <c:pt idx="76">
                  <c:v>175490</c:v>
                </c:pt>
                <c:pt idx="77">
                  <c:v>50322</c:v>
                </c:pt>
                <c:pt idx="78">
                  <c:v>154326</c:v>
                </c:pt>
                <c:pt idx="79">
                  <c:v>185827</c:v>
                </c:pt>
                <c:pt idx="80">
                  <c:v>100789</c:v>
                </c:pt>
                <c:pt idx="81">
                  <c:v>90963</c:v>
                </c:pt>
                <c:pt idx="82">
                  <c:v>88544</c:v>
                </c:pt>
                <c:pt idx="83">
                  <c:v>136109</c:v>
                </c:pt>
                <c:pt idx="84">
                  <c:v>142784</c:v>
                </c:pt>
                <c:pt idx="85">
                  <c:v>181637</c:v>
                </c:pt>
                <c:pt idx="86">
                  <c:v>95580</c:v>
                </c:pt>
                <c:pt idx="87">
                  <c:v>95044</c:v>
                </c:pt>
                <c:pt idx="88">
                  <c:v>100174</c:v>
                </c:pt>
                <c:pt idx="89">
                  <c:v>97394</c:v>
                </c:pt>
                <c:pt idx="90">
                  <c:v>129389</c:v>
                </c:pt>
                <c:pt idx="91">
                  <c:v>152839</c:v>
                </c:pt>
                <c:pt idx="92">
                  <c:v>82464</c:v>
                </c:pt>
                <c:pt idx="93">
                  <c:v>159682</c:v>
                </c:pt>
                <c:pt idx="94">
                  <c:v>73146</c:v>
                </c:pt>
                <c:pt idx="95">
                  <c:v>79142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6-4632-8C98-D9E8CF5D2784}"/>
            </c:ext>
          </c:extLst>
        </c:ser>
        <c:ser>
          <c:idx val="2"/>
          <c:order val="2"/>
          <c:tx>
            <c:strRef>
              <c:f>Sulfate!$AM$2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Sulfate!$AQ$6:$AQ$101</c:f>
                <c:numCache>
                  <c:formatCode>General</c:formatCode>
                  <c:ptCount val="96"/>
                  <c:pt idx="0">
                    <c:v>18445</c:v>
                  </c:pt>
                  <c:pt idx="1">
                    <c:v>29341</c:v>
                  </c:pt>
                  <c:pt idx="2">
                    <c:v>122938</c:v>
                  </c:pt>
                  <c:pt idx="3">
                    <c:v>120418</c:v>
                  </c:pt>
                  <c:pt idx="4">
                    <c:v>20521</c:v>
                  </c:pt>
                  <c:pt idx="5">
                    <c:v>21057</c:v>
                  </c:pt>
                  <c:pt idx="6">
                    <c:v>16544</c:v>
                  </c:pt>
                  <c:pt idx="7">
                    <c:v>17123</c:v>
                  </c:pt>
                  <c:pt idx="8">
                    <c:v>10956</c:v>
                  </c:pt>
                  <c:pt idx="9">
                    <c:v>9678</c:v>
                  </c:pt>
                  <c:pt idx="10">
                    <c:v>31378</c:v>
                  </c:pt>
                  <c:pt idx="11">
                    <c:v>11187</c:v>
                  </c:pt>
                  <c:pt idx="12">
                    <c:v>13927</c:v>
                  </c:pt>
                  <c:pt idx="13">
                    <c:v>7807</c:v>
                  </c:pt>
                  <c:pt idx="14">
                    <c:v>10242</c:v>
                  </c:pt>
                  <c:pt idx="15">
                    <c:v>6610</c:v>
                  </c:pt>
                  <c:pt idx="16">
                    <c:v>9602</c:v>
                  </c:pt>
                  <c:pt idx="17">
                    <c:v>5699</c:v>
                  </c:pt>
                  <c:pt idx="18">
                    <c:v>33418</c:v>
                  </c:pt>
                  <c:pt idx="19">
                    <c:v>9276</c:v>
                  </c:pt>
                  <c:pt idx="20">
                    <c:v>4711</c:v>
                  </c:pt>
                  <c:pt idx="21">
                    <c:v>12851</c:v>
                  </c:pt>
                  <c:pt idx="22">
                    <c:v>11451</c:v>
                  </c:pt>
                  <c:pt idx="23">
                    <c:v>9676</c:v>
                  </c:pt>
                  <c:pt idx="24">
                    <c:v>6112</c:v>
                  </c:pt>
                  <c:pt idx="25">
                    <c:v>7710</c:v>
                  </c:pt>
                  <c:pt idx="26">
                    <c:v>7412</c:v>
                  </c:pt>
                  <c:pt idx="27">
                    <c:v>6299</c:v>
                  </c:pt>
                  <c:pt idx="28">
                    <c:v>5250</c:v>
                  </c:pt>
                  <c:pt idx="29">
                    <c:v>31849</c:v>
                  </c:pt>
                  <c:pt idx="30">
                    <c:v>11157</c:v>
                  </c:pt>
                  <c:pt idx="31">
                    <c:v>7957</c:v>
                  </c:pt>
                  <c:pt idx="32">
                    <c:v>8524</c:v>
                  </c:pt>
                  <c:pt idx="33">
                    <c:v>43633</c:v>
                  </c:pt>
                  <c:pt idx="34">
                    <c:v>41676</c:v>
                  </c:pt>
                  <c:pt idx="35">
                    <c:v>9179</c:v>
                  </c:pt>
                  <c:pt idx="36">
                    <c:v>5365</c:v>
                  </c:pt>
                  <c:pt idx="37">
                    <c:v>7149</c:v>
                  </c:pt>
                  <c:pt idx="38">
                    <c:v>10515</c:v>
                  </c:pt>
                  <c:pt idx="39">
                    <c:v>16085</c:v>
                  </c:pt>
                  <c:pt idx="40">
                    <c:v>105100</c:v>
                  </c:pt>
                  <c:pt idx="41">
                    <c:v>16119</c:v>
                  </c:pt>
                  <c:pt idx="42">
                    <c:v>10133</c:v>
                  </c:pt>
                  <c:pt idx="43">
                    <c:v>10478</c:v>
                  </c:pt>
                  <c:pt idx="44">
                    <c:v>6081</c:v>
                  </c:pt>
                  <c:pt idx="45">
                    <c:v>4972</c:v>
                  </c:pt>
                  <c:pt idx="46">
                    <c:v>6852</c:v>
                  </c:pt>
                  <c:pt idx="47">
                    <c:v>4848</c:v>
                  </c:pt>
                  <c:pt idx="48">
                    <c:v>11528</c:v>
                  </c:pt>
                  <c:pt idx="49">
                    <c:v>4585</c:v>
                  </c:pt>
                  <c:pt idx="50">
                    <c:v>5908</c:v>
                  </c:pt>
                  <c:pt idx="51">
                    <c:v>5068</c:v>
                  </c:pt>
                  <c:pt idx="52">
                    <c:v>46757</c:v>
                  </c:pt>
                  <c:pt idx="53">
                    <c:v>8616</c:v>
                  </c:pt>
                  <c:pt idx="54">
                    <c:v>6344</c:v>
                  </c:pt>
                  <c:pt idx="55">
                    <c:v>77221</c:v>
                  </c:pt>
                  <c:pt idx="56">
                    <c:v>64720</c:v>
                  </c:pt>
                  <c:pt idx="57">
                    <c:v>55267</c:v>
                  </c:pt>
                  <c:pt idx="58">
                    <c:v>4761</c:v>
                  </c:pt>
                  <c:pt idx="59">
                    <c:v>4621</c:v>
                  </c:pt>
                  <c:pt idx="60">
                    <c:v>9136</c:v>
                  </c:pt>
                  <c:pt idx="61">
                    <c:v>6571</c:v>
                  </c:pt>
                  <c:pt idx="62">
                    <c:v>4669</c:v>
                  </c:pt>
                  <c:pt idx="63">
                    <c:v>7376</c:v>
                  </c:pt>
                  <c:pt idx="64">
                    <c:v>11533</c:v>
                  </c:pt>
                  <c:pt idx="65">
                    <c:v>8414</c:v>
                  </c:pt>
                  <c:pt idx="66">
                    <c:v>4845</c:v>
                  </c:pt>
                  <c:pt idx="67">
                    <c:v>6369</c:v>
                  </c:pt>
                  <c:pt idx="68">
                    <c:v>7963</c:v>
                  </c:pt>
                  <c:pt idx="69">
                    <c:v>2139</c:v>
                  </c:pt>
                  <c:pt idx="70">
                    <c:v>6231</c:v>
                  </c:pt>
                  <c:pt idx="71">
                    <c:v>7762</c:v>
                  </c:pt>
                  <c:pt idx="72">
                    <c:v>16253</c:v>
                  </c:pt>
                  <c:pt idx="73">
                    <c:v>5356</c:v>
                  </c:pt>
                  <c:pt idx="74">
                    <c:v>6513</c:v>
                  </c:pt>
                  <c:pt idx="75">
                    <c:v>9907</c:v>
                  </c:pt>
                  <c:pt idx="76">
                    <c:v>11767</c:v>
                  </c:pt>
                  <c:pt idx="77">
                    <c:v>4654</c:v>
                  </c:pt>
                  <c:pt idx="78">
                    <c:v>10616</c:v>
                  </c:pt>
                  <c:pt idx="79">
                    <c:v>13258</c:v>
                  </c:pt>
                  <c:pt idx="80">
                    <c:v>6349</c:v>
                  </c:pt>
                  <c:pt idx="81">
                    <c:v>9511</c:v>
                  </c:pt>
                  <c:pt idx="82">
                    <c:v>7517</c:v>
                  </c:pt>
                  <c:pt idx="83">
                    <c:v>10407</c:v>
                  </c:pt>
                  <c:pt idx="84">
                    <c:v>15045</c:v>
                  </c:pt>
                  <c:pt idx="85">
                    <c:v>21464</c:v>
                  </c:pt>
                  <c:pt idx="86">
                    <c:v>9523</c:v>
                  </c:pt>
                  <c:pt idx="87">
                    <c:v>14991</c:v>
                  </c:pt>
                  <c:pt idx="88">
                    <c:v>19105</c:v>
                  </c:pt>
                  <c:pt idx="89">
                    <c:v>18962</c:v>
                  </c:pt>
                  <c:pt idx="90">
                    <c:v>23546</c:v>
                  </c:pt>
                  <c:pt idx="91">
                    <c:v>28656</c:v>
                  </c:pt>
                  <c:pt idx="92">
                    <c:v>20309</c:v>
                  </c:pt>
                  <c:pt idx="93">
                    <c:v>40307</c:v>
                  </c:pt>
                  <c:pt idx="94">
                    <c:v>15978</c:v>
                  </c:pt>
                  <c:pt idx="95">
                    <c:v>30681</c:v>
                  </c:pt>
                </c:numCache>
              </c:numRef>
            </c:plus>
            <c:minus>
              <c:numRef>
                <c:f>Sulfate!$AQ$6:$AQ$101</c:f>
                <c:numCache>
                  <c:formatCode>General</c:formatCode>
                  <c:ptCount val="96"/>
                  <c:pt idx="0">
                    <c:v>18445</c:v>
                  </c:pt>
                  <c:pt idx="1">
                    <c:v>29341</c:v>
                  </c:pt>
                  <c:pt idx="2">
                    <c:v>122938</c:v>
                  </c:pt>
                  <c:pt idx="3">
                    <c:v>120418</c:v>
                  </c:pt>
                  <c:pt idx="4">
                    <c:v>20521</c:v>
                  </c:pt>
                  <c:pt idx="5">
                    <c:v>21057</c:v>
                  </c:pt>
                  <c:pt idx="6">
                    <c:v>16544</c:v>
                  </c:pt>
                  <c:pt idx="7">
                    <c:v>17123</c:v>
                  </c:pt>
                  <c:pt idx="8">
                    <c:v>10956</c:v>
                  </c:pt>
                  <c:pt idx="9">
                    <c:v>9678</c:v>
                  </c:pt>
                  <c:pt idx="10">
                    <c:v>31378</c:v>
                  </c:pt>
                  <c:pt idx="11">
                    <c:v>11187</c:v>
                  </c:pt>
                  <c:pt idx="12">
                    <c:v>13927</c:v>
                  </c:pt>
                  <c:pt idx="13">
                    <c:v>7807</c:v>
                  </c:pt>
                  <c:pt idx="14">
                    <c:v>10242</c:v>
                  </c:pt>
                  <c:pt idx="15">
                    <c:v>6610</c:v>
                  </c:pt>
                  <c:pt idx="16">
                    <c:v>9602</c:v>
                  </c:pt>
                  <c:pt idx="17">
                    <c:v>5699</c:v>
                  </c:pt>
                  <c:pt idx="18">
                    <c:v>33418</c:v>
                  </c:pt>
                  <c:pt idx="19">
                    <c:v>9276</c:v>
                  </c:pt>
                  <c:pt idx="20">
                    <c:v>4711</c:v>
                  </c:pt>
                  <c:pt idx="21">
                    <c:v>12851</c:v>
                  </c:pt>
                  <c:pt idx="22">
                    <c:v>11451</c:v>
                  </c:pt>
                  <c:pt idx="23">
                    <c:v>9676</c:v>
                  </c:pt>
                  <c:pt idx="24">
                    <c:v>6112</c:v>
                  </c:pt>
                  <c:pt idx="25">
                    <c:v>7710</c:v>
                  </c:pt>
                  <c:pt idx="26">
                    <c:v>7412</c:v>
                  </c:pt>
                  <c:pt idx="27">
                    <c:v>6299</c:v>
                  </c:pt>
                  <c:pt idx="28">
                    <c:v>5250</c:v>
                  </c:pt>
                  <c:pt idx="29">
                    <c:v>31849</c:v>
                  </c:pt>
                  <c:pt idx="30">
                    <c:v>11157</c:v>
                  </c:pt>
                  <c:pt idx="31">
                    <c:v>7957</c:v>
                  </c:pt>
                  <c:pt idx="32">
                    <c:v>8524</c:v>
                  </c:pt>
                  <c:pt idx="33">
                    <c:v>43633</c:v>
                  </c:pt>
                  <c:pt idx="34">
                    <c:v>41676</c:v>
                  </c:pt>
                  <c:pt idx="35">
                    <c:v>9179</c:v>
                  </c:pt>
                  <c:pt idx="36">
                    <c:v>5365</c:v>
                  </c:pt>
                  <c:pt idx="37">
                    <c:v>7149</c:v>
                  </c:pt>
                  <c:pt idx="38">
                    <c:v>10515</c:v>
                  </c:pt>
                  <c:pt idx="39">
                    <c:v>16085</c:v>
                  </c:pt>
                  <c:pt idx="40">
                    <c:v>105100</c:v>
                  </c:pt>
                  <c:pt idx="41">
                    <c:v>16119</c:v>
                  </c:pt>
                  <c:pt idx="42">
                    <c:v>10133</c:v>
                  </c:pt>
                  <c:pt idx="43">
                    <c:v>10478</c:v>
                  </c:pt>
                  <c:pt idx="44">
                    <c:v>6081</c:v>
                  </c:pt>
                  <c:pt idx="45">
                    <c:v>4972</c:v>
                  </c:pt>
                  <c:pt idx="46">
                    <c:v>6852</c:v>
                  </c:pt>
                  <c:pt idx="47">
                    <c:v>4848</c:v>
                  </c:pt>
                  <c:pt idx="48">
                    <c:v>11528</c:v>
                  </c:pt>
                  <c:pt idx="49">
                    <c:v>4585</c:v>
                  </c:pt>
                  <c:pt idx="50">
                    <c:v>5908</c:v>
                  </c:pt>
                  <c:pt idx="51">
                    <c:v>5068</c:v>
                  </c:pt>
                  <c:pt idx="52">
                    <c:v>46757</c:v>
                  </c:pt>
                  <c:pt idx="53">
                    <c:v>8616</c:v>
                  </c:pt>
                  <c:pt idx="54">
                    <c:v>6344</c:v>
                  </c:pt>
                  <c:pt idx="55">
                    <c:v>77221</c:v>
                  </c:pt>
                  <c:pt idx="56">
                    <c:v>64720</c:v>
                  </c:pt>
                  <c:pt idx="57">
                    <c:v>55267</c:v>
                  </c:pt>
                  <c:pt idx="58">
                    <c:v>4761</c:v>
                  </c:pt>
                  <c:pt idx="59">
                    <c:v>4621</c:v>
                  </c:pt>
                  <c:pt idx="60">
                    <c:v>9136</c:v>
                  </c:pt>
                  <c:pt idx="61">
                    <c:v>6571</c:v>
                  </c:pt>
                  <c:pt idx="62">
                    <c:v>4669</c:v>
                  </c:pt>
                  <c:pt idx="63">
                    <c:v>7376</c:v>
                  </c:pt>
                  <c:pt idx="64">
                    <c:v>11533</c:v>
                  </c:pt>
                  <c:pt idx="65">
                    <c:v>8414</c:v>
                  </c:pt>
                  <c:pt idx="66">
                    <c:v>4845</c:v>
                  </c:pt>
                  <c:pt idx="67">
                    <c:v>6369</c:v>
                  </c:pt>
                  <c:pt idx="68">
                    <c:v>7963</c:v>
                  </c:pt>
                  <c:pt idx="69">
                    <c:v>2139</c:v>
                  </c:pt>
                  <c:pt idx="70">
                    <c:v>6231</c:v>
                  </c:pt>
                  <c:pt idx="71">
                    <c:v>7762</c:v>
                  </c:pt>
                  <c:pt idx="72">
                    <c:v>16253</c:v>
                  </c:pt>
                  <c:pt idx="73">
                    <c:v>5356</c:v>
                  </c:pt>
                  <c:pt idx="74">
                    <c:v>6513</c:v>
                  </c:pt>
                  <c:pt idx="75">
                    <c:v>9907</c:v>
                  </c:pt>
                  <c:pt idx="76">
                    <c:v>11767</c:v>
                  </c:pt>
                  <c:pt idx="77">
                    <c:v>4654</c:v>
                  </c:pt>
                  <c:pt idx="78">
                    <c:v>10616</c:v>
                  </c:pt>
                  <c:pt idx="79">
                    <c:v>13258</c:v>
                  </c:pt>
                  <c:pt idx="80">
                    <c:v>6349</c:v>
                  </c:pt>
                  <c:pt idx="81">
                    <c:v>9511</c:v>
                  </c:pt>
                  <c:pt idx="82">
                    <c:v>7517</c:v>
                  </c:pt>
                  <c:pt idx="83">
                    <c:v>10407</c:v>
                  </c:pt>
                  <c:pt idx="84">
                    <c:v>15045</c:v>
                  </c:pt>
                  <c:pt idx="85">
                    <c:v>21464</c:v>
                  </c:pt>
                  <c:pt idx="86">
                    <c:v>9523</c:v>
                  </c:pt>
                  <c:pt idx="87">
                    <c:v>14991</c:v>
                  </c:pt>
                  <c:pt idx="88">
                    <c:v>19105</c:v>
                  </c:pt>
                  <c:pt idx="89">
                    <c:v>18962</c:v>
                  </c:pt>
                  <c:pt idx="90">
                    <c:v>23546</c:v>
                  </c:pt>
                  <c:pt idx="91">
                    <c:v>28656</c:v>
                  </c:pt>
                  <c:pt idx="92">
                    <c:v>20309</c:v>
                  </c:pt>
                  <c:pt idx="93">
                    <c:v>40307</c:v>
                  </c:pt>
                  <c:pt idx="94">
                    <c:v>15978</c:v>
                  </c:pt>
                  <c:pt idx="95">
                    <c:v>30681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Sulfate!$AP$6:$AP$101</c:f>
              <c:numCache>
                <c:formatCode>General</c:formatCode>
                <c:ptCount val="96"/>
                <c:pt idx="0">
                  <c:v>217789</c:v>
                </c:pt>
                <c:pt idx="1">
                  <c:v>270674</c:v>
                </c:pt>
                <c:pt idx="2">
                  <c:v>447816</c:v>
                </c:pt>
                <c:pt idx="3">
                  <c:v>439015</c:v>
                </c:pt>
                <c:pt idx="4">
                  <c:v>228979</c:v>
                </c:pt>
                <c:pt idx="5">
                  <c:v>211116</c:v>
                </c:pt>
                <c:pt idx="6">
                  <c:v>175302</c:v>
                </c:pt>
                <c:pt idx="7">
                  <c:v>175201</c:v>
                </c:pt>
                <c:pt idx="8">
                  <c:v>162330</c:v>
                </c:pt>
                <c:pt idx="9">
                  <c:v>153441</c:v>
                </c:pt>
                <c:pt idx="10">
                  <c:v>268247</c:v>
                </c:pt>
                <c:pt idx="11">
                  <c:v>175999</c:v>
                </c:pt>
                <c:pt idx="12">
                  <c:v>165700</c:v>
                </c:pt>
                <c:pt idx="13">
                  <c:v>130152</c:v>
                </c:pt>
                <c:pt idx="14">
                  <c:v>195159</c:v>
                </c:pt>
                <c:pt idx="15">
                  <c:v>113647</c:v>
                </c:pt>
                <c:pt idx="16">
                  <c:v>127899</c:v>
                </c:pt>
                <c:pt idx="17">
                  <c:v>97134</c:v>
                </c:pt>
                <c:pt idx="18">
                  <c:v>276888</c:v>
                </c:pt>
                <c:pt idx="19">
                  <c:v>163837</c:v>
                </c:pt>
                <c:pt idx="20">
                  <c:v>56773</c:v>
                </c:pt>
                <c:pt idx="21">
                  <c:v>185385</c:v>
                </c:pt>
                <c:pt idx="22">
                  <c:v>172115</c:v>
                </c:pt>
                <c:pt idx="23">
                  <c:v>155800</c:v>
                </c:pt>
                <c:pt idx="24">
                  <c:v>116380</c:v>
                </c:pt>
                <c:pt idx="25">
                  <c:v>162027</c:v>
                </c:pt>
                <c:pt idx="26">
                  <c:v>114824</c:v>
                </c:pt>
                <c:pt idx="27">
                  <c:v>123604</c:v>
                </c:pt>
                <c:pt idx="28">
                  <c:v>158085</c:v>
                </c:pt>
                <c:pt idx="29">
                  <c:v>272897</c:v>
                </c:pt>
                <c:pt idx="30">
                  <c:v>162757</c:v>
                </c:pt>
                <c:pt idx="31">
                  <c:v>139314</c:v>
                </c:pt>
                <c:pt idx="32">
                  <c:v>202098</c:v>
                </c:pt>
                <c:pt idx="33">
                  <c:v>301556</c:v>
                </c:pt>
                <c:pt idx="34">
                  <c:v>295205</c:v>
                </c:pt>
                <c:pt idx="35">
                  <c:v>172263</c:v>
                </c:pt>
                <c:pt idx="36">
                  <c:v>143772</c:v>
                </c:pt>
                <c:pt idx="37">
                  <c:v>190910</c:v>
                </c:pt>
                <c:pt idx="38">
                  <c:v>185913</c:v>
                </c:pt>
                <c:pt idx="39">
                  <c:v>203553</c:v>
                </c:pt>
                <c:pt idx="40">
                  <c:v>401372</c:v>
                </c:pt>
                <c:pt idx="41">
                  <c:v>188268</c:v>
                </c:pt>
                <c:pt idx="42">
                  <c:v>143047</c:v>
                </c:pt>
                <c:pt idx="43">
                  <c:v>164950</c:v>
                </c:pt>
                <c:pt idx="44">
                  <c:v>126875</c:v>
                </c:pt>
                <c:pt idx="45">
                  <c:v>121727</c:v>
                </c:pt>
                <c:pt idx="46">
                  <c:v>91605</c:v>
                </c:pt>
                <c:pt idx="47">
                  <c:v>45271</c:v>
                </c:pt>
                <c:pt idx="48">
                  <c:v>191896</c:v>
                </c:pt>
                <c:pt idx="49">
                  <c:v>143369</c:v>
                </c:pt>
                <c:pt idx="50">
                  <c:v>159051</c:v>
                </c:pt>
                <c:pt idx="51">
                  <c:v>120983</c:v>
                </c:pt>
                <c:pt idx="52">
                  <c:v>301734</c:v>
                </c:pt>
                <c:pt idx="53">
                  <c:v>103736</c:v>
                </c:pt>
                <c:pt idx="54">
                  <c:v>101405</c:v>
                </c:pt>
                <c:pt idx="55">
                  <c:v>354555</c:v>
                </c:pt>
                <c:pt idx="56">
                  <c:v>331989</c:v>
                </c:pt>
                <c:pt idx="57">
                  <c:v>316612</c:v>
                </c:pt>
                <c:pt idx="58">
                  <c:v>144445</c:v>
                </c:pt>
                <c:pt idx="59">
                  <c:v>122378</c:v>
                </c:pt>
                <c:pt idx="60">
                  <c:v>162417</c:v>
                </c:pt>
                <c:pt idx="61">
                  <c:v>66954</c:v>
                </c:pt>
                <c:pt idx="62">
                  <c:v>143248</c:v>
                </c:pt>
                <c:pt idx="63">
                  <c:v>144300</c:v>
                </c:pt>
                <c:pt idx="64">
                  <c:v>175652</c:v>
                </c:pt>
                <c:pt idx="65">
                  <c:v>127712</c:v>
                </c:pt>
                <c:pt idx="66">
                  <c:v>104632</c:v>
                </c:pt>
                <c:pt idx="67">
                  <c:v>80609</c:v>
                </c:pt>
                <c:pt idx="68">
                  <c:v>87972</c:v>
                </c:pt>
                <c:pt idx="69">
                  <c:v>7576</c:v>
                </c:pt>
                <c:pt idx="70">
                  <c:v>101578</c:v>
                </c:pt>
                <c:pt idx="71">
                  <c:v>122929</c:v>
                </c:pt>
                <c:pt idx="72">
                  <c:v>200801</c:v>
                </c:pt>
                <c:pt idx="73">
                  <c:v>53773</c:v>
                </c:pt>
                <c:pt idx="74">
                  <c:v>112719</c:v>
                </c:pt>
                <c:pt idx="75">
                  <c:v>165142</c:v>
                </c:pt>
                <c:pt idx="76">
                  <c:v>174688</c:v>
                </c:pt>
                <c:pt idx="77">
                  <c:v>52234</c:v>
                </c:pt>
                <c:pt idx="78">
                  <c:v>153733</c:v>
                </c:pt>
                <c:pt idx="79">
                  <c:v>180935</c:v>
                </c:pt>
                <c:pt idx="80">
                  <c:v>110226</c:v>
                </c:pt>
                <c:pt idx="81">
                  <c:v>93739</c:v>
                </c:pt>
                <c:pt idx="82">
                  <c:v>101199</c:v>
                </c:pt>
                <c:pt idx="83">
                  <c:v>162340</c:v>
                </c:pt>
                <c:pt idx="84">
                  <c:v>168136</c:v>
                </c:pt>
                <c:pt idx="85">
                  <c:v>202076</c:v>
                </c:pt>
                <c:pt idx="86">
                  <c:v>115963</c:v>
                </c:pt>
                <c:pt idx="87">
                  <c:v>131501</c:v>
                </c:pt>
                <c:pt idx="88">
                  <c:v>135430</c:v>
                </c:pt>
                <c:pt idx="89">
                  <c:v>125522</c:v>
                </c:pt>
                <c:pt idx="90">
                  <c:v>169539</c:v>
                </c:pt>
                <c:pt idx="91">
                  <c:v>213862</c:v>
                </c:pt>
                <c:pt idx="92">
                  <c:v>121680</c:v>
                </c:pt>
                <c:pt idx="93">
                  <c:v>234888</c:v>
                </c:pt>
                <c:pt idx="94">
                  <c:v>115444</c:v>
                </c:pt>
                <c:pt idx="95">
                  <c:v>143479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6-4632-8C98-D9E8CF5D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1000"/>
          <c:min val="318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Sulfate!$H$3:$H$126</c:f>
              <c:numCache>
                <c:formatCode>0.00</c:formatCode>
                <c:ptCount val="124"/>
                <c:pt idx="0">
                  <c:v>182640</c:v>
                </c:pt>
                <c:pt idx="1">
                  <c:v>226680</c:v>
                </c:pt>
                <c:pt idx="2">
                  <c:v>360130</c:v>
                </c:pt>
                <c:pt idx="3">
                  <c:v>346300</c:v>
                </c:pt>
                <c:pt idx="4">
                  <c:v>200260</c:v>
                </c:pt>
                <c:pt idx="5">
                  <c:v>162650</c:v>
                </c:pt>
                <c:pt idx="6">
                  <c:v>103210</c:v>
                </c:pt>
                <c:pt idx="7">
                  <c:v>226170</c:v>
                </c:pt>
                <c:pt idx="8">
                  <c:v>139720</c:v>
                </c:pt>
                <c:pt idx="9">
                  <c:v>141730</c:v>
                </c:pt>
                <c:pt idx="10">
                  <c:v>145910</c:v>
                </c:pt>
                <c:pt idx="11">
                  <c:v>165910</c:v>
                </c:pt>
                <c:pt idx="12">
                  <c:v>110880</c:v>
                </c:pt>
                <c:pt idx="13">
                  <c:v>282280</c:v>
                </c:pt>
                <c:pt idx="14">
                  <c:v>193840</c:v>
                </c:pt>
                <c:pt idx="15">
                  <c:v>148310</c:v>
                </c:pt>
                <c:pt idx="16">
                  <c:v>143320</c:v>
                </c:pt>
                <c:pt idx="17">
                  <c:v>124750</c:v>
                </c:pt>
                <c:pt idx="18">
                  <c:v>187010</c:v>
                </c:pt>
                <c:pt idx="19">
                  <c:v>102990</c:v>
                </c:pt>
                <c:pt idx="20">
                  <c:v>119510</c:v>
                </c:pt>
                <c:pt idx="21">
                  <c:v>99411</c:v>
                </c:pt>
                <c:pt idx="22">
                  <c:v>277430</c:v>
                </c:pt>
                <c:pt idx="23">
                  <c:v>160800</c:v>
                </c:pt>
                <c:pt idx="24">
                  <c:v>67537</c:v>
                </c:pt>
                <c:pt idx="25">
                  <c:v>40873</c:v>
                </c:pt>
                <c:pt idx="26">
                  <c:v>176260</c:v>
                </c:pt>
                <c:pt idx="27">
                  <c:v>169190</c:v>
                </c:pt>
                <c:pt idx="28">
                  <c:v>156480</c:v>
                </c:pt>
                <c:pt idx="29">
                  <c:v>123020</c:v>
                </c:pt>
                <c:pt idx="30">
                  <c:v>123040</c:v>
                </c:pt>
                <c:pt idx="31">
                  <c:v>174540</c:v>
                </c:pt>
                <c:pt idx="32">
                  <c:v>114320</c:v>
                </c:pt>
                <c:pt idx="33">
                  <c:v>134000</c:v>
                </c:pt>
                <c:pt idx="34">
                  <c:v>179140</c:v>
                </c:pt>
                <c:pt idx="35">
                  <c:v>303560</c:v>
                </c:pt>
                <c:pt idx="36">
                  <c:v>139830</c:v>
                </c:pt>
                <c:pt idx="37">
                  <c:v>199900</c:v>
                </c:pt>
                <c:pt idx="38">
                  <c:v>148120</c:v>
                </c:pt>
                <c:pt idx="39">
                  <c:v>236220</c:v>
                </c:pt>
                <c:pt idx="40">
                  <c:v>346330</c:v>
                </c:pt>
                <c:pt idx="41">
                  <c:v>312140</c:v>
                </c:pt>
                <c:pt idx="42">
                  <c:v>193410</c:v>
                </c:pt>
                <c:pt idx="43">
                  <c:v>169980</c:v>
                </c:pt>
                <c:pt idx="44">
                  <c:v>234250</c:v>
                </c:pt>
                <c:pt idx="45">
                  <c:v>229870</c:v>
                </c:pt>
                <c:pt idx="46">
                  <c:v>248870</c:v>
                </c:pt>
                <c:pt idx="47">
                  <c:v>443310</c:v>
                </c:pt>
                <c:pt idx="48">
                  <c:v>474830</c:v>
                </c:pt>
                <c:pt idx="49">
                  <c:v>213020</c:v>
                </c:pt>
                <c:pt idx="50">
                  <c:v>160330</c:v>
                </c:pt>
                <c:pt idx="51">
                  <c:v>184250</c:v>
                </c:pt>
                <c:pt idx="52">
                  <c:v>147350</c:v>
                </c:pt>
                <c:pt idx="53">
                  <c:v>147240</c:v>
                </c:pt>
                <c:pt idx="54">
                  <c:v>115310</c:v>
                </c:pt>
                <c:pt idx="55">
                  <c:v>50874</c:v>
                </c:pt>
                <c:pt idx="56">
                  <c:v>218070</c:v>
                </c:pt>
                <c:pt idx="57">
                  <c:v>177800</c:v>
                </c:pt>
                <c:pt idx="58">
                  <c:v>187300</c:v>
                </c:pt>
                <c:pt idx="59">
                  <c:v>150860</c:v>
                </c:pt>
                <c:pt idx="60">
                  <c:v>370710</c:v>
                </c:pt>
                <c:pt idx="61">
                  <c:v>119420</c:v>
                </c:pt>
                <c:pt idx="62">
                  <c:v>127340</c:v>
                </c:pt>
                <c:pt idx="63">
                  <c:v>418050</c:v>
                </c:pt>
                <c:pt idx="64">
                  <c:v>375400</c:v>
                </c:pt>
                <c:pt idx="65">
                  <c:v>354310</c:v>
                </c:pt>
                <c:pt idx="66">
                  <c:v>166680</c:v>
                </c:pt>
                <c:pt idx="67">
                  <c:v>147070</c:v>
                </c:pt>
                <c:pt idx="68">
                  <c:v>200810</c:v>
                </c:pt>
                <c:pt idx="69">
                  <c:v>76207</c:v>
                </c:pt>
                <c:pt idx="70">
                  <c:v>160980</c:v>
                </c:pt>
                <c:pt idx="71">
                  <c:v>174860</c:v>
                </c:pt>
                <c:pt idx="72">
                  <c:v>210610</c:v>
                </c:pt>
                <c:pt idx="73">
                  <c:v>139810</c:v>
                </c:pt>
                <c:pt idx="74">
                  <c:v>113320</c:v>
                </c:pt>
                <c:pt idx="75">
                  <c:v>94756</c:v>
                </c:pt>
                <c:pt idx="76">
                  <c:v>101370</c:v>
                </c:pt>
                <c:pt idx="77">
                  <c:v>7553.7</c:v>
                </c:pt>
                <c:pt idx="78">
                  <c:v>112830</c:v>
                </c:pt>
                <c:pt idx="79">
                  <c:v>139470</c:v>
                </c:pt>
                <c:pt idx="80">
                  <c:v>219850</c:v>
                </c:pt>
                <c:pt idx="81">
                  <c:v>56155</c:v>
                </c:pt>
                <c:pt idx="82">
                  <c:v>115270</c:v>
                </c:pt>
                <c:pt idx="83">
                  <c:v>178810</c:v>
                </c:pt>
                <c:pt idx="84">
                  <c:v>175490</c:v>
                </c:pt>
                <c:pt idx="85">
                  <c:v>50322</c:v>
                </c:pt>
                <c:pt idx="86">
                  <c:v>154330</c:v>
                </c:pt>
                <c:pt idx="87">
                  <c:v>185830</c:v>
                </c:pt>
                <c:pt idx="88">
                  <c:v>107540</c:v>
                </c:pt>
                <c:pt idx="89">
                  <c:v>94041</c:v>
                </c:pt>
                <c:pt idx="90">
                  <c:v>90963</c:v>
                </c:pt>
                <c:pt idx="91">
                  <c:v>88544</c:v>
                </c:pt>
                <c:pt idx="92">
                  <c:v>136110</c:v>
                </c:pt>
                <c:pt idx="93">
                  <c:v>142780</c:v>
                </c:pt>
                <c:pt idx="94">
                  <c:v>181640</c:v>
                </c:pt>
                <c:pt idx="95">
                  <c:v>95580</c:v>
                </c:pt>
                <c:pt idx="96">
                  <c:v>95044</c:v>
                </c:pt>
                <c:pt idx="97">
                  <c:v>100170</c:v>
                </c:pt>
                <c:pt idx="98">
                  <c:v>97394</c:v>
                </c:pt>
                <c:pt idx="99">
                  <c:v>86571</c:v>
                </c:pt>
                <c:pt idx="100">
                  <c:v>172210</c:v>
                </c:pt>
                <c:pt idx="101">
                  <c:v>152840</c:v>
                </c:pt>
                <c:pt idx="102">
                  <c:v>82464</c:v>
                </c:pt>
                <c:pt idx="103">
                  <c:v>159680</c:v>
                </c:pt>
                <c:pt idx="104">
                  <c:v>73145</c:v>
                </c:pt>
                <c:pt idx="105">
                  <c:v>79142</c:v>
                </c:pt>
                <c:pt idx="106" formatCode="0.00E+00">
                  <c:v>35501</c:v>
                </c:pt>
                <c:pt idx="107" formatCode="0.00E+00">
                  <c:v>63962</c:v>
                </c:pt>
                <c:pt idx="108" formatCode="0.00E+00">
                  <c:v>55526</c:v>
                </c:pt>
                <c:pt idx="109" formatCode="0.00E+00">
                  <c:v>47776</c:v>
                </c:pt>
                <c:pt idx="110" formatCode="0.00E+00">
                  <c:v>41492</c:v>
                </c:pt>
                <c:pt idx="111" formatCode="0.00E+00">
                  <c:v>56416</c:v>
                </c:pt>
                <c:pt idx="112" formatCode="0.00E+00">
                  <c:v>34193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F-4D60-B3F0-71430F01B998}"/>
            </c:ext>
          </c:extLst>
        </c:ser>
        <c:ser>
          <c:idx val="1"/>
          <c:order val="1"/>
          <c:tx>
            <c:strRef>
              <c:f>Sulfate!$I$2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Sulfate!$I$3:$I$126</c:f>
              <c:numCache>
                <c:formatCode>0.00</c:formatCode>
                <c:ptCount val="124"/>
                <c:pt idx="0">
                  <c:v>182640</c:v>
                </c:pt>
                <c:pt idx="1">
                  <c:v>226680</c:v>
                </c:pt>
                <c:pt idx="2">
                  <c:v>360130</c:v>
                </c:pt>
                <c:pt idx="3">
                  <c:v>346300</c:v>
                </c:pt>
                <c:pt idx="4">
                  <c:v>200260</c:v>
                </c:pt>
                <c:pt idx="5">
                  <c:v>162650</c:v>
                </c:pt>
                <c:pt idx="6">
                  <c:v>103210</c:v>
                </c:pt>
                <c:pt idx="7">
                  <c:v>226170</c:v>
                </c:pt>
                <c:pt idx="8">
                  <c:v>139720</c:v>
                </c:pt>
                <c:pt idx="9">
                  <c:v>141730</c:v>
                </c:pt>
                <c:pt idx="10">
                  <c:v>145910</c:v>
                </c:pt>
                <c:pt idx="11">
                  <c:v>165910</c:v>
                </c:pt>
                <c:pt idx="12">
                  <c:v>110880</c:v>
                </c:pt>
                <c:pt idx="13">
                  <c:v>282280</c:v>
                </c:pt>
                <c:pt idx="14">
                  <c:v>193840</c:v>
                </c:pt>
                <c:pt idx="15">
                  <c:v>148310</c:v>
                </c:pt>
                <c:pt idx="16">
                  <c:v>143320</c:v>
                </c:pt>
                <c:pt idx="17">
                  <c:v>124750</c:v>
                </c:pt>
                <c:pt idx="18">
                  <c:v>187010</c:v>
                </c:pt>
                <c:pt idx="19">
                  <c:v>102990</c:v>
                </c:pt>
                <c:pt idx="20">
                  <c:v>119510</c:v>
                </c:pt>
                <c:pt idx="21">
                  <c:v>99411</c:v>
                </c:pt>
                <c:pt idx="22">
                  <c:v>277430</c:v>
                </c:pt>
                <c:pt idx="23">
                  <c:v>160800</c:v>
                </c:pt>
                <c:pt idx="24">
                  <c:v>67537</c:v>
                </c:pt>
                <c:pt idx="25">
                  <c:v>40873</c:v>
                </c:pt>
                <c:pt idx="26">
                  <c:v>176260</c:v>
                </c:pt>
                <c:pt idx="27">
                  <c:v>169190</c:v>
                </c:pt>
                <c:pt idx="28">
                  <c:v>156480</c:v>
                </c:pt>
                <c:pt idx="29">
                  <c:v>123020</c:v>
                </c:pt>
                <c:pt idx="30">
                  <c:v>123040</c:v>
                </c:pt>
                <c:pt idx="31">
                  <c:v>174540</c:v>
                </c:pt>
                <c:pt idx="32">
                  <c:v>114320</c:v>
                </c:pt>
                <c:pt idx="33">
                  <c:v>134000</c:v>
                </c:pt>
                <c:pt idx="34">
                  <c:v>179140</c:v>
                </c:pt>
                <c:pt idx="35">
                  <c:v>303560</c:v>
                </c:pt>
                <c:pt idx="36">
                  <c:v>139830</c:v>
                </c:pt>
                <c:pt idx="37">
                  <c:v>199900</c:v>
                </c:pt>
                <c:pt idx="38">
                  <c:v>148120</c:v>
                </c:pt>
                <c:pt idx="39">
                  <c:v>236220</c:v>
                </c:pt>
                <c:pt idx="40">
                  <c:v>346330</c:v>
                </c:pt>
                <c:pt idx="41">
                  <c:v>312140</c:v>
                </c:pt>
                <c:pt idx="42">
                  <c:v>193420</c:v>
                </c:pt>
                <c:pt idx="43">
                  <c:v>169980</c:v>
                </c:pt>
                <c:pt idx="44">
                  <c:v>234250</c:v>
                </c:pt>
                <c:pt idx="45">
                  <c:v>229870</c:v>
                </c:pt>
                <c:pt idx="46">
                  <c:v>248870</c:v>
                </c:pt>
                <c:pt idx="47">
                  <c:v>443310</c:v>
                </c:pt>
                <c:pt idx="48">
                  <c:v>474830</c:v>
                </c:pt>
                <c:pt idx="49">
                  <c:v>213020</c:v>
                </c:pt>
                <c:pt idx="50">
                  <c:v>160330</c:v>
                </c:pt>
                <c:pt idx="51">
                  <c:v>184250</c:v>
                </c:pt>
                <c:pt idx="52">
                  <c:v>147350</c:v>
                </c:pt>
                <c:pt idx="53">
                  <c:v>147240</c:v>
                </c:pt>
                <c:pt idx="54">
                  <c:v>115310</c:v>
                </c:pt>
                <c:pt idx="55">
                  <c:v>50874</c:v>
                </c:pt>
                <c:pt idx="56">
                  <c:v>218080</c:v>
                </c:pt>
                <c:pt idx="57">
                  <c:v>177800</c:v>
                </c:pt>
                <c:pt idx="58">
                  <c:v>187300</c:v>
                </c:pt>
                <c:pt idx="59">
                  <c:v>150860</c:v>
                </c:pt>
                <c:pt idx="60">
                  <c:v>370710</c:v>
                </c:pt>
                <c:pt idx="61">
                  <c:v>119420</c:v>
                </c:pt>
                <c:pt idx="62">
                  <c:v>127340</c:v>
                </c:pt>
                <c:pt idx="63">
                  <c:v>418050</c:v>
                </c:pt>
                <c:pt idx="64">
                  <c:v>375400</c:v>
                </c:pt>
                <c:pt idx="65">
                  <c:v>354310</c:v>
                </c:pt>
                <c:pt idx="66">
                  <c:v>166680</c:v>
                </c:pt>
                <c:pt idx="67">
                  <c:v>147070</c:v>
                </c:pt>
                <c:pt idx="68">
                  <c:v>200810</c:v>
                </c:pt>
                <c:pt idx="69">
                  <c:v>76207</c:v>
                </c:pt>
                <c:pt idx="70">
                  <c:v>160980</c:v>
                </c:pt>
                <c:pt idx="71">
                  <c:v>174860</c:v>
                </c:pt>
                <c:pt idx="72">
                  <c:v>210610</c:v>
                </c:pt>
                <c:pt idx="73">
                  <c:v>139810</c:v>
                </c:pt>
                <c:pt idx="74">
                  <c:v>113320</c:v>
                </c:pt>
                <c:pt idx="75">
                  <c:v>94756</c:v>
                </c:pt>
                <c:pt idx="76">
                  <c:v>101370</c:v>
                </c:pt>
                <c:pt idx="77">
                  <c:v>7553.7</c:v>
                </c:pt>
                <c:pt idx="78">
                  <c:v>112830</c:v>
                </c:pt>
                <c:pt idx="79">
                  <c:v>139470</c:v>
                </c:pt>
                <c:pt idx="80">
                  <c:v>219850</c:v>
                </c:pt>
                <c:pt idx="81">
                  <c:v>56155</c:v>
                </c:pt>
                <c:pt idx="82">
                  <c:v>115270</c:v>
                </c:pt>
                <c:pt idx="83">
                  <c:v>178810</c:v>
                </c:pt>
                <c:pt idx="84">
                  <c:v>175490</c:v>
                </c:pt>
                <c:pt idx="85">
                  <c:v>50322</c:v>
                </c:pt>
                <c:pt idx="86">
                  <c:v>154330</c:v>
                </c:pt>
                <c:pt idx="87">
                  <c:v>185830</c:v>
                </c:pt>
                <c:pt idx="88">
                  <c:v>107540</c:v>
                </c:pt>
                <c:pt idx="89">
                  <c:v>94041</c:v>
                </c:pt>
                <c:pt idx="90">
                  <c:v>90963</c:v>
                </c:pt>
                <c:pt idx="91">
                  <c:v>88544</c:v>
                </c:pt>
                <c:pt idx="92">
                  <c:v>136110</c:v>
                </c:pt>
                <c:pt idx="93">
                  <c:v>142780</c:v>
                </c:pt>
                <c:pt idx="94">
                  <c:v>181640</c:v>
                </c:pt>
                <c:pt idx="95">
                  <c:v>95580</c:v>
                </c:pt>
                <c:pt idx="96">
                  <c:v>95044</c:v>
                </c:pt>
                <c:pt idx="97">
                  <c:v>100170</c:v>
                </c:pt>
                <c:pt idx="98">
                  <c:v>97394</c:v>
                </c:pt>
                <c:pt idx="99">
                  <c:v>86571</c:v>
                </c:pt>
                <c:pt idx="100">
                  <c:v>172210</c:v>
                </c:pt>
                <c:pt idx="101">
                  <c:v>152840</c:v>
                </c:pt>
                <c:pt idx="102">
                  <c:v>82464</c:v>
                </c:pt>
                <c:pt idx="103">
                  <c:v>159680</c:v>
                </c:pt>
                <c:pt idx="104">
                  <c:v>73146</c:v>
                </c:pt>
                <c:pt idx="105">
                  <c:v>79142</c:v>
                </c:pt>
                <c:pt idx="106" formatCode="0.00E+00">
                  <c:v>35501</c:v>
                </c:pt>
                <c:pt idx="107" formatCode="0.00E+00">
                  <c:v>63962</c:v>
                </c:pt>
                <c:pt idx="108" formatCode="0.00E+00">
                  <c:v>55526</c:v>
                </c:pt>
                <c:pt idx="109" formatCode="0.00E+00">
                  <c:v>47776</c:v>
                </c:pt>
                <c:pt idx="110" formatCode="0.00E+00">
                  <c:v>41492</c:v>
                </c:pt>
                <c:pt idx="111" formatCode="0.00E+00">
                  <c:v>56416</c:v>
                </c:pt>
                <c:pt idx="112" formatCode="0.00E+00">
                  <c:v>34193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F-4D60-B3F0-71430F01B998}"/>
            </c:ext>
          </c:extLst>
        </c:ser>
        <c:ser>
          <c:idx val="2"/>
          <c:order val="2"/>
          <c:tx>
            <c:strRef>
              <c:f>Sulfate!$J$2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Sulfate!$J$3:$J$126</c:f>
              <c:numCache>
                <c:formatCode>0.00</c:formatCode>
                <c:ptCount val="124"/>
                <c:pt idx="0">
                  <c:v>217790</c:v>
                </c:pt>
                <c:pt idx="1">
                  <c:v>270670</c:v>
                </c:pt>
                <c:pt idx="2">
                  <c:v>447820</c:v>
                </c:pt>
                <c:pt idx="3">
                  <c:v>439010</c:v>
                </c:pt>
                <c:pt idx="4">
                  <c:v>252790</c:v>
                </c:pt>
                <c:pt idx="5">
                  <c:v>205160</c:v>
                </c:pt>
                <c:pt idx="6">
                  <c:v>130870</c:v>
                </c:pt>
                <c:pt idx="7">
                  <c:v>291360</c:v>
                </c:pt>
                <c:pt idx="8">
                  <c:v>175300</c:v>
                </c:pt>
                <c:pt idx="9">
                  <c:v>175200</c:v>
                </c:pt>
                <c:pt idx="10">
                  <c:v>162330</c:v>
                </c:pt>
                <c:pt idx="11">
                  <c:v>184560</c:v>
                </c:pt>
                <c:pt idx="12">
                  <c:v>122320</c:v>
                </c:pt>
                <c:pt idx="13">
                  <c:v>319210</c:v>
                </c:pt>
                <c:pt idx="14">
                  <c:v>217280</c:v>
                </c:pt>
                <c:pt idx="15">
                  <c:v>176000</c:v>
                </c:pt>
                <c:pt idx="16">
                  <c:v>165700</c:v>
                </c:pt>
                <c:pt idx="17">
                  <c:v>130150</c:v>
                </c:pt>
                <c:pt idx="18">
                  <c:v>195160</c:v>
                </c:pt>
                <c:pt idx="19">
                  <c:v>113650</c:v>
                </c:pt>
                <c:pt idx="20">
                  <c:v>127900</c:v>
                </c:pt>
                <c:pt idx="21">
                  <c:v>97134</c:v>
                </c:pt>
                <c:pt idx="22">
                  <c:v>276890</c:v>
                </c:pt>
                <c:pt idx="23">
                  <c:v>163840</c:v>
                </c:pt>
                <c:pt idx="24">
                  <c:v>70457</c:v>
                </c:pt>
                <c:pt idx="25">
                  <c:v>43089</c:v>
                </c:pt>
                <c:pt idx="26">
                  <c:v>185380</c:v>
                </c:pt>
                <c:pt idx="27">
                  <c:v>172110</c:v>
                </c:pt>
                <c:pt idx="28">
                  <c:v>155800</c:v>
                </c:pt>
                <c:pt idx="29">
                  <c:v>116460</c:v>
                </c:pt>
                <c:pt idx="30">
                  <c:v>116300</c:v>
                </c:pt>
                <c:pt idx="31">
                  <c:v>162030</c:v>
                </c:pt>
                <c:pt idx="32">
                  <c:v>114820</c:v>
                </c:pt>
                <c:pt idx="33">
                  <c:v>123600</c:v>
                </c:pt>
                <c:pt idx="34">
                  <c:v>158080</c:v>
                </c:pt>
                <c:pt idx="35">
                  <c:v>272900</c:v>
                </c:pt>
                <c:pt idx="36">
                  <c:v>132760</c:v>
                </c:pt>
                <c:pt idx="37">
                  <c:v>192750</c:v>
                </c:pt>
                <c:pt idx="38">
                  <c:v>139310</c:v>
                </c:pt>
                <c:pt idx="39">
                  <c:v>202100</c:v>
                </c:pt>
                <c:pt idx="40">
                  <c:v>301560</c:v>
                </c:pt>
                <c:pt idx="41">
                  <c:v>295210</c:v>
                </c:pt>
                <c:pt idx="42">
                  <c:v>172260</c:v>
                </c:pt>
                <c:pt idx="43">
                  <c:v>143770</c:v>
                </c:pt>
                <c:pt idx="44">
                  <c:v>190910</c:v>
                </c:pt>
                <c:pt idx="45">
                  <c:v>185910</c:v>
                </c:pt>
                <c:pt idx="46">
                  <c:v>203550</c:v>
                </c:pt>
                <c:pt idx="47">
                  <c:v>382670</c:v>
                </c:pt>
                <c:pt idx="48">
                  <c:v>420070</c:v>
                </c:pt>
                <c:pt idx="49">
                  <c:v>188270</c:v>
                </c:pt>
                <c:pt idx="50">
                  <c:v>143050</c:v>
                </c:pt>
                <c:pt idx="51">
                  <c:v>164950</c:v>
                </c:pt>
                <c:pt idx="52">
                  <c:v>126870</c:v>
                </c:pt>
                <c:pt idx="53">
                  <c:v>121730</c:v>
                </c:pt>
                <c:pt idx="54">
                  <c:v>91605</c:v>
                </c:pt>
                <c:pt idx="55">
                  <c:v>45271</c:v>
                </c:pt>
                <c:pt idx="56">
                  <c:v>191900</c:v>
                </c:pt>
                <c:pt idx="57">
                  <c:v>143370</c:v>
                </c:pt>
                <c:pt idx="58">
                  <c:v>159050</c:v>
                </c:pt>
                <c:pt idx="59">
                  <c:v>120980</c:v>
                </c:pt>
                <c:pt idx="60">
                  <c:v>301730</c:v>
                </c:pt>
                <c:pt idx="61">
                  <c:v>103740</c:v>
                </c:pt>
                <c:pt idx="62">
                  <c:v>101400</c:v>
                </c:pt>
                <c:pt idx="63">
                  <c:v>354550</c:v>
                </c:pt>
                <c:pt idx="64">
                  <c:v>331990</c:v>
                </c:pt>
                <c:pt idx="65">
                  <c:v>316610</c:v>
                </c:pt>
                <c:pt idx="66">
                  <c:v>144450</c:v>
                </c:pt>
                <c:pt idx="67">
                  <c:v>122380</c:v>
                </c:pt>
                <c:pt idx="68">
                  <c:v>162420</c:v>
                </c:pt>
                <c:pt idx="69">
                  <c:v>66954</c:v>
                </c:pt>
                <c:pt idx="70">
                  <c:v>143250</c:v>
                </c:pt>
                <c:pt idx="71">
                  <c:v>144300</c:v>
                </c:pt>
                <c:pt idx="72">
                  <c:v>175650</c:v>
                </c:pt>
                <c:pt idx="73">
                  <c:v>127710</c:v>
                </c:pt>
                <c:pt idx="74">
                  <c:v>104630</c:v>
                </c:pt>
                <c:pt idx="75">
                  <c:v>80609</c:v>
                </c:pt>
                <c:pt idx="76">
                  <c:v>87972</c:v>
                </c:pt>
                <c:pt idx="77">
                  <c:v>7576.4</c:v>
                </c:pt>
                <c:pt idx="78">
                  <c:v>101580</c:v>
                </c:pt>
                <c:pt idx="79">
                  <c:v>122930</c:v>
                </c:pt>
                <c:pt idx="80">
                  <c:v>200800</c:v>
                </c:pt>
                <c:pt idx="81">
                  <c:v>53773</c:v>
                </c:pt>
                <c:pt idx="82">
                  <c:v>112720</c:v>
                </c:pt>
                <c:pt idx="83">
                  <c:v>165140</c:v>
                </c:pt>
                <c:pt idx="84">
                  <c:v>174690</c:v>
                </c:pt>
                <c:pt idx="85">
                  <c:v>52234</c:v>
                </c:pt>
                <c:pt idx="86">
                  <c:v>153730</c:v>
                </c:pt>
                <c:pt idx="87">
                  <c:v>180940</c:v>
                </c:pt>
                <c:pt idx="88">
                  <c:v>116490</c:v>
                </c:pt>
                <c:pt idx="89">
                  <c:v>103960</c:v>
                </c:pt>
                <c:pt idx="90">
                  <c:v>93739</c:v>
                </c:pt>
                <c:pt idx="91">
                  <c:v>101200</c:v>
                </c:pt>
                <c:pt idx="92">
                  <c:v>162340</c:v>
                </c:pt>
                <c:pt idx="93">
                  <c:v>168140</c:v>
                </c:pt>
                <c:pt idx="94">
                  <c:v>202080</c:v>
                </c:pt>
                <c:pt idx="95">
                  <c:v>115960</c:v>
                </c:pt>
                <c:pt idx="96">
                  <c:v>131500</c:v>
                </c:pt>
                <c:pt idx="97">
                  <c:v>135430</c:v>
                </c:pt>
                <c:pt idx="98">
                  <c:v>125520</c:v>
                </c:pt>
                <c:pt idx="99">
                  <c:v>111780</c:v>
                </c:pt>
                <c:pt idx="100">
                  <c:v>227300</c:v>
                </c:pt>
                <c:pt idx="101">
                  <c:v>213860</c:v>
                </c:pt>
                <c:pt idx="102">
                  <c:v>121680</c:v>
                </c:pt>
                <c:pt idx="103">
                  <c:v>234890</c:v>
                </c:pt>
                <c:pt idx="104">
                  <c:v>115440</c:v>
                </c:pt>
                <c:pt idx="105">
                  <c:v>143480</c:v>
                </c:pt>
                <c:pt idx="106" formatCode="0.00E+00">
                  <c:v>104510</c:v>
                </c:pt>
                <c:pt idx="107" formatCode="0.00E+00">
                  <c:v>189580</c:v>
                </c:pt>
                <c:pt idx="108" formatCode="0.00E+00">
                  <c:v>163490</c:v>
                </c:pt>
                <c:pt idx="109" formatCode="0.00E+00">
                  <c:v>139140</c:v>
                </c:pt>
                <c:pt idx="110" formatCode="0.00E+00">
                  <c:v>119050</c:v>
                </c:pt>
                <c:pt idx="111" formatCode="0.00E+00">
                  <c:v>158660</c:v>
                </c:pt>
                <c:pt idx="112" formatCode="0.00E+00">
                  <c:v>183340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F-4D60-B3F0-71430F01B998}"/>
            </c:ext>
          </c:extLst>
        </c:ser>
        <c:ser>
          <c:idx val="3"/>
          <c:order val="3"/>
          <c:tx>
            <c:strRef>
              <c:f>Sulfate!$BC$1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Sulfate!$BC$3:$BC$86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Sulfate!$BF$3:$BF$86</c:f>
              <c:numCache>
                <c:formatCode>General</c:formatCode>
                <c:ptCount val="84"/>
                <c:pt idx="0">
                  <c:v>262712.84981759998</c:v>
                </c:pt>
                <c:pt idx="1">
                  <c:v>474341.28629760002</c:v>
                </c:pt>
                <c:pt idx="2">
                  <c:v>45628.558848000008</c:v>
                </c:pt>
                <c:pt idx="3">
                  <c:v>178844.37811200001</c:v>
                </c:pt>
                <c:pt idx="4">
                  <c:v>130353.33058560001</c:v>
                </c:pt>
                <c:pt idx="5">
                  <c:v>203677.07904000001</c:v>
                </c:pt>
                <c:pt idx="6">
                  <c:v>183199.2754176</c:v>
                </c:pt>
                <c:pt idx="7">
                  <c:v>175712.76656640001</c:v>
                </c:pt>
                <c:pt idx="8">
                  <c:v>126854.733312</c:v>
                </c:pt>
                <c:pt idx="9">
                  <c:v>196623.61334784</c:v>
                </c:pt>
                <c:pt idx="10">
                  <c:v>114499.54713599999</c:v>
                </c:pt>
                <c:pt idx="11">
                  <c:v>124285.833216</c:v>
                </c:pt>
                <c:pt idx="12">
                  <c:v>97862.860799999995</c:v>
                </c:pt>
                <c:pt idx="13">
                  <c:v>249697.08933120003</c:v>
                </c:pt>
                <c:pt idx="14">
                  <c:v>159714.63539712</c:v>
                </c:pt>
                <c:pt idx="15">
                  <c:v>75525.662822400001</c:v>
                </c:pt>
                <c:pt idx="16">
                  <c:v>38827.090022400007</c:v>
                </c:pt>
                <c:pt idx="17">
                  <c:v>149901.4370304</c:v>
                </c:pt>
                <c:pt idx="18">
                  <c:v>168324.12057600002</c:v>
                </c:pt>
                <c:pt idx="19">
                  <c:v>148898.3427072</c:v>
                </c:pt>
                <c:pt idx="20">
                  <c:v>124334.76464640001</c:v>
                </c:pt>
                <c:pt idx="21">
                  <c:v>112958.20707840001</c:v>
                </c:pt>
                <c:pt idx="22">
                  <c:v>187309.5155712</c:v>
                </c:pt>
                <c:pt idx="23">
                  <c:v>135735.78792959999</c:v>
                </c:pt>
                <c:pt idx="24">
                  <c:v>137252.66227200002</c:v>
                </c:pt>
                <c:pt idx="25">
                  <c:v>171602.52641280001</c:v>
                </c:pt>
                <c:pt idx="26">
                  <c:v>242210.58048</c:v>
                </c:pt>
                <c:pt idx="27">
                  <c:v>138989.72805120001</c:v>
                </c:pt>
                <c:pt idx="28">
                  <c:v>136959.07368959999</c:v>
                </c:pt>
                <c:pt idx="29">
                  <c:v>241721.266176</c:v>
                </c:pt>
                <c:pt idx="30">
                  <c:v>337284.34974720003</c:v>
                </c:pt>
                <c:pt idx="31">
                  <c:v>332122.08383999998</c:v>
                </c:pt>
                <c:pt idx="32">
                  <c:v>180850.5667584</c:v>
                </c:pt>
                <c:pt idx="33">
                  <c:v>179504.95242240001</c:v>
                </c:pt>
                <c:pt idx="34">
                  <c:v>181437.7439232</c:v>
                </c:pt>
                <c:pt idx="35">
                  <c:v>176950.73175552001</c:v>
                </c:pt>
                <c:pt idx="36">
                  <c:v>118462.9929984</c:v>
                </c:pt>
                <c:pt idx="37">
                  <c:v>121325.4816768</c:v>
                </c:pt>
                <c:pt idx="38">
                  <c:v>91501.774848000001</c:v>
                </c:pt>
                <c:pt idx="39">
                  <c:v>44038.287360000002</c:v>
                </c:pt>
                <c:pt idx="40">
                  <c:v>208594.68779520001</c:v>
                </c:pt>
                <c:pt idx="41">
                  <c:v>144445.58254080001</c:v>
                </c:pt>
                <c:pt idx="42">
                  <c:v>152825.0899968</c:v>
                </c:pt>
                <c:pt idx="43">
                  <c:v>117839.11726080001</c:v>
                </c:pt>
                <c:pt idx="44">
                  <c:v>259918.86514176003</c:v>
                </c:pt>
                <c:pt idx="45">
                  <c:v>98489.183109120015</c:v>
                </c:pt>
                <c:pt idx="46">
                  <c:v>98875.741409280003</c:v>
                </c:pt>
                <c:pt idx="47">
                  <c:v>319725.30594815995</c:v>
                </c:pt>
                <c:pt idx="48">
                  <c:v>391353.58033919998</c:v>
                </c:pt>
                <c:pt idx="49">
                  <c:v>415060.85836800002</c:v>
                </c:pt>
                <c:pt idx="50">
                  <c:v>161302.46031359999</c:v>
                </c:pt>
                <c:pt idx="51">
                  <c:v>124469.32608</c:v>
                </c:pt>
                <c:pt idx="52">
                  <c:v>210341.53986048</c:v>
                </c:pt>
                <c:pt idx="53">
                  <c:v>64530.770411519996</c:v>
                </c:pt>
                <c:pt idx="54">
                  <c:v>144323.25396480001</c:v>
                </c:pt>
                <c:pt idx="55">
                  <c:v>172850.27788800001</c:v>
                </c:pt>
                <c:pt idx="56">
                  <c:v>146505.59576063999</c:v>
                </c:pt>
                <c:pt idx="57">
                  <c:v>129178.97625600001</c:v>
                </c:pt>
                <c:pt idx="58">
                  <c:v>106342.67768831999</c:v>
                </c:pt>
                <c:pt idx="59">
                  <c:v>84396.931153919999</c:v>
                </c:pt>
                <c:pt idx="60">
                  <c:v>104796.44448768001</c:v>
                </c:pt>
                <c:pt idx="61">
                  <c:v>7633.3031424000001</c:v>
                </c:pt>
                <c:pt idx="62">
                  <c:v>101180.41178112</c:v>
                </c:pt>
                <c:pt idx="63">
                  <c:v>150679.44677376002</c:v>
                </c:pt>
                <c:pt idx="64">
                  <c:v>148460.40640512001</c:v>
                </c:pt>
                <c:pt idx="65">
                  <c:v>52219.622522880003</c:v>
                </c:pt>
                <c:pt idx="66">
                  <c:v>109449.82351872</c:v>
                </c:pt>
                <c:pt idx="67">
                  <c:v>164874.45473279999</c:v>
                </c:pt>
                <c:pt idx="68">
                  <c:v>183225.69839001601</c:v>
                </c:pt>
                <c:pt idx="69">
                  <c:v>47165.005762560009</c:v>
                </c:pt>
                <c:pt idx="70">
                  <c:v>209162.29238784002</c:v>
                </c:pt>
                <c:pt idx="71">
                  <c:v>117741.25440000001</c:v>
                </c:pt>
                <c:pt idx="72">
                  <c:v>96659.147612160014</c:v>
                </c:pt>
                <c:pt idx="73">
                  <c:v>101958.42152448</c:v>
                </c:pt>
                <c:pt idx="74">
                  <c:v>152842.21599744001</c:v>
                </c:pt>
                <c:pt idx="75">
                  <c:v>152558.41370112001</c:v>
                </c:pt>
                <c:pt idx="76">
                  <c:v>170770.69209600001</c:v>
                </c:pt>
                <c:pt idx="77">
                  <c:v>117621.37239552</c:v>
                </c:pt>
                <c:pt idx="78">
                  <c:v>143271.22821120001</c:v>
                </c:pt>
                <c:pt idx="79">
                  <c:v>140570.21325312002</c:v>
                </c:pt>
                <c:pt idx="80">
                  <c:v>190047.22910208002</c:v>
                </c:pt>
                <c:pt idx="81">
                  <c:v>126727.51159296</c:v>
                </c:pt>
                <c:pt idx="82">
                  <c:v>230907.42005760004</c:v>
                </c:pt>
                <c:pt idx="83">
                  <c:v>143709.16451328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F-4D60-B3F0-71430F01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Sulfate!$H$3:$H$126</c:f>
              <c:numCache>
                <c:formatCode>0.00</c:formatCode>
                <c:ptCount val="124"/>
                <c:pt idx="0">
                  <c:v>182640</c:v>
                </c:pt>
                <c:pt idx="1">
                  <c:v>226680</c:v>
                </c:pt>
                <c:pt idx="2">
                  <c:v>360130</c:v>
                </c:pt>
                <c:pt idx="3">
                  <c:v>346300</c:v>
                </c:pt>
                <c:pt idx="4">
                  <c:v>200260</c:v>
                </c:pt>
                <c:pt idx="5">
                  <c:v>162650</c:v>
                </c:pt>
                <c:pt idx="6">
                  <c:v>103210</c:v>
                </c:pt>
                <c:pt idx="7">
                  <c:v>226170</c:v>
                </c:pt>
                <c:pt idx="8">
                  <c:v>139720</c:v>
                </c:pt>
                <c:pt idx="9">
                  <c:v>141730</c:v>
                </c:pt>
                <c:pt idx="10">
                  <c:v>145910</c:v>
                </c:pt>
                <c:pt idx="11">
                  <c:v>165910</c:v>
                </c:pt>
                <c:pt idx="12">
                  <c:v>110880</c:v>
                </c:pt>
                <c:pt idx="13">
                  <c:v>282280</c:v>
                </c:pt>
                <c:pt idx="14">
                  <c:v>193840</c:v>
                </c:pt>
                <c:pt idx="15">
                  <c:v>148310</c:v>
                </c:pt>
                <c:pt idx="16">
                  <c:v>143320</c:v>
                </c:pt>
                <c:pt idx="17">
                  <c:v>124750</c:v>
                </c:pt>
                <c:pt idx="18">
                  <c:v>187010</c:v>
                </c:pt>
                <c:pt idx="19">
                  <c:v>102990</c:v>
                </c:pt>
                <c:pt idx="20">
                  <c:v>119510</c:v>
                </c:pt>
                <c:pt idx="21">
                  <c:v>99411</c:v>
                </c:pt>
                <c:pt idx="22">
                  <c:v>277430</c:v>
                </c:pt>
                <c:pt idx="23">
                  <c:v>160800</c:v>
                </c:pt>
                <c:pt idx="24">
                  <c:v>67537</c:v>
                </c:pt>
                <c:pt idx="25">
                  <c:v>40873</c:v>
                </c:pt>
                <c:pt idx="26">
                  <c:v>176260</c:v>
                </c:pt>
                <c:pt idx="27">
                  <c:v>169190</c:v>
                </c:pt>
                <c:pt idx="28">
                  <c:v>156480</c:v>
                </c:pt>
                <c:pt idx="29">
                  <c:v>123020</c:v>
                </c:pt>
                <c:pt idx="30">
                  <c:v>123040</c:v>
                </c:pt>
                <c:pt idx="31">
                  <c:v>174540</c:v>
                </c:pt>
                <c:pt idx="32">
                  <c:v>114320</c:v>
                </c:pt>
                <c:pt idx="33">
                  <c:v>134000</c:v>
                </c:pt>
                <c:pt idx="34">
                  <c:v>179140</c:v>
                </c:pt>
                <c:pt idx="35">
                  <c:v>303560</c:v>
                </c:pt>
                <c:pt idx="36">
                  <c:v>139830</c:v>
                </c:pt>
                <c:pt idx="37">
                  <c:v>199900</c:v>
                </c:pt>
                <c:pt idx="38">
                  <c:v>148120</c:v>
                </c:pt>
                <c:pt idx="39">
                  <c:v>236220</c:v>
                </c:pt>
                <c:pt idx="40">
                  <c:v>346330</c:v>
                </c:pt>
                <c:pt idx="41">
                  <c:v>312140</c:v>
                </c:pt>
                <c:pt idx="42">
                  <c:v>193410</c:v>
                </c:pt>
                <c:pt idx="43">
                  <c:v>169980</c:v>
                </c:pt>
                <c:pt idx="44">
                  <c:v>234250</c:v>
                </c:pt>
                <c:pt idx="45">
                  <c:v>229870</c:v>
                </c:pt>
                <c:pt idx="46">
                  <c:v>248870</c:v>
                </c:pt>
                <c:pt idx="47">
                  <c:v>443310</c:v>
                </c:pt>
                <c:pt idx="48">
                  <c:v>474830</c:v>
                </c:pt>
                <c:pt idx="49">
                  <c:v>213020</c:v>
                </c:pt>
                <c:pt idx="50">
                  <c:v>160330</c:v>
                </c:pt>
                <c:pt idx="51">
                  <c:v>184250</c:v>
                </c:pt>
                <c:pt idx="52">
                  <c:v>147350</c:v>
                </c:pt>
                <c:pt idx="53">
                  <c:v>147240</c:v>
                </c:pt>
                <c:pt idx="54">
                  <c:v>115310</c:v>
                </c:pt>
                <c:pt idx="55">
                  <c:v>50874</c:v>
                </c:pt>
                <c:pt idx="56">
                  <c:v>218070</c:v>
                </c:pt>
                <c:pt idx="57">
                  <c:v>177800</c:v>
                </c:pt>
                <c:pt idx="58">
                  <c:v>187300</c:v>
                </c:pt>
                <c:pt idx="59">
                  <c:v>150860</c:v>
                </c:pt>
                <c:pt idx="60">
                  <c:v>370710</c:v>
                </c:pt>
                <c:pt idx="61">
                  <c:v>119420</c:v>
                </c:pt>
                <c:pt idx="62">
                  <c:v>127340</c:v>
                </c:pt>
                <c:pt idx="63">
                  <c:v>418050</c:v>
                </c:pt>
                <c:pt idx="64">
                  <c:v>375400</c:v>
                </c:pt>
                <c:pt idx="65">
                  <c:v>354310</c:v>
                </c:pt>
                <c:pt idx="66">
                  <c:v>166680</c:v>
                </c:pt>
                <c:pt idx="67">
                  <c:v>147070</c:v>
                </c:pt>
                <c:pt idx="68">
                  <c:v>200810</c:v>
                </c:pt>
                <c:pt idx="69">
                  <c:v>76207</c:v>
                </c:pt>
                <c:pt idx="70">
                  <c:v>160980</c:v>
                </c:pt>
                <c:pt idx="71">
                  <c:v>174860</c:v>
                </c:pt>
                <c:pt idx="72">
                  <c:v>210610</c:v>
                </c:pt>
                <c:pt idx="73">
                  <c:v>139810</c:v>
                </c:pt>
                <c:pt idx="74">
                  <c:v>113320</c:v>
                </c:pt>
                <c:pt idx="75">
                  <c:v>94756</c:v>
                </c:pt>
                <c:pt idx="76">
                  <c:v>101370</c:v>
                </c:pt>
                <c:pt idx="77">
                  <c:v>7553.7</c:v>
                </c:pt>
                <c:pt idx="78">
                  <c:v>112830</c:v>
                </c:pt>
                <c:pt idx="79">
                  <c:v>139470</c:v>
                </c:pt>
                <c:pt idx="80">
                  <c:v>219850</c:v>
                </c:pt>
                <c:pt idx="81">
                  <c:v>56155</c:v>
                </c:pt>
                <c:pt idx="82">
                  <c:v>115270</c:v>
                </c:pt>
                <c:pt idx="83">
                  <c:v>178810</c:v>
                </c:pt>
                <c:pt idx="84">
                  <c:v>175490</c:v>
                </c:pt>
                <c:pt idx="85">
                  <c:v>50322</c:v>
                </c:pt>
                <c:pt idx="86">
                  <c:v>154330</c:v>
                </c:pt>
                <c:pt idx="87">
                  <c:v>185830</c:v>
                </c:pt>
                <c:pt idx="88">
                  <c:v>107540</c:v>
                </c:pt>
                <c:pt idx="89">
                  <c:v>94041</c:v>
                </c:pt>
                <c:pt idx="90">
                  <c:v>90963</c:v>
                </c:pt>
                <c:pt idx="91">
                  <c:v>88544</c:v>
                </c:pt>
                <c:pt idx="92">
                  <c:v>136110</c:v>
                </c:pt>
                <c:pt idx="93">
                  <c:v>142780</c:v>
                </c:pt>
                <c:pt idx="94">
                  <c:v>181640</c:v>
                </c:pt>
                <c:pt idx="95">
                  <c:v>95580</c:v>
                </c:pt>
                <c:pt idx="96">
                  <c:v>95044</c:v>
                </c:pt>
                <c:pt idx="97">
                  <c:v>100170</c:v>
                </c:pt>
                <c:pt idx="98">
                  <c:v>97394</c:v>
                </c:pt>
                <c:pt idx="99">
                  <c:v>86571</c:v>
                </c:pt>
                <c:pt idx="100">
                  <c:v>172210</c:v>
                </c:pt>
                <c:pt idx="101">
                  <c:v>152840</c:v>
                </c:pt>
                <c:pt idx="102">
                  <c:v>82464</c:v>
                </c:pt>
                <c:pt idx="103">
                  <c:v>159680</c:v>
                </c:pt>
                <c:pt idx="104">
                  <c:v>73145</c:v>
                </c:pt>
                <c:pt idx="105">
                  <c:v>79142</c:v>
                </c:pt>
                <c:pt idx="106" formatCode="0.00E+00">
                  <c:v>35501</c:v>
                </c:pt>
                <c:pt idx="107" formatCode="0.00E+00">
                  <c:v>63962</c:v>
                </c:pt>
                <c:pt idx="108" formatCode="0.00E+00">
                  <c:v>55526</c:v>
                </c:pt>
                <c:pt idx="109" formatCode="0.00E+00">
                  <c:v>47776</c:v>
                </c:pt>
                <c:pt idx="110" formatCode="0.00E+00">
                  <c:v>41492</c:v>
                </c:pt>
                <c:pt idx="111" formatCode="0.00E+00">
                  <c:v>56416</c:v>
                </c:pt>
                <c:pt idx="112" formatCode="0.00E+00">
                  <c:v>34193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D-4096-8EC3-E92D9459EF5E}"/>
            </c:ext>
          </c:extLst>
        </c:ser>
        <c:ser>
          <c:idx val="1"/>
          <c:order val="1"/>
          <c:tx>
            <c:strRef>
              <c:f>Sulfate!$I$2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Sulfate!$I$3:$I$126</c:f>
              <c:numCache>
                <c:formatCode>0.00</c:formatCode>
                <c:ptCount val="124"/>
                <c:pt idx="0">
                  <c:v>182640</c:v>
                </c:pt>
                <c:pt idx="1">
                  <c:v>226680</c:v>
                </c:pt>
                <c:pt idx="2">
                  <c:v>360130</c:v>
                </c:pt>
                <c:pt idx="3">
                  <c:v>346300</c:v>
                </c:pt>
                <c:pt idx="4">
                  <c:v>200260</c:v>
                </c:pt>
                <c:pt idx="5">
                  <c:v>162650</c:v>
                </c:pt>
                <c:pt idx="6">
                  <c:v>103210</c:v>
                </c:pt>
                <c:pt idx="7">
                  <c:v>226170</c:v>
                </c:pt>
                <c:pt idx="8">
                  <c:v>139720</c:v>
                </c:pt>
                <c:pt idx="9">
                  <c:v>141730</c:v>
                </c:pt>
                <c:pt idx="10">
                  <c:v>145910</c:v>
                </c:pt>
                <c:pt idx="11">
                  <c:v>165910</c:v>
                </c:pt>
                <c:pt idx="12">
                  <c:v>110880</c:v>
                </c:pt>
                <c:pt idx="13">
                  <c:v>282280</c:v>
                </c:pt>
                <c:pt idx="14">
                  <c:v>193840</c:v>
                </c:pt>
                <c:pt idx="15">
                  <c:v>148310</c:v>
                </c:pt>
                <c:pt idx="16">
                  <c:v>143320</c:v>
                </c:pt>
                <c:pt idx="17">
                  <c:v>124750</c:v>
                </c:pt>
                <c:pt idx="18">
                  <c:v>187010</c:v>
                </c:pt>
                <c:pt idx="19">
                  <c:v>102990</c:v>
                </c:pt>
                <c:pt idx="20">
                  <c:v>119510</c:v>
                </c:pt>
                <c:pt idx="21">
                  <c:v>99411</c:v>
                </c:pt>
                <c:pt idx="22">
                  <c:v>277430</c:v>
                </c:pt>
                <c:pt idx="23">
                  <c:v>160800</c:v>
                </c:pt>
                <c:pt idx="24">
                  <c:v>67537</c:v>
                </c:pt>
                <c:pt idx="25">
                  <c:v>40873</c:v>
                </c:pt>
                <c:pt idx="26">
                  <c:v>176260</c:v>
                </c:pt>
                <c:pt idx="27">
                  <c:v>169190</c:v>
                </c:pt>
                <c:pt idx="28">
                  <c:v>156480</c:v>
                </c:pt>
                <c:pt idx="29">
                  <c:v>123020</c:v>
                </c:pt>
                <c:pt idx="30">
                  <c:v>123040</c:v>
                </c:pt>
                <c:pt idx="31">
                  <c:v>174540</c:v>
                </c:pt>
                <c:pt idx="32">
                  <c:v>114320</c:v>
                </c:pt>
                <c:pt idx="33">
                  <c:v>134000</c:v>
                </c:pt>
                <c:pt idx="34">
                  <c:v>179140</c:v>
                </c:pt>
                <c:pt idx="35">
                  <c:v>303560</c:v>
                </c:pt>
                <c:pt idx="36">
                  <c:v>139830</c:v>
                </c:pt>
                <c:pt idx="37">
                  <c:v>199900</c:v>
                </c:pt>
                <c:pt idx="38">
                  <c:v>148120</c:v>
                </c:pt>
                <c:pt idx="39">
                  <c:v>236220</c:v>
                </c:pt>
                <c:pt idx="40">
                  <c:v>346330</c:v>
                </c:pt>
                <c:pt idx="41">
                  <c:v>312140</c:v>
                </c:pt>
                <c:pt idx="42">
                  <c:v>193420</c:v>
                </c:pt>
                <c:pt idx="43">
                  <c:v>169980</c:v>
                </c:pt>
                <c:pt idx="44">
                  <c:v>234250</c:v>
                </c:pt>
                <c:pt idx="45">
                  <c:v>229870</c:v>
                </c:pt>
                <c:pt idx="46">
                  <c:v>248870</c:v>
                </c:pt>
                <c:pt idx="47">
                  <c:v>443310</c:v>
                </c:pt>
                <c:pt idx="48">
                  <c:v>474830</c:v>
                </c:pt>
                <c:pt idx="49">
                  <c:v>213020</c:v>
                </c:pt>
                <c:pt idx="50">
                  <c:v>160330</c:v>
                </c:pt>
                <c:pt idx="51">
                  <c:v>184250</c:v>
                </c:pt>
                <c:pt idx="52">
                  <c:v>147350</c:v>
                </c:pt>
                <c:pt idx="53">
                  <c:v>147240</c:v>
                </c:pt>
                <c:pt idx="54">
                  <c:v>115310</c:v>
                </c:pt>
                <c:pt idx="55">
                  <c:v>50874</c:v>
                </c:pt>
                <c:pt idx="56">
                  <c:v>218080</c:v>
                </c:pt>
                <c:pt idx="57">
                  <c:v>177800</c:v>
                </c:pt>
                <c:pt idx="58">
                  <c:v>187300</c:v>
                </c:pt>
                <c:pt idx="59">
                  <c:v>150860</c:v>
                </c:pt>
                <c:pt idx="60">
                  <c:v>370710</c:v>
                </c:pt>
                <c:pt idx="61">
                  <c:v>119420</c:v>
                </c:pt>
                <c:pt idx="62">
                  <c:v>127340</c:v>
                </c:pt>
                <c:pt idx="63">
                  <c:v>418050</c:v>
                </c:pt>
                <c:pt idx="64">
                  <c:v>375400</c:v>
                </c:pt>
                <c:pt idx="65">
                  <c:v>354310</c:v>
                </c:pt>
                <c:pt idx="66">
                  <c:v>166680</c:v>
                </c:pt>
                <c:pt idx="67">
                  <c:v>147070</c:v>
                </c:pt>
                <c:pt idx="68">
                  <c:v>200810</c:v>
                </c:pt>
                <c:pt idx="69">
                  <c:v>76207</c:v>
                </c:pt>
                <c:pt idx="70">
                  <c:v>160980</c:v>
                </c:pt>
                <c:pt idx="71">
                  <c:v>174860</c:v>
                </c:pt>
                <c:pt idx="72">
                  <c:v>210610</c:v>
                </c:pt>
                <c:pt idx="73">
                  <c:v>139810</c:v>
                </c:pt>
                <c:pt idx="74">
                  <c:v>113320</c:v>
                </c:pt>
                <c:pt idx="75">
                  <c:v>94756</c:v>
                </c:pt>
                <c:pt idx="76">
                  <c:v>101370</c:v>
                </c:pt>
                <c:pt idx="77">
                  <c:v>7553.7</c:v>
                </c:pt>
                <c:pt idx="78">
                  <c:v>112830</c:v>
                </c:pt>
                <c:pt idx="79">
                  <c:v>139470</c:v>
                </c:pt>
                <c:pt idx="80">
                  <c:v>219850</c:v>
                </c:pt>
                <c:pt idx="81">
                  <c:v>56155</c:v>
                </c:pt>
                <c:pt idx="82">
                  <c:v>115270</c:v>
                </c:pt>
                <c:pt idx="83">
                  <c:v>178810</c:v>
                </c:pt>
                <c:pt idx="84">
                  <c:v>175490</c:v>
                </c:pt>
                <c:pt idx="85">
                  <c:v>50322</c:v>
                </c:pt>
                <c:pt idx="86">
                  <c:v>154330</c:v>
                </c:pt>
                <c:pt idx="87">
                  <c:v>185830</c:v>
                </c:pt>
                <c:pt idx="88">
                  <c:v>107540</c:v>
                </c:pt>
                <c:pt idx="89">
                  <c:v>94041</c:v>
                </c:pt>
                <c:pt idx="90">
                  <c:v>90963</c:v>
                </c:pt>
                <c:pt idx="91">
                  <c:v>88544</c:v>
                </c:pt>
                <c:pt idx="92">
                  <c:v>136110</c:v>
                </c:pt>
                <c:pt idx="93">
                  <c:v>142780</c:v>
                </c:pt>
                <c:pt idx="94">
                  <c:v>181640</c:v>
                </c:pt>
                <c:pt idx="95">
                  <c:v>95580</c:v>
                </c:pt>
                <c:pt idx="96">
                  <c:v>95044</c:v>
                </c:pt>
                <c:pt idx="97">
                  <c:v>100170</c:v>
                </c:pt>
                <c:pt idx="98">
                  <c:v>97394</c:v>
                </c:pt>
                <c:pt idx="99">
                  <c:v>86571</c:v>
                </c:pt>
                <c:pt idx="100">
                  <c:v>172210</c:v>
                </c:pt>
                <c:pt idx="101">
                  <c:v>152840</c:v>
                </c:pt>
                <c:pt idx="102">
                  <c:v>82464</c:v>
                </c:pt>
                <c:pt idx="103">
                  <c:v>159680</c:v>
                </c:pt>
                <c:pt idx="104">
                  <c:v>73146</c:v>
                </c:pt>
                <c:pt idx="105">
                  <c:v>79142</c:v>
                </c:pt>
                <c:pt idx="106" formatCode="0.00E+00">
                  <c:v>35501</c:v>
                </c:pt>
                <c:pt idx="107" formatCode="0.00E+00">
                  <c:v>63962</c:v>
                </c:pt>
                <c:pt idx="108" formatCode="0.00E+00">
                  <c:v>55526</c:v>
                </c:pt>
                <c:pt idx="109" formatCode="0.00E+00">
                  <c:v>47776</c:v>
                </c:pt>
                <c:pt idx="110" formatCode="0.00E+00">
                  <c:v>41492</c:v>
                </c:pt>
                <c:pt idx="111" formatCode="0.00E+00">
                  <c:v>56416</c:v>
                </c:pt>
                <c:pt idx="112" formatCode="0.00E+00">
                  <c:v>34193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D-4096-8EC3-E92D9459EF5E}"/>
            </c:ext>
          </c:extLst>
        </c:ser>
        <c:ser>
          <c:idx val="2"/>
          <c:order val="2"/>
          <c:tx>
            <c:strRef>
              <c:f>Sulfate!$J$2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Sulfate!$A$3:$A$126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Sulfate!$J$3:$J$126</c:f>
              <c:numCache>
                <c:formatCode>0.00</c:formatCode>
                <c:ptCount val="124"/>
                <c:pt idx="0">
                  <c:v>217790</c:v>
                </c:pt>
                <c:pt idx="1">
                  <c:v>270670</c:v>
                </c:pt>
                <c:pt idx="2">
                  <c:v>447820</c:v>
                </c:pt>
                <c:pt idx="3">
                  <c:v>439010</c:v>
                </c:pt>
                <c:pt idx="4">
                  <c:v>252790</c:v>
                </c:pt>
                <c:pt idx="5">
                  <c:v>205160</c:v>
                </c:pt>
                <c:pt idx="6">
                  <c:v>130870</c:v>
                </c:pt>
                <c:pt idx="7">
                  <c:v>291360</c:v>
                </c:pt>
                <c:pt idx="8">
                  <c:v>175300</c:v>
                </c:pt>
                <c:pt idx="9">
                  <c:v>175200</c:v>
                </c:pt>
                <c:pt idx="10">
                  <c:v>162330</c:v>
                </c:pt>
                <c:pt idx="11">
                  <c:v>184560</c:v>
                </c:pt>
                <c:pt idx="12">
                  <c:v>122320</c:v>
                </c:pt>
                <c:pt idx="13">
                  <c:v>319210</c:v>
                </c:pt>
                <c:pt idx="14">
                  <c:v>217280</c:v>
                </c:pt>
                <c:pt idx="15">
                  <c:v>176000</c:v>
                </c:pt>
                <c:pt idx="16">
                  <c:v>165700</c:v>
                </c:pt>
                <c:pt idx="17">
                  <c:v>130150</c:v>
                </c:pt>
                <c:pt idx="18">
                  <c:v>195160</c:v>
                </c:pt>
                <c:pt idx="19">
                  <c:v>113650</c:v>
                </c:pt>
                <c:pt idx="20">
                  <c:v>127900</c:v>
                </c:pt>
                <c:pt idx="21">
                  <c:v>97134</c:v>
                </c:pt>
                <c:pt idx="22">
                  <c:v>276890</c:v>
                </c:pt>
                <c:pt idx="23">
                  <c:v>163840</c:v>
                </c:pt>
                <c:pt idx="24">
                  <c:v>70457</c:v>
                </c:pt>
                <c:pt idx="25">
                  <c:v>43089</c:v>
                </c:pt>
                <c:pt idx="26">
                  <c:v>185380</c:v>
                </c:pt>
                <c:pt idx="27">
                  <c:v>172110</c:v>
                </c:pt>
                <c:pt idx="28">
                  <c:v>155800</c:v>
                </c:pt>
                <c:pt idx="29">
                  <c:v>116460</c:v>
                </c:pt>
                <c:pt idx="30">
                  <c:v>116300</c:v>
                </c:pt>
                <c:pt idx="31">
                  <c:v>162030</c:v>
                </c:pt>
                <c:pt idx="32">
                  <c:v>114820</c:v>
                </c:pt>
                <c:pt idx="33">
                  <c:v>123600</c:v>
                </c:pt>
                <c:pt idx="34">
                  <c:v>158080</c:v>
                </c:pt>
                <c:pt idx="35">
                  <c:v>272900</c:v>
                </c:pt>
                <c:pt idx="36">
                  <c:v>132760</c:v>
                </c:pt>
                <c:pt idx="37">
                  <c:v>192750</c:v>
                </c:pt>
                <c:pt idx="38">
                  <c:v>139310</c:v>
                </c:pt>
                <c:pt idx="39">
                  <c:v>202100</c:v>
                </c:pt>
                <c:pt idx="40">
                  <c:v>301560</c:v>
                </c:pt>
                <c:pt idx="41">
                  <c:v>295210</c:v>
                </c:pt>
                <c:pt idx="42">
                  <c:v>172260</c:v>
                </c:pt>
                <c:pt idx="43">
                  <c:v>143770</c:v>
                </c:pt>
                <c:pt idx="44">
                  <c:v>190910</c:v>
                </c:pt>
                <c:pt idx="45">
                  <c:v>185910</c:v>
                </c:pt>
                <c:pt idx="46">
                  <c:v>203550</c:v>
                </c:pt>
                <c:pt idx="47">
                  <c:v>382670</c:v>
                </c:pt>
                <c:pt idx="48">
                  <c:v>420070</c:v>
                </c:pt>
                <c:pt idx="49">
                  <c:v>188270</c:v>
                </c:pt>
                <c:pt idx="50">
                  <c:v>143050</c:v>
                </c:pt>
                <c:pt idx="51">
                  <c:v>164950</c:v>
                </c:pt>
                <c:pt idx="52">
                  <c:v>126870</c:v>
                </c:pt>
                <c:pt idx="53">
                  <c:v>121730</c:v>
                </c:pt>
                <c:pt idx="54">
                  <c:v>91605</c:v>
                </c:pt>
                <c:pt idx="55">
                  <c:v>45271</c:v>
                </c:pt>
                <c:pt idx="56">
                  <c:v>191900</c:v>
                </c:pt>
                <c:pt idx="57">
                  <c:v>143370</c:v>
                </c:pt>
                <c:pt idx="58">
                  <c:v>159050</c:v>
                </c:pt>
                <c:pt idx="59">
                  <c:v>120980</c:v>
                </c:pt>
                <c:pt idx="60">
                  <c:v>301730</c:v>
                </c:pt>
                <c:pt idx="61">
                  <c:v>103740</c:v>
                </c:pt>
                <c:pt idx="62">
                  <c:v>101400</c:v>
                </c:pt>
                <c:pt idx="63">
                  <c:v>354550</c:v>
                </c:pt>
                <c:pt idx="64">
                  <c:v>331990</c:v>
                </c:pt>
                <c:pt idx="65">
                  <c:v>316610</c:v>
                </c:pt>
                <c:pt idx="66">
                  <c:v>144450</c:v>
                </c:pt>
                <c:pt idx="67">
                  <c:v>122380</c:v>
                </c:pt>
                <c:pt idx="68">
                  <c:v>162420</c:v>
                </c:pt>
                <c:pt idx="69">
                  <c:v>66954</c:v>
                </c:pt>
                <c:pt idx="70">
                  <c:v>143250</c:v>
                </c:pt>
                <c:pt idx="71">
                  <c:v>144300</c:v>
                </c:pt>
                <c:pt idx="72">
                  <c:v>175650</c:v>
                </c:pt>
                <c:pt idx="73">
                  <c:v>127710</c:v>
                </c:pt>
                <c:pt idx="74">
                  <c:v>104630</c:v>
                </c:pt>
                <c:pt idx="75">
                  <c:v>80609</c:v>
                </c:pt>
                <c:pt idx="76">
                  <c:v>87972</c:v>
                </c:pt>
                <c:pt idx="77">
                  <c:v>7576.4</c:v>
                </c:pt>
                <c:pt idx="78">
                  <c:v>101580</c:v>
                </c:pt>
                <c:pt idx="79">
                  <c:v>122930</c:v>
                </c:pt>
                <c:pt idx="80">
                  <c:v>200800</c:v>
                </c:pt>
                <c:pt idx="81">
                  <c:v>53773</c:v>
                </c:pt>
                <c:pt idx="82">
                  <c:v>112720</c:v>
                </c:pt>
                <c:pt idx="83">
                  <c:v>165140</c:v>
                </c:pt>
                <c:pt idx="84">
                  <c:v>174690</c:v>
                </c:pt>
                <c:pt idx="85">
                  <c:v>52234</c:v>
                </c:pt>
                <c:pt idx="86">
                  <c:v>153730</c:v>
                </c:pt>
                <c:pt idx="87">
                  <c:v>180940</c:v>
                </c:pt>
                <c:pt idx="88">
                  <c:v>116490</c:v>
                </c:pt>
                <c:pt idx="89">
                  <c:v>103960</c:v>
                </c:pt>
                <c:pt idx="90">
                  <c:v>93739</c:v>
                </c:pt>
                <c:pt idx="91">
                  <c:v>101200</c:v>
                </c:pt>
                <c:pt idx="92">
                  <c:v>162340</c:v>
                </c:pt>
                <c:pt idx="93">
                  <c:v>168140</c:v>
                </c:pt>
                <c:pt idx="94">
                  <c:v>202080</c:v>
                </c:pt>
                <c:pt idx="95">
                  <c:v>115960</c:v>
                </c:pt>
                <c:pt idx="96">
                  <c:v>131500</c:v>
                </c:pt>
                <c:pt idx="97">
                  <c:v>135430</c:v>
                </c:pt>
                <c:pt idx="98">
                  <c:v>125520</c:v>
                </c:pt>
                <c:pt idx="99">
                  <c:v>111780</c:v>
                </c:pt>
                <c:pt idx="100">
                  <c:v>227300</c:v>
                </c:pt>
                <c:pt idx="101">
                  <c:v>213860</c:v>
                </c:pt>
                <c:pt idx="102">
                  <c:v>121680</c:v>
                </c:pt>
                <c:pt idx="103">
                  <c:v>234890</c:v>
                </c:pt>
                <c:pt idx="104">
                  <c:v>115440</c:v>
                </c:pt>
                <c:pt idx="105">
                  <c:v>143480</c:v>
                </c:pt>
                <c:pt idx="106" formatCode="0.00E+00">
                  <c:v>104510</c:v>
                </c:pt>
                <c:pt idx="107" formatCode="0.00E+00">
                  <c:v>189580</c:v>
                </c:pt>
                <c:pt idx="108" formatCode="0.00E+00">
                  <c:v>163490</c:v>
                </c:pt>
                <c:pt idx="109" formatCode="0.00E+00">
                  <c:v>139140</c:v>
                </c:pt>
                <c:pt idx="110" formatCode="0.00E+00">
                  <c:v>119050</c:v>
                </c:pt>
                <c:pt idx="111" formatCode="0.00E+00">
                  <c:v>158660</c:v>
                </c:pt>
                <c:pt idx="112" formatCode="0.00E+00">
                  <c:v>183340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D-4096-8EC3-E92D9459EF5E}"/>
            </c:ext>
          </c:extLst>
        </c:ser>
        <c:ser>
          <c:idx val="3"/>
          <c:order val="3"/>
          <c:tx>
            <c:strRef>
              <c:f>Sulfate!$BC$1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Sulfate!$BC$3:$BC$86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Sulfate!$BF$3:$BF$86</c:f>
              <c:numCache>
                <c:formatCode>General</c:formatCode>
                <c:ptCount val="84"/>
                <c:pt idx="0">
                  <c:v>262712.84981759998</c:v>
                </c:pt>
                <c:pt idx="1">
                  <c:v>474341.28629760002</c:v>
                </c:pt>
                <c:pt idx="2">
                  <c:v>45628.558848000008</c:v>
                </c:pt>
                <c:pt idx="3">
                  <c:v>178844.37811200001</c:v>
                </c:pt>
                <c:pt idx="4">
                  <c:v>130353.33058560001</c:v>
                </c:pt>
                <c:pt idx="5">
                  <c:v>203677.07904000001</c:v>
                </c:pt>
                <c:pt idx="6">
                  <c:v>183199.2754176</c:v>
                </c:pt>
                <c:pt idx="7">
                  <c:v>175712.76656640001</c:v>
                </c:pt>
                <c:pt idx="8">
                  <c:v>126854.733312</c:v>
                </c:pt>
                <c:pt idx="9">
                  <c:v>196623.61334784</c:v>
                </c:pt>
                <c:pt idx="10">
                  <c:v>114499.54713599999</c:v>
                </c:pt>
                <c:pt idx="11">
                  <c:v>124285.833216</c:v>
                </c:pt>
                <c:pt idx="12">
                  <c:v>97862.860799999995</c:v>
                </c:pt>
                <c:pt idx="13">
                  <c:v>249697.08933120003</c:v>
                </c:pt>
                <c:pt idx="14">
                  <c:v>159714.63539712</c:v>
                </c:pt>
                <c:pt idx="15">
                  <c:v>75525.662822400001</c:v>
                </c:pt>
                <c:pt idx="16">
                  <c:v>38827.090022400007</c:v>
                </c:pt>
                <c:pt idx="17">
                  <c:v>149901.4370304</c:v>
                </c:pt>
                <c:pt idx="18">
                  <c:v>168324.12057600002</c:v>
                </c:pt>
                <c:pt idx="19">
                  <c:v>148898.3427072</c:v>
                </c:pt>
                <c:pt idx="20">
                  <c:v>124334.76464640001</c:v>
                </c:pt>
                <c:pt idx="21">
                  <c:v>112958.20707840001</c:v>
                </c:pt>
                <c:pt idx="22">
                  <c:v>187309.5155712</c:v>
                </c:pt>
                <c:pt idx="23">
                  <c:v>135735.78792959999</c:v>
                </c:pt>
                <c:pt idx="24">
                  <c:v>137252.66227200002</c:v>
                </c:pt>
                <c:pt idx="25">
                  <c:v>171602.52641280001</c:v>
                </c:pt>
                <c:pt idx="26">
                  <c:v>242210.58048</c:v>
                </c:pt>
                <c:pt idx="27">
                  <c:v>138989.72805120001</c:v>
                </c:pt>
                <c:pt idx="28">
                  <c:v>136959.07368959999</c:v>
                </c:pt>
                <c:pt idx="29">
                  <c:v>241721.266176</c:v>
                </c:pt>
                <c:pt idx="30">
                  <c:v>337284.34974720003</c:v>
                </c:pt>
                <c:pt idx="31">
                  <c:v>332122.08383999998</c:v>
                </c:pt>
                <c:pt idx="32">
                  <c:v>180850.5667584</c:v>
                </c:pt>
                <c:pt idx="33">
                  <c:v>179504.95242240001</c:v>
                </c:pt>
                <c:pt idx="34">
                  <c:v>181437.7439232</c:v>
                </c:pt>
                <c:pt idx="35">
                  <c:v>176950.73175552001</c:v>
                </c:pt>
                <c:pt idx="36">
                  <c:v>118462.9929984</c:v>
                </c:pt>
                <c:pt idx="37">
                  <c:v>121325.4816768</c:v>
                </c:pt>
                <c:pt idx="38">
                  <c:v>91501.774848000001</c:v>
                </c:pt>
                <c:pt idx="39">
                  <c:v>44038.287360000002</c:v>
                </c:pt>
                <c:pt idx="40">
                  <c:v>208594.68779520001</c:v>
                </c:pt>
                <c:pt idx="41">
                  <c:v>144445.58254080001</c:v>
                </c:pt>
                <c:pt idx="42">
                  <c:v>152825.0899968</c:v>
                </c:pt>
                <c:pt idx="43">
                  <c:v>117839.11726080001</c:v>
                </c:pt>
                <c:pt idx="44">
                  <c:v>259918.86514176003</c:v>
                </c:pt>
                <c:pt idx="45">
                  <c:v>98489.183109120015</c:v>
                </c:pt>
                <c:pt idx="46">
                  <c:v>98875.741409280003</c:v>
                </c:pt>
                <c:pt idx="47">
                  <c:v>319725.30594815995</c:v>
                </c:pt>
                <c:pt idx="48">
                  <c:v>391353.58033919998</c:v>
                </c:pt>
                <c:pt idx="49">
                  <c:v>415060.85836800002</c:v>
                </c:pt>
                <c:pt idx="50">
                  <c:v>161302.46031359999</c:v>
                </c:pt>
                <c:pt idx="51">
                  <c:v>124469.32608</c:v>
                </c:pt>
                <c:pt idx="52">
                  <c:v>210341.53986048</c:v>
                </c:pt>
                <c:pt idx="53">
                  <c:v>64530.770411519996</c:v>
                </c:pt>
                <c:pt idx="54">
                  <c:v>144323.25396480001</c:v>
                </c:pt>
                <c:pt idx="55">
                  <c:v>172850.27788800001</c:v>
                </c:pt>
                <c:pt idx="56">
                  <c:v>146505.59576063999</c:v>
                </c:pt>
                <c:pt idx="57">
                  <c:v>129178.97625600001</c:v>
                </c:pt>
                <c:pt idx="58">
                  <c:v>106342.67768831999</c:v>
                </c:pt>
                <c:pt idx="59">
                  <c:v>84396.931153919999</c:v>
                </c:pt>
                <c:pt idx="60">
                  <c:v>104796.44448768001</c:v>
                </c:pt>
                <c:pt idx="61">
                  <c:v>7633.3031424000001</c:v>
                </c:pt>
                <c:pt idx="62">
                  <c:v>101180.41178112</c:v>
                </c:pt>
                <c:pt idx="63">
                  <c:v>150679.44677376002</c:v>
                </c:pt>
                <c:pt idx="64">
                  <c:v>148460.40640512001</c:v>
                </c:pt>
                <c:pt idx="65">
                  <c:v>52219.622522880003</c:v>
                </c:pt>
                <c:pt idx="66">
                  <c:v>109449.82351872</c:v>
                </c:pt>
                <c:pt idx="67">
                  <c:v>164874.45473279999</c:v>
                </c:pt>
                <c:pt idx="68">
                  <c:v>183225.69839001601</c:v>
                </c:pt>
                <c:pt idx="69">
                  <c:v>47165.005762560009</c:v>
                </c:pt>
                <c:pt idx="70">
                  <c:v>209162.29238784002</c:v>
                </c:pt>
                <c:pt idx="71">
                  <c:v>117741.25440000001</c:v>
                </c:pt>
                <c:pt idx="72">
                  <c:v>96659.147612160014</c:v>
                </c:pt>
                <c:pt idx="73">
                  <c:v>101958.42152448</c:v>
                </c:pt>
                <c:pt idx="74">
                  <c:v>152842.21599744001</c:v>
                </c:pt>
                <c:pt idx="75">
                  <c:v>152558.41370112001</c:v>
                </c:pt>
                <c:pt idx="76">
                  <c:v>170770.69209600001</c:v>
                </c:pt>
                <c:pt idx="77">
                  <c:v>117621.37239552</c:v>
                </c:pt>
                <c:pt idx="78">
                  <c:v>143271.22821120001</c:v>
                </c:pt>
                <c:pt idx="79">
                  <c:v>140570.21325312002</c:v>
                </c:pt>
                <c:pt idx="80">
                  <c:v>190047.22910208002</c:v>
                </c:pt>
                <c:pt idx="81">
                  <c:v>126727.51159296</c:v>
                </c:pt>
                <c:pt idx="82">
                  <c:v>230907.42005760004</c:v>
                </c:pt>
                <c:pt idx="83">
                  <c:v>143709.16451328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D-4096-8EC3-E92D9459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Sodium!$H$3:$H$126</c:f>
              <c:numCache>
                <c:formatCode>0.00</c:formatCode>
                <c:ptCount val="124"/>
                <c:pt idx="0">
                  <c:v>42018</c:v>
                </c:pt>
                <c:pt idx="1">
                  <c:v>48451</c:v>
                </c:pt>
                <c:pt idx="2">
                  <c:v>63964</c:v>
                </c:pt>
                <c:pt idx="3">
                  <c:v>62924</c:v>
                </c:pt>
                <c:pt idx="4">
                  <c:v>45688</c:v>
                </c:pt>
                <c:pt idx="5">
                  <c:v>39393</c:v>
                </c:pt>
                <c:pt idx="6">
                  <c:v>27734</c:v>
                </c:pt>
                <c:pt idx="7">
                  <c:v>51615</c:v>
                </c:pt>
                <c:pt idx="8">
                  <c:v>36450</c:v>
                </c:pt>
                <c:pt idx="9">
                  <c:v>36545</c:v>
                </c:pt>
                <c:pt idx="10">
                  <c:v>33403</c:v>
                </c:pt>
                <c:pt idx="11">
                  <c:v>37052</c:v>
                </c:pt>
                <c:pt idx="12">
                  <c:v>26114</c:v>
                </c:pt>
                <c:pt idx="13">
                  <c:v>52539</c:v>
                </c:pt>
                <c:pt idx="14">
                  <c:v>40333</c:v>
                </c:pt>
                <c:pt idx="15">
                  <c:v>35317</c:v>
                </c:pt>
                <c:pt idx="16">
                  <c:v>34705</c:v>
                </c:pt>
                <c:pt idx="17">
                  <c:v>27649</c:v>
                </c:pt>
                <c:pt idx="18">
                  <c:v>37072</c:v>
                </c:pt>
                <c:pt idx="19">
                  <c:v>24283</c:v>
                </c:pt>
                <c:pt idx="20">
                  <c:v>27669</c:v>
                </c:pt>
                <c:pt idx="21">
                  <c:v>21180</c:v>
                </c:pt>
                <c:pt idx="22">
                  <c:v>47171</c:v>
                </c:pt>
                <c:pt idx="23">
                  <c:v>32246</c:v>
                </c:pt>
                <c:pt idx="24">
                  <c:v>15758</c:v>
                </c:pt>
                <c:pt idx="25">
                  <c:v>9891.7999999999993</c:v>
                </c:pt>
                <c:pt idx="26">
                  <c:v>37348</c:v>
                </c:pt>
                <c:pt idx="27">
                  <c:v>35467</c:v>
                </c:pt>
                <c:pt idx="28">
                  <c:v>32582</c:v>
                </c:pt>
                <c:pt idx="29">
                  <c:v>25010</c:v>
                </c:pt>
                <c:pt idx="30">
                  <c:v>24963</c:v>
                </c:pt>
                <c:pt idx="31">
                  <c:v>31793</c:v>
                </c:pt>
                <c:pt idx="32">
                  <c:v>24479</c:v>
                </c:pt>
                <c:pt idx="33">
                  <c:v>26366</c:v>
                </c:pt>
                <c:pt idx="34">
                  <c:v>31647</c:v>
                </c:pt>
                <c:pt idx="35">
                  <c:v>46358</c:v>
                </c:pt>
                <c:pt idx="36">
                  <c:v>27146</c:v>
                </c:pt>
                <c:pt idx="37">
                  <c:v>36980</c:v>
                </c:pt>
                <c:pt idx="38">
                  <c:v>29287</c:v>
                </c:pt>
                <c:pt idx="39">
                  <c:v>38435</c:v>
                </c:pt>
                <c:pt idx="40">
                  <c:v>49103</c:v>
                </c:pt>
                <c:pt idx="41">
                  <c:v>50179</c:v>
                </c:pt>
                <c:pt idx="42">
                  <c:v>34529</c:v>
                </c:pt>
                <c:pt idx="43">
                  <c:v>29500</c:v>
                </c:pt>
                <c:pt idx="44">
                  <c:v>36438</c:v>
                </c:pt>
                <c:pt idx="45">
                  <c:v>34859</c:v>
                </c:pt>
                <c:pt idx="46">
                  <c:v>36827</c:v>
                </c:pt>
                <c:pt idx="47">
                  <c:v>54705</c:v>
                </c:pt>
                <c:pt idx="48">
                  <c:v>57470</c:v>
                </c:pt>
                <c:pt idx="49">
                  <c:v>35191</c:v>
                </c:pt>
                <c:pt idx="50">
                  <c:v>28676</c:v>
                </c:pt>
                <c:pt idx="51">
                  <c:v>32648</c:v>
                </c:pt>
                <c:pt idx="52">
                  <c:v>26438</c:v>
                </c:pt>
                <c:pt idx="53">
                  <c:v>25305</c:v>
                </c:pt>
                <c:pt idx="54">
                  <c:v>19186</c:v>
                </c:pt>
                <c:pt idx="55">
                  <c:v>10040</c:v>
                </c:pt>
                <c:pt idx="56">
                  <c:v>36926</c:v>
                </c:pt>
                <c:pt idx="57">
                  <c:v>28708</c:v>
                </c:pt>
                <c:pt idx="58">
                  <c:v>31545</c:v>
                </c:pt>
                <c:pt idx="59">
                  <c:v>24554</c:v>
                </c:pt>
                <c:pt idx="60">
                  <c:v>46931</c:v>
                </c:pt>
                <c:pt idx="61">
                  <c:v>21093</c:v>
                </c:pt>
                <c:pt idx="62">
                  <c:v>20625</c:v>
                </c:pt>
                <c:pt idx="63">
                  <c:v>50470</c:v>
                </c:pt>
                <c:pt idx="64">
                  <c:v>49265</c:v>
                </c:pt>
                <c:pt idx="65">
                  <c:v>48474</c:v>
                </c:pt>
                <c:pt idx="66">
                  <c:v>28566</c:v>
                </c:pt>
                <c:pt idx="67">
                  <c:v>24539</c:v>
                </c:pt>
                <c:pt idx="68">
                  <c:v>30023</c:v>
                </c:pt>
                <c:pt idx="69">
                  <c:v>13941</c:v>
                </c:pt>
                <c:pt idx="70">
                  <c:v>28099</c:v>
                </c:pt>
                <c:pt idx="71">
                  <c:v>27224</c:v>
                </c:pt>
                <c:pt idx="72">
                  <c:v>31303</c:v>
                </c:pt>
                <c:pt idx="73">
                  <c:v>24408</c:v>
                </c:pt>
                <c:pt idx="74">
                  <c:v>21150</c:v>
                </c:pt>
                <c:pt idx="75">
                  <c:v>16275</c:v>
                </c:pt>
                <c:pt idx="76">
                  <c:v>17373</c:v>
                </c:pt>
                <c:pt idx="77">
                  <c:v>1482.8</c:v>
                </c:pt>
                <c:pt idx="78">
                  <c:v>20146</c:v>
                </c:pt>
                <c:pt idx="79">
                  <c:v>23340</c:v>
                </c:pt>
                <c:pt idx="80">
                  <c:v>33536</c:v>
                </c:pt>
                <c:pt idx="81">
                  <c:v>11017</c:v>
                </c:pt>
                <c:pt idx="82">
                  <c:v>22101</c:v>
                </c:pt>
                <c:pt idx="83">
                  <c:v>29547</c:v>
                </c:pt>
                <c:pt idx="84">
                  <c:v>29908</c:v>
                </c:pt>
                <c:pt idx="85">
                  <c:v>10658</c:v>
                </c:pt>
                <c:pt idx="86">
                  <c:v>28285</c:v>
                </c:pt>
                <c:pt idx="87">
                  <c:v>31179</c:v>
                </c:pt>
                <c:pt idx="88">
                  <c:v>21605</c:v>
                </c:pt>
                <c:pt idx="89">
                  <c:v>19792</c:v>
                </c:pt>
                <c:pt idx="90">
                  <c:v>17764</c:v>
                </c:pt>
                <c:pt idx="91">
                  <c:v>18888</c:v>
                </c:pt>
                <c:pt idx="92">
                  <c:v>28731</c:v>
                </c:pt>
                <c:pt idx="93">
                  <c:v>30039</c:v>
                </c:pt>
                <c:pt idx="94">
                  <c:v>32724</c:v>
                </c:pt>
                <c:pt idx="95">
                  <c:v>20885</c:v>
                </c:pt>
                <c:pt idx="96">
                  <c:v>23687</c:v>
                </c:pt>
                <c:pt idx="97">
                  <c:v>24410</c:v>
                </c:pt>
                <c:pt idx="98">
                  <c:v>22333</c:v>
                </c:pt>
                <c:pt idx="99">
                  <c:v>19857</c:v>
                </c:pt>
                <c:pt idx="100">
                  <c:v>34353</c:v>
                </c:pt>
                <c:pt idx="101">
                  <c:v>32557</c:v>
                </c:pt>
                <c:pt idx="102">
                  <c:v>21956</c:v>
                </c:pt>
                <c:pt idx="103">
                  <c:v>34379</c:v>
                </c:pt>
                <c:pt idx="104">
                  <c:v>20060</c:v>
                </c:pt>
                <c:pt idx="105">
                  <c:v>24614</c:v>
                </c:pt>
                <c:pt idx="106" formatCode="0.00E+00">
                  <c:v>17452</c:v>
                </c:pt>
                <c:pt idx="107" formatCode="0.00E+00">
                  <c:v>28956</c:v>
                </c:pt>
                <c:pt idx="108" formatCode="0.00E+00">
                  <c:v>25825</c:v>
                </c:pt>
                <c:pt idx="109" formatCode="0.00E+00">
                  <c:v>22543</c:v>
                </c:pt>
                <c:pt idx="110" formatCode="0.00E+00">
                  <c:v>19600</c:v>
                </c:pt>
                <c:pt idx="111" formatCode="0.00E+00">
                  <c:v>24529</c:v>
                </c:pt>
                <c:pt idx="112" formatCode="0.00E+00">
                  <c:v>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7-44FC-8CC0-C231F950447F}"/>
            </c:ext>
          </c:extLst>
        </c:ser>
        <c:ser>
          <c:idx val="1"/>
          <c:order val="1"/>
          <c:tx>
            <c:strRef>
              <c:f>Sodium!$I$2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Sodium!$I$3:$I$126</c:f>
              <c:numCache>
                <c:formatCode>0.00</c:formatCode>
                <c:ptCount val="124"/>
                <c:pt idx="0">
                  <c:v>42018</c:v>
                </c:pt>
                <c:pt idx="1">
                  <c:v>48451</c:v>
                </c:pt>
                <c:pt idx="2">
                  <c:v>63964</c:v>
                </c:pt>
                <c:pt idx="3">
                  <c:v>62924</c:v>
                </c:pt>
                <c:pt idx="4">
                  <c:v>45688</c:v>
                </c:pt>
                <c:pt idx="5">
                  <c:v>39393</c:v>
                </c:pt>
                <c:pt idx="6">
                  <c:v>27734</c:v>
                </c:pt>
                <c:pt idx="7">
                  <c:v>51615</c:v>
                </c:pt>
                <c:pt idx="8">
                  <c:v>36450</c:v>
                </c:pt>
                <c:pt idx="9">
                  <c:v>36545</c:v>
                </c:pt>
                <c:pt idx="10">
                  <c:v>33403</c:v>
                </c:pt>
                <c:pt idx="11">
                  <c:v>37052</c:v>
                </c:pt>
                <c:pt idx="12">
                  <c:v>26114</c:v>
                </c:pt>
                <c:pt idx="13">
                  <c:v>52539</c:v>
                </c:pt>
                <c:pt idx="14">
                  <c:v>40333</c:v>
                </c:pt>
                <c:pt idx="15">
                  <c:v>35317</c:v>
                </c:pt>
                <c:pt idx="16">
                  <c:v>34705</c:v>
                </c:pt>
                <c:pt idx="17">
                  <c:v>27649</c:v>
                </c:pt>
                <c:pt idx="18">
                  <c:v>37072</c:v>
                </c:pt>
                <c:pt idx="19">
                  <c:v>24283</c:v>
                </c:pt>
                <c:pt idx="20">
                  <c:v>27669</c:v>
                </c:pt>
                <c:pt idx="21">
                  <c:v>21180</c:v>
                </c:pt>
                <c:pt idx="22">
                  <c:v>47171</c:v>
                </c:pt>
                <c:pt idx="23">
                  <c:v>32246</c:v>
                </c:pt>
                <c:pt idx="24">
                  <c:v>15758</c:v>
                </c:pt>
                <c:pt idx="25">
                  <c:v>9891.7999999999993</c:v>
                </c:pt>
                <c:pt idx="26">
                  <c:v>37348</c:v>
                </c:pt>
                <c:pt idx="27">
                  <c:v>35467</c:v>
                </c:pt>
                <c:pt idx="28">
                  <c:v>32582</c:v>
                </c:pt>
                <c:pt idx="29">
                  <c:v>25010</c:v>
                </c:pt>
                <c:pt idx="30">
                  <c:v>24963</c:v>
                </c:pt>
                <c:pt idx="31">
                  <c:v>31793</c:v>
                </c:pt>
                <c:pt idx="32">
                  <c:v>24479</c:v>
                </c:pt>
                <c:pt idx="33">
                  <c:v>26366</c:v>
                </c:pt>
                <c:pt idx="34">
                  <c:v>31647</c:v>
                </c:pt>
                <c:pt idx="35">
                  <c:v>46358</c:v>
                </c:pt>
                <c:pt idx="36">
                  <c:v>27146</c:v>
                </c:pt>
                <c:pt idx="37">
                  <c:v>36980</c:v>
                </c:pt>
                <c:pt idx="38">
                  <c:v>29287</c:v>
                </c:pt>
                <c:pt idx="39">
                  <c:v>38435</c:v>
                </c:pt>
                <c:pt idx="40">
                  <c:v>49103</c:v>
                </c:pt>
                <c:pt idx="41">
                  <c:v>50179</c:v>
                </c:pt>
                <c:pt idx="42">
                  <c:v>34529</c:v>
                </c:pt>
                <c:pt idx="43">
                  <c:v>29500</c:v>
                </c:pt>
                <c:pt idx="44">
                  <c:v>36438</c:v>
                </c:pt>
                <c:pt idx="45">
                  <c:v>34859</c:v>
                </c:pt>
                <c:pt idx="46">
                  <c:v>36827</c:v>
                </c:pt>
                <c:pt idx="47">
                  <c:v>54705</c:v>
                </c:pt>
                <c:pt idx="48">
                  <c:v>57470</c:v>
                </c:pt>
                <c:pt idx="49">
                  <c:v>35191</c:v>
                </c:pt>
                <c:pt idx="50">
                  <c:v>28676</c:v>
                </c:pt>
                <c:pt idx="51">
                  <c:v>32648</c:v>
                </c:pt>
                <c:pt idx="52">
                  <c:v>26438</c:v>
                </c:pt>
                <c:pt idx="53">
                  <c:v>25305</c:v>
                </c:pt>
                <c:pt idx="54">
                  <c:v>19186</c:v>
                </c:pt>
                <c:pt idx="55">
                  <c:v>10040</c:v>
                </c:pt>
                <c:pt idx="56">
                  <c:v>36926</c:v>
                </c:pt>
                <c:pt idx="57">
                  <c:v>28708</c:v>
                </c:pt>
                <c:pt idx="58">
                  <c:v>31545</c:v>
                </c:pt>
                <c:pt idx="59">
                  <c:v>24554</c:v>
                </c:pt>
                <c:pt idx="60">
                  <c:v>46931</c:v>
                </c:pt>
                <c:pt idx="61">
                  <c:v>21093</c:v>
                </c:pt>
                <c:pt idx="62">
                  <c:v>20625</c:v>
                </c:pt>
                <c:pt idx="63">
                  <c:v>50470</c:v>
                </c:pt>
                <c:pt idx="64">
                  <c:v>49265</c:v>
                </c:pt>
                <c:pt idx="65">
                  <c:v>48474</c:v>
                </c:pt>
                <c:pt idx="66">
                  <c:v>28566</c:v>
                </c:pt>
                <c:pt idx="67">
                  <c:v>24539</c:v>
                </c:pt>
                <c:pt idx="68">
                  <c:v>30023</c:v>
                </c:pt>
                <c:pt idx="69">
                  <c:v>13941</c:v>
                </c:pt>
                <c:pt idx="70">
                  <c:v>28099</c:v>
                </c:pt>
                <c:pt idx="71">
                  <c:v>27224</c:v>
                </c:pt>
                <c:pt idx="72">
                  <c:v>31303</c:v>
                </c:pt>
                <c:pt idx="73">
                  <c:v>24408</c:v>
                </c:pt>
                <c:pt idx="74">
                  <c:v>21150</c:v>
                </c:pt>
                <c:pt idx="75">
                  <c:v>16275</c:v>
                </c:pt>
                <c:pt idx="76">
                  <c:v>17373</c:v>
                </c:pt>
                <c:pt idx="77">
                  <c:v>1482.8</c:v>
                </c:pt>
                <c:pt idx="78">
                  <c:v>20146</c:v>
                </c:pt>
                <c:pt idx="79">
                  <c:v>23340</c:v>
                </c:pt>
                <c:pt idx="80">
                  <c:v>33536</c:v>
                </c:pt>
                <c:pt idx="81">
                  <c:v>11017</c:v>
                </c:pt>
                <c:pt idx="82">
                  <c:v>22101</c:v>
                </c:pt>
                <c:pt idx="83">
                  <c:v>29547</c:v>
                </c:pt>
                <c:pt idx="84">
                  <c:v>29909</c:v>
                </c:pt>
                <c:pt idx="85">
                  <c:v>10658</c:v>
                </c:pt>
                <c:pt idx="86">
                  <c:v>28285</c:v>
                </c:pt>
                <c:pt idx="87">
                  <c:v>31179</c:v>
                </c:pt>
                <c:pt idx="88">
                  <c:v>21605</c:v>
                </c:pt>
                <c:pt idx="89">
                  <c:v>19792</c:v>
                </c:pt>
                <c:pt idx="90">
                  <c:v>17764</c:v>
                </c:pt>
                <c:pt idx="91">
                  <c:v>18888</c:v>
                </c:pt>
                <c:pt idx="92">
                  <c:v>28731</c:v>
                </c:pt>
                <c:pt idx="93">
                  <c:v>30039</c:v>
                </c:pt>
                <c:pt idx="94">
                  <c:v>32724</c:v>
                </c:pt>
                <c:pt idx="95">
                  <c:v>20885</c:v>
                </c:pt>
                <c:pt idx="96">
                  <c:v>23687</c:v>
                </c:pt>
                <c:pt idx="97">
                  <c:v>24410</c:v>
                </c:pt>
                <c:pt idx="98">
                  <c:v>22333</c:v>
                </c:pt>
                <c:pt idx="99">
                  <c:v>19857</c:v>
                </c:pt>
                <c:pt idx="100">
                  <c:v>34353</c:v>
                </c:pt>
                <c:pt idx="101">
                  <c:v>32557</c:v>
                </c:pt>
                <c:pt idx="102">
                  <c:v>21956</c:v>
                </c:pt>
                <c:pt idx="103">
                  <c:v>34379</c:v>
                </c:pt>
                <c:pt idx="104">
                  <c:v>20060</c:v>
                </c:pt>
                <c:pt idx="105">
                  <c:v>24614</c:v>
                </c:pt>
                <c:pt idx="106" formatCode="0.00E+00">
                  <c:v>17452</c:v>
                </c:pt>
                <c:pt idx="107" formatCode="0.00E+00">
                  <c:v>28956</c:v>
                </c:pt>
                <c:pt idx="108" formatCode="0.00E+00">
                  <c:v>25825</c:v>
                </c:pt>
                <c:pt idx="109" formatCode="0.00E+00">
                  <c:v>22543</c:v>
                </c:pt>
                <c:pt idx="110" formatCode="0.00E+00">
                  <c:v>19600</c:v>
                </c:pt>
                <c:pt idx="111" formatCode="0.00E+00">
                  <c:v>24529</c:v>
                </c:pt>
                <c:pt idx="112" formatCode="0.00E+00">
                  <c:v>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7-44FC-8CC0-C231F950447F}"/>
            </c:ext>
          </c:extLst>
        </c:ser>
        <c:ser>
          <c:idx val="2"/>
          <c:order val="2"/>
          <c:tx>
            <c:strRef>
              <c:f>Sodium!$J$2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Sodium!$A$3:$A$126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Sodium!$J$3:$J$126</c:f>
              <c:numCache>
                <c:formatCode>0.00</c:formatCode>
                <c:ptCount val="124"/>
                <c:pt idx="0">
                  <c:v>39938</c:v>
                </c:pt>
                <c:pt idx="1">
                  <c:v>46541</c:v>
                </c:pt>
                <c:pt idx="2">
                  <c:v>64092</c:v>
                </c:pt>
                <c:pt idx="3">
                  <c:v>64173</c:v>
                </c:pt>
                <c:pt idx="4">
                  <c:v>46307</c:v>
                </c:pt>
                <c:pt idx="5">
                  <c:v>39837</c:v>
                </c:pt>
                <c:pt idx="6">
                  <c:v>28032</c:v>
                </c:pt>
                <c:pt idx="7">
                  <c:v>53073</c:v>
                </c:pt>
                <c:pt idx="8">
                  <c:v>36610</c:v>
                </c:pt>
                <c:pt idx="9">
                  <c:v>36377</c:v>
                </c:pt>
                <c:pt idx="10">
                  <c:v>31672</c:v>
                </c:pt>
                <c:pt idx="11">
                  <c:v>35187</c:v>
                </c:pt>
                <c:pt idx="12">
                  <c:v>24681</c:v>
                </c:pt>
                <c:pt idx="13">
                  <c:v>51779</c:v>
                </c:pt>
                <c:pt idx="14">
                  <c:v>39430</c:v>
                </c:pt>
                <c:pt idx="15">
                  <c:v>35957</c:v>
                </c:pt>
                <c:pt idx="16">
                  <c:v>34645</c:v>
                </c:pt>
                <c:pt idx="17">
                  <c:v>26231</c:v>
                </c:pt>
                <c:pt idx="18">
                  <c:v>36091</c:v>
                </c:pt>
                <c:pt idx="19">
                  <c:v>24553</c:v>
                </c:pt>
                <c:pt idx="20">
                  <c:v>27364</c:v>
                </c:pt>
                <c:pt idx="21">
                  <c:v>20074</c:v>
                </c:pt>
                <c:pt idx="22">
                  <c:v>46617</c:v>
                </c:pt>
                <c:pt idx="23">
                  <c:v>32283</c:v>
                </c:pt>
                <c:pt idx="24">
                  <c:v>15912</c:v>
                </c:pt>
                <c:pt idx="25">
                  <c:v>10021</c:v>
                </c:pt>
                <c:pt idx="26">
                  <c:v>38016</c:v>
                </c:pt>
                <c:pt idx="27">
                  <c:v>35298</c:v>
                </c:pt>
                <c:pt idx="28">
                  <c:v>32004</c:v>
                </c:pt>
                <c:pt idx="29">
                  <c:v>23923</c:v>
                </c:pt>
                <c:pt idx="30">
                  <c:v>23863</c:v>
                </c:pt>
                <c:pt idx="31">
                  <c:v>30799</c:v>
                </c:pt>
                <c:pt idx="32">
                  <c:v>24976</c:v>
                </c:pt>
                <c:pt idx="33">
                  <c:v>25497</c:v>
                </c:pt>
                <c:pt idx="34">
                  <c:v>30227</c:v>
                </c:pt>
                <c:pt idx="35">
                  <c:v>45528</c:v>
                </c:pt>
                <c:pt idx="36">
                  <c:v>27587</c:v>
                </c:pt>
                <c:pt idx="37">
                  <c:v>38010</c:v>
                </c:pt>
                <c:pt idx="38">
                  <c:v>29350</c:v>
                </c:pt>
                <c:pt idx="39">
                  <c:v>36915</c:v>
                </c:pt>
                <c:pt idx="40">
                  <c:v>48491</c:v>
                </c:pt>
                <c:pt idx="41">
                  <c:v>52327</c:v>
                </c:pt>
                <c:pt idx="42">
                  <c:v>34842</c:v>
                </c:pt>
                <c:pt idx="43">
                  <c:v>28815</c:v>
                </c:pt>
                <c:pt idx="44">
                  <c:v>35124</c:v>
                </c:pt>
                <c:pt idx="45">
                  <c:v>33704</c:v>
                </c:pt>
                <c:pt idx="46">
                  <c:v>36067</c:v>
                </c:pt>
                <c:pt idx="47">
                  <c:v>56055</c:v>
                </c:pt>
                <c:pt idx="48">
                  <c:v>59932</c:v>
                </c:pt>
                <c:pt idx="49">
                  <c:v>36252</c:v>
                </c:pt>
                <c:pt idx="50">
                  <c:v>29551</c:v>
                </c:pt>
                <c:pt idx="51">
                  <c:v>33624</c:v>
                </c:pt>
                <c:pt idx="52">
                  <c:v>26373</c:v>
                </c:pt>
                <c:pt idx="53">
                  <c:v>24648</c:v>
                </c:pt>
                <c:pt idx="54">
                  <c:v>18424</c:v>
                </c:pt>
                <c:pt idx="55">
                  <c:v>10342</c:v>
                </c:pt>
                <c:pt idx="56">
                  <c:v>37869</c:v>
                </c:pt>
                <c:pt idx="57">
                  <c:v>27828</c:v>
                </c:pt>
                <c:pt idx="58">
                  <c:v>31597</c:v>
                </c:pt>
                <c:pt idx="59">
                  <c:v>23767</c:v>
                </c:pt>
                <c:pt idx="60">
                  <c:v>46857</c:v>
                </c:pt>
                <c:pt idx="61">
                  <c:v>21693</c:v>
                </c:pt>
                <c:pt idx="62">
                  <c:v>19889</c:v>
                </c:pt>
                <c:pt idx="63">
                  <c:v>51758</c:v>
                </c:pt>
                <c:pt idx="64">
                  <c:v>51727</c:v>
                </c:pt>
                <c:pt idx="65">
                  <c:v>51093</c:v>
                </c:pt>
                <c:pt idx="66">
                  <c:v>28750</c:v>
                </c:pt>
                <c:pt idx="67">
                  <c:v>24049</c:v>
                </c:pt>
                <c:pt idx="68">
                  <c:v>29239</c:v>
                </c:pt>
                <c:pt idx="69">
                  <c:v>14244</c:v>
                </c:pt>
                <c:pt idx="70">
                  <c:v>28469</c:v>
                </c:pt>
                <c:pt idx="71">
                  <c:v>26449</c:v>
                </c:pt>
                <c:pt idx="72">
                  <c:v>30795</c:v>
                </c:pt>
                <c:pt idx="73">
                  <c:v>25269</c:v>
                </c:pt>
                <c:pt idx="74">
                  <c:v>21586</c:v>
                </c:pt>
                <c:pt idx="75">
                  <c:v>15779</c:v>
                </c:pt>
                <c:pt idx="76">
                  <c:v>17156</c:v>
                </c:pt>
                <c:pt idx="77">
                  <c:v>1580.7</c:v>
                </c:pt>
                <c:pt idx="78">
                  <c:v>19765</c:v>
                </c:pt>
                <c:pt idx="79">
                  <c:v>22724</c:v>
                </c:pt>
                <c:pt idx="80">
                  <c:v>33694</c:v>
                </c:pt>
                <c:pt idx="81">
                  <c:v>11256</c:v>
                </c:pt>
                <c:pt idx="82">
                  <c:v>22318</c:v>
                </c:pt>
                <c:pt idx="83">
                  <c:v>28921</c:v>
                </c:pt>
                <c:pt idx="84">
                  <c:v>30777</c:v>
                </c:pt>
                <c:pt idx="85">
                  <c:v>11079</c:v>
                </c:pt>
                <c:pt idx="86">
                  <c:v>28074</c:v>
                </c:pt>
                <c:pt idx="87">
                  <c:v>30658</c:v>
                </c:pt>
                <c:pt idx="88">
                  <c:v>22502</c:v>
                </c:pt>
                <c:pt idx="89">
                  <c:v>20730</c:v>
                </c:pt>
                <c:pt idx="90">
                  <c:v>17389</c:v>
                </c:pt>
                <c:pt idx="91">
                  <c:v>19623</c:v>
                </c:pt>
                <c:pt idx="92">
                  <c:v>30295</c:v>
                </c:pt>
                <c:pt idx="93">
                  <c:v>30999</c:v>
                </c:pt>
                <c:pt idx="94">
                  <c:v>32525</c:v>
                </c:pt>
                <c:pt idx="95">
                  <c:v>21678</c:v>
                </c:pt>
                <c:pt idx="96">
                  <c:v>24894</c:v>
                </c:pt>
                <c:pt idx="97">
                  <c:v>24965</c:v>
                </c:pt>
                <c:pt idx="98">
                  <c:v>22039</c:v>
                </c:pt>
                <c:pt idx="99">
                  <c:v>19623</c:v>
                </c:pt>
                <c:pt idx="100">
                  <c:v>34646</c:v>
                </c:pt>
                <c:pt idx="101">
                  <c:v>33891</c:v>
                </c:pt>
                <c:pt idx="102">
                  <c:v>22494</c:v>
                </c:pt>
                <c:pt idx="103">
                  <c:v>35138</c:v>
                </c:pt>
                <c:pt idx="104">
                  <c:v>21047</c:v>
                </c:pt>
                <c:pt idx="105">
                  <c:v>25611</c:v>
                </c:pt>
                <c:pt idx="106" formatCode="0.00E+00">
                  <c:v>18656</c:v>
                </c:pt>
                <c:pt idx="107" formatCode="0.00E+00">
                  <c:v>30958</c:v>
                </c:pt>
                <c:pt idx="108" formatCode="0.00E+00">
                  <c:v>27216</c:v>
                </c:pt>
                <c:pt idx="109" formatCode="0.00E+00">
                  <c:v>23402</c:v>
                </c:pt>
                <c:pt idx="110" formatCode="0.00E+00">
                  <c:v>20012</c:v>
                </c:pt>
                <c:pt idx="111" formatCode="0.00E+00">
                  <c:v>24635</c:v>
                </c:pt>
                <c:pt idx="112" formatCode="0.00E+00">
                  <c:v>28263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7-44FC-8CC0-C231F950447F}"/>
            </c:ext>
          </c:extLst>
        </c:ser>
        <c:ser>
          <c:idx val="3"/>
          <c:order val="3"/>
          <c:tx>
            <c:strRef>
              <c:f>Sodium!$BC$1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Sodium!$BC$3:$BC$86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Sodium!$BF$3:$BF$86</c:f>
              <c:numCache>
                <c:formatCode>General</c:formatCode>
                <c:ptCount val="84"/>
                <c:pt idx="0">
                  <c:v>56584.30611456</c:v>
                </c:pt>
                <c:pt idx="1">
                  <c:v>62818.170347520005</c:v>
                </c:pt>
                <c:pt idx="2">
                  <c:v>11863.425300479999</c:v>
                </c:pt>
                <c:pt idx="3">
                  <c:v>36820.901376000002</c:v>
                </c:pt>
                <c:pt idx="4">
                  <c:v>25346.480947199998</c:v>
                </c:pt>
                <c:pt idx="5">
                  <c:v>38019.7214208</c:v>
                </c:pt>
                <c:pt idx="6">
                  <c:v>53433.1219968</c:v>
                </c:pt>
                <c:pt idx="7">
                  <c:v>38071.099422719999</c:v>
                </c:pt>
                <c:pt idx="8">
                  <c:v>26863.3552896</c:v>
                </c:pt>
                <c:pt idx="9">
                  <c:v>35348.065320960006</c:v>
                </c:pt>
                <c:pt idx="10">
                  <c:v>26716.5609984</c:v>
                </c:pt>
                <c:pt idx="11">
                  <c:v>27964.312473600003</c:v>
                </c:pt>
                <c:pt idx="12">
                  <c:v>23487.086592000003</c:v>
                </c:pt>
                <c:pt idx="13">
                  <c:v>42540.985589759999</c:v>
                </c:pt>
                <c:pt idx="14">
                  <c:v>31284.31002624</c:v>
                </c:pt>
                <c:pt idx="15">
                  <c:v>15464.77857792</c:v>
                </c:pt>
                <c:pt idx="16">
                  <c:v>8103.0448742400013</c:v>
                </c:pt>
                <c:pt idx="17">
                  <c:v>29980.287406079999</c:v>
                </c:pt>
                <c:pt idx="18">
                  <c:v>32612.798361600002</c:v>
                </c:pt>
                <c:pt idx="19">
                  <c:v>29779.668541440002</c:v>
                </c:pt>
                <c:pt idx="20">
                  <c:v>21314.531082240002</c:v>
                </c:pt>
                <c:pt idx="21">
                  <c:v>23780.675174400003</c:v>
                </c:pt>
                <c:pt idx="22">
                  <c:v>28096.42733568</c:v>
                </c:pt>
                <c:pt idx="23">
                  <c:v>27147.157585919998</c:v>
                </c:pt>
                <c:pt idx="24">
                  <c:v>23707.278028800003</c:v>
                </c:pt>
                <c:pt idx="25">
                  <c:v>29417.575956479999</c:v>
                </c:pt>
                <c:pt idx="26">
                  <c:v>32147.949772800002</c:v>
                </c:pt>
                <c:pt idx="27">
                  <c:v>29936.249118719999</c:v>
                </c:pt>
                <c:pt idx="28">
                  <c:v>26630.930995200004</c:v>
                </c:pt>
                <c:pt idx="29">
                  <c:v>70656.985497600006</c:v>
                </c:pt>
                <c:pt idx="30">
                  <c:v>50869.115043840007</c:v>
                </c:pt>
                <c:pt idx="31">
                  <c:v>66424.416767999995</c:v>
                </c:pt>
                <c:pt idx="32">
                  <c:v>33909.481267199997</c:v>
                </c:pt>
                <c:pt idx="33">
                  <c:v>31005.400872959999</c:v>
                </c:pt>
                <c:pt idx="34">
                  <c:v>30239.623987200001</c:v>
                </c:pt>
                <c:pt idx="35">
                  <c:v>32921.066373120004</c:v>
                </c:pt>
                <c:pt idx="36">
                  <c:v>25666.981816319996</c:v>
                </c:pt>
                <c:pt idx="37">
                  <c:v>21710.875668479999</c:v>
                </c:pt>
                <c:pt idx="38">
                  <c:v>16685.617766399999</c:v>
                </c:pt>
                <c:pt idx="39">
                  <c:v>9688.4232192000018</c:v>
                </c:pt>
                <c:pt idx="40">
                  <c:v>43208.899614720001</c:v>
                </c:pt>
                <c:pt idx="41">
                  <c:v>27083.5467264</c:v>
                </c:pt>
                <c:pt idx="42">
                  <c:v>25240.789057536</c:v>
                </c:pt>
                <c:pt idx="43">
                  <c:v>23079.732433919999</c:v>
                </c:pt>
                <c:pt idx="44">
                  <c:v>35287.390347264001</c:v>
                </c:pt>
                <c:pt idx="45">
                  <c:v>19552.99958784</c:v>
                </c:pt>
                <c:pt idx="46">
                  <c:v>17525.281112064004</c:v>
                </c:pt>
                <c:pt idx="47">
                  <c:v>48378.260579328002</c:v>
                </c:pt>
                <c:pt idx="48">
                  <c:v>57641.225011199997</c:v>
                </c:pt>
                <c:pt idx="49">
                  <c:v>70241.068339199992</c:v>
                </c:pt>
                <c:pt idx="50">
                  <c:v>30307.883332608002</c:v>
                </c:pt>
                <c:pt idx="51">
                  <c:v>24490.180915200002</c:v>
                </c:pt>
                <c:pt idx="52">
                  <c:v>42525.572189184008</c:v>
                </c:pt>
                <c:pt idx="53">
                  <c:v>13674.377539583998</c:v>
                </c:pt>
                <c:pt idx="54">
                  <c:v>24789.641269248004</c:v>
                </c:pt>
                <c:pt idx="55">
                  <c:v>36529.025393664</c:v>
                </c:pt>
                <c:pt idx="56">
                  <c:v>23193.4980096</c:v>
                </c:pt>
                <c:pt idx="57">
                  <c:v>27988.778188799995</c:v>
                </c:pt>
                <c:pt idx="58">
                  <c:v>23798.045832192001</c:v>
                </c:pt>
                <c:pt idx="59">
                  <c:v>16534.908960767996</c:v>
                </c:pt>
                <c:pt idx="60">
                  <c:v>20544.839682048005</c:v>
                </c:pt>
                <c:pt idx="61">
                  <c:v>1538.4041717759999</c:v>
                </c:pt>
                <c:pt idx="62">
                  <c:v>18429.289288704003</c:v>
                </c:pt>
                <c:pt idx="63">
                  <c:v>33706.905145344004</c:v>
                </c:pt>
                <c:pt idx="64">
                  <c:v>20430.584792063997</c:v>
                </c:pt>
                <c:pt idx="65">
                  <c:v>10954.768637952002</c:v>
                </c:pt>
                <c:pt idx="66">
                  <c:v>21376.918656000002</c:v>
                </c:pt>
                <c:pt idx="67">
                  <c:v>31541.200035840004</c:v>
                </c:pt>
                <c:pt idx="68">
                  <c:v>32258.045491200002</c:v>
                </c:pt>
                <c:pt idx="69">
                  <c:v>9632.6413885440015</c:v>
                </c:pt>
                <c:pt idx="70">
                  <c:v>35882.151883776001</c:v>
                </c:pt>
                <c:pt idx="71">
                  <c:v>23077.2858624</c:v>
                </c:pt>
                <c:pt idx="72">
                  <c:v>15721.668587520002</c:v>
                </c:pt>
                <c:pt idx="73">
                  <c:v>20011.242433536001</c:v>
                </c:pt>
                <c:pt idx="74">
                  <c:v>19440.457297920002</c:v>
                </c:pt>
                <c:pt idx="75">
                  <c:v>22126.792826879999</c:v>
                </c:pt>
                <c:pt idx="76">
                  <c:v>23903.003750400003</c:v>
                </c:pt>
                <c:pt idx="77">
                  <c:v>23030.067032064002</c:v>
                </c:pt>
                <c:pt idx="78">
                  <c:v>27871.342755840004</c:v>
                </c:pt>
                <c:pt idx="79">
                  <c:v>25072.464936960001</c:v>
                </c:pt>
                <c:pt idx="80">
                  <c:v>24669.269950464</c:v>
                </c:pt>
                <c:pt idx="81">
                  <c:v>23581.768909824004</c:v>
                </c:pt>
                <c:pt idx="82">
                  <c:v>33968.198983680006</c:v>
                </c:pt>
                <c:pt idx="83">
                  <c:v>27123.915156479998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7-44FC-8CC0-C231F950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Potassium!$H$3:$H$126</c:f>
              <c:numCache>
                <c:formatCode>0.00</c:formatCode>
                <c:ptCount val="124"/>
                <c:pt idx="0">
                  <c:v>4692.1000000000004</c:v>
                </c:pt>
                <c:pt idx="1">
                  <c:v>6618.4</c:v>
                </c:pt>
                <c:pt idx="2">
                  <c:v>15454</c:v>
                </c:pt>
                <c:pt idx="3">
                  <c:v>15849</c:v>
                </c:pt>
                <c:pt idx="4">
                  <c:v>7069</c:v>
                </c:pt>
                <c:pt idx="5">
                  <c:v>5273.6</c:v>
                </c:pt>
                <c:pt idx="6">
                  <c:v>2881.8</c:v>
                </c:pt>
                <c:pt idx="7">
                  <c:v>8596.7000000000007</c:v>
                </c:pt>
                <c:pt idx="8">
                  <c:v>3828.3</c:v>
                </c:pt>
                <c:pt idx="9">
                  <c:v>3692.6</c:v>
                </c:pt>
                <c:pt idx="10">
                  <c:v>3017.7</c:v>
                </c:pt>
                <c:pt idx="11">
                  <c:v>3582.6</c:v>
                </c:pt>
                <c:pt idx="12">
                  <c:v>2111.4</c:v>
                </c:pt>
                <c:pt idx="13">
                  <c:v>8843.1</c:v>
                </c:pt>
                <c:pt idx="14">
                  <c:v>5123.6000000000004</c:v>
                </c:pt>
                <c:pt idx="15">
                  <c:v>4126</c:v>
                </c:pt>
                <c:pt idx="16">
                  <c:v>3353.1</c:v>
                </c:pt>
                <c:pt idx="17">
                  <c:v>2196.6999999999998</c:v>
                </c:pt>
                <c:pt idx="18">
                  <c:v>4238.6000000000004</c:v>
                </c:pt>
                <c:pt idx="19">
                  <c:v>2270.3000000000002</c:v>
                </c:pt>
                <c:pt idx="20">
                  <c:v>2271.6</c:v>
                </c:pt>
                <c:pt idx="21">
                  <c:v>1486.3</c:v>
                </c:pt>
                <c:pt idx="22">
                  <c:v>6910.3</c:v>
                </c:pt>
                <c:pt idx="23">
                  <c:v>3522.7</c:v>
                </c:pt>
                <c:pt idx="24">
                  <c:v>1217</c:v>
                </c:pt>
                <c:pt idx="25">
                  <c:v>675.51</c:v>
                </c:pt>
                <c:pt idx="26">
                  <c:v>3939.6</c:v>
                </c:pt>
                <c:pt idx="27">
                  <c:v>3275</c:v>
                </c:pt>
                <c:pt idx="28">
                  <c:v>2776</c:v>
                </c:pt>
                <c:pt idx="29">
                  <c:v>1821.8</c:v>
                </c:pt>
                <c:pt idx="30">
                  <c:v>1817.4</c:v>
                </c:pt>
                <c:pt idx="31">
                  <c:v>3084</c:v>
                </c:pt>
                <c:pt idx="32">
                  <c:v>2182.5</c:v>
                </c:pt>
                <c:pt idx="33">
                  <c:v>1954.6</c:v>
                </c:pt>
                <c:pt idx="34">
                  <c:v>2705</c:v>
                </c:pt>
                <c:pt idx="35">
                  <c:v>6298.6</c:v>
                </c:pt>
                <c:pt idx="36">
                  <c:v>2618.1999999999998</c:v>
                </c:pt>
                <c:pt idx="37">
                  <c:v>4300.6000000000004</c:v>
                </c:pt>
                <c:pt idx="38">
                  <c:v>2450.1999999999998</c:v>
                </c:pt>
                <c:pt idx="39">
                  <c:v>3677.4</c:v>
                </c:pt>
                <c:pt idx="40">
                  <c:v>7206.8</c:v>
                </c:pt>
                <c:pt idx="41">
                  <c:v>7728.2</c:v>
                </c:pt>
                <c:pt idx="42">
                  <c:v>3176.2</c:v>
                </c:pt>
                <c:pt idx="43">
                  <c:v>2309.5</c:v>
                </c:pt>
                <c:pt idx="44">
                  <c:v>3322.7</c:v>
                </c:pt>
                <c:pt idx="45">
                  <c:v>3363.9</c:v>
                </c:pt>
                <c:pt idx="46">
                  <c:v>4020</c:v>
                </c:pt>
                <c:pt idx="47">
                  <c:v>11048</c:v>
                </c:pt>
                <c:pt idx="48">
                  <c:v>13200</c:v>
                </c:pt>
                <c:pt idx="49">
                  <c:v>4088.5</c:v>
                </c:pt>
                <c:pt idx="50">
                  <c:v>2788.9</c:v>
                </c:pt>
                <c:pt idx="51">
                  <c:v>3252.9</c:v>
                </c:pt>
                <c:pt idx="52">
                  <c:v>2060.6999999999998</c:v>
                </c:pt>
                <c:pt idx="53">
                  <c:v>1848.2</c:v>
                </c:pt>
                <c:pt idx="54">
                  <c:v>1318.6</c:v>
                </c:pt>
                <c:pt idx="55">
                  <c:v>669.29</c:v>
                </c:pt>
                <c:pt idx="56">
                  <c:v>3804.9</c:v>
                </c:pt>
                <c:pt idx="57">
                  <c:v>2257.6999999999998</c:v>
                </c:pt>
                <c:pt idx="58">
                  <c:v>2752.5</c:v>
                </c:pt>
                <c:pt idx="59">
                  <c:v>1821.1</c:v>
                </c:pt>
                <c:pt idx="60">
                  <c:v>7185</c:v>
                </c:pt>
                <c:pt idx="61">
                  <c:v>1870.3</c:v>
                </c:pt>
                <c:pt idx="62">
                  <c:v>1484.2</c:v>
                </c:pt>
                <c:pt idx="63">
                  <c:v>9891.9</c:v>
                </c:pt>
                <c:pt idx="64">
                  <c:v>9485.5</c:v>
                </c:pt>
                <c:pt idx="65">
                  <c:v>8837.7000000000007</c:v>
                </c:pt>
                <c:pt idx="66">
                  <c:v>2487.5</c:v>
                </c:pt>
                <c:pt idx="67">
                  <c:v>1900.4</c:v>
                </c:pt>
                <c:pt idx="68">
                  <c:v>2866.6</c:v>
                </c:pt>
                <c:pt idx="69">
                  <c:v>1093.5999999999999</c:v>
                </c:pt>
                <c:pt idx="70">
                  <c:v>2532.9</c:v>
                </c:pt>
                <c:pt idx="71">
                  <c:v>2433.1</c:v>
                </c:pt>
                <c:pt idx="72">
                  <c:v>3360.1</c:v>
                </c:pt>
                <c:pt idx="73">
                  <c:v>2551.1999999999998</c:v>
                </c:pt>
                <c:pt idx="74">
                  <c:v>1773</c:v>
                </c:pt>
                <c:pt idx="75">
                  <c:v>1177</c:v>
                </c:pt>
                <c:pt idx="76">
                  <c:v>1435.8</c:v>
                </c:pt>
                <c:pt idx="77">
                  <c:v>93.585999999999999</c:v>
                </c:pt>
                <c:pt idx="78">
                  <c:v>1582.6</c:v>
                </c:pt>
                <c:pt idx="79">
                  <c:v>2055.1999999999998</c:v>
                </c:pt>
                <c:pt idx="80">
                  <c:v>4482.6000000000004</c:v>
                </c:pt>
                <c:pt idx="81">
                  <c:v>879.87</c:v>
                </c:pt>
                <c:pt idx="82">
                  <c:v>1952.8</c:v>
                </c:pt>
                <c:pt idx="83">
                  <c:v>3094.1</c:v>
                </c:pt>
                <c:pt idx="84">
                  <c:v>4081.6</c:v>
                </c:pt>
                <c:pt idx="85">
                  <c:v>898.39</c:v>
                </c:pt>
                <c:pt idx="86">
                  <c:v>2861.8</c:v>
                </c:pt>
                <c:pt idx="87">
                  <c:v>3666.1</c:v>
                </c:pt>
                <c:pt idx="88">
                  <c:v>2516.4</c:v>
                </c:pt>
                <c:pt idx="89">
                  <c:v>2171.3000000000002</c:v>
                </c:pt>
                <c:pt idx="90">
                  <c:v>1614.9</c:v>
                </c:pt>
                <c:pt idx="91">
                  <c:v>2165.5</c:v>
                </c:pt>
                <c:pt idx="92">
                  <c:v>3931.1</c:v>
                </c:pt>
                <c:pt idx="93">
                  <c:v>3741.1</c:v>
                </c:pt>
                <c:pt idx="94">
                  <c:v>4744.1000000000004</c:v>
                </c:pt>
                <c:pt idx="95">
                  <c:v>2668.4</c:v>
                </c:pt>
                <c:pt idx="96">
                  <c:v>3152.6</c:v>
                </c:pt>
                <c:pt idx="97">
                  <c:v>2980.3</c:v>
                </c:pt>
                <c:pt idx="98">
                  <c:v>2572.5</c:v>
                </c:pt>
                <c:pt idx="99">
                  <c:v>2328.5</c:v>
                </c:pt>
                <c:pt idx="100">
                  <c:v>6361.7</c:v>
                </c:pt>
                <c:pt idx="101">
                  <c:v>6550.3</c:v>
                </c:pt>
                <c:pt idx="102">
                  <c:v>2731</c:v>
                </c:pt>
                <c:pt idx="103">
                  <c:v>7322.6</c:v>
                </c:pt>
                <c:pt idx="104">
                  <c:v>3077</c:v>
                </c:pt>
                <c:pt idx="105">
                  <c:v>3861.8</c:v>
                </c:pt>
                <c:pt idx="106" formatCode="0.00E+00">
                  <c:v>3613.9</c:v>
                </c:pt>
                <c:pt idx="107" formatCode="0.00E+00">
                  <c:v>7590.6</c:v>
                </c:pt>
                <c:pt idx="108" formatCode="0.00E+00">
                  <c:v>5960.8</c:v>
                </c:pt>
                <c:pt idx="109" formatCode="0.00E+00">
                  <c:v>4652.3</c:v>
                </c:pt>
                <c:pt idx="110" formatCode="0.00E+00">
                  <c:v>3685.5</c:v>
                </c:pt>
                <c:pt idx="111" formatCode="0.00E+00">
                  <c:v>5285.6</c:v>
                </c:pt>
                <c:pt idx="112" formatCode="0.00E+00">
                  <c:v>10330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7-443A-BAF6-BBE78B2CFA0A}"/>
            </c:ext>
          </c:extLst>
        </c:ser>
        <c:ser>
          <c:idx val="1"/>
          <c:order val="1"/>
          <c:tx>
            <c:strRef>
              <c:f>Potassium!$I$2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Potassium!$I$3:$I$126</c:f>
              <c:numCache>
                <c:formatCode>0.00</c:formatCode>
                <c:ptCount val="124"/>
                <c:pt idx="0">
                  <c:v>4692.1000000000004</c:v>
                </c:pt>
                <c:pt idx="1">
                  <c:v>6618.4</c:v>
                </c:pt>
                <c:pt idx="2">
                  <c:v>15454</c:v>
                </c:pt>
                <c:pt idx="3">
                  <c:v>15849</c:v>
                </c:pt>
                <c:pt idx="4">
                  <c:v>7069.1</c:v>
                </c:pt>
                <c:pt idx="5">
                  <c:v>5273.6</c:v>
                </c:pt>
                <c:pt idx="6">
                  <c:v>2881.8</c:v>
                </c:pt>
                <c:pt idx="7">
                  <c:v>8596.7000000000007</c:v>
                </c:pt>
                <c:pt idx="8">
                  <c:v>3828.3</c:v>
                </c:pt>
                <c:pt idx="9">
                  <c:v>3692.6</c:v>
                </c:pt>
                <c:pt idx="10">
                  <c:v>3017.7</c:v>
                </c:pt>
                <c:pt idx="11">
                  <c:v>3582.6</c:v>
                </c:pt>
                <c:pt idx="12">
                  <c:v>2111.4</c:v>
                </c:pt>
                <c:pt idx="13">
                  <c:v>8843.2000000000007</c:v>
                </c:pt>
                <c:pt idx="14">
                  <c:v>5123.6000000000004</c:v>
                </c:pt>
                <c:pt idx="15">
                  <c:v>4126</c:v>
                </c:pt>
                <c:pt idx="16">
                  <c:v>3353.1</c:v>
                </c:pt>
                <c:pt idx="17">
                  <c:v>2196.6999999999998</c:v>
                </c:pt>
                <c:pt idx="18">
                  <c:v>4238.6000000000004</c:v>
                </c:pt>
                <c:pt idx="19">
                  <c:v>2270.3000000000002</c:v>
                </c:pt>
                <c:pt idx="20">
                  <c:v>2271.6</c:v>
                </c:pt>
                <c:pt idx="21">
                  <c:v>1486.3</c:v>
                </c:pt>
                <c:pt idx="22">
                  <c:v>6910.3</c:v>
                </c:pt>
                <c:pt idx="23">
                  <c:v>3522.7</c:v>
                </c:pt>
                <c:pt idx="24">
                  <c:v>1217</c:v>
                </c:pt>
                <c:pt idx="25">
                  <c:v>675.51</c:v>
                </c:pt>
                <c:pt idx="26">
                  <c:v>3939.6</c:v>
                </c:pt>
                <c:pt idx="27">
                  <c:v>3275</c:v>
                </c:pt>
                <c:pt idx="28">
                  <c:v>2776</c:v>
                </c:pt>
                <c:pt idx="29">
                  <c:v>1821.8</c:v>
                </c:pt>
                <c:pt idx="30">
                  <c:v>1817.4</c:v>
                </c:pt>
                <c:pt idx="31">
                  <c:v>3084</c:v>
                </c:pt>
                <c:pt idx="32">
                  <c:v>2182.5</c:v>
                </c:pt>
                <c:pt idx="33">
                  <c:v>1954.6</c:v>
                </c:pt>
                <c:pt idx="34">
                  <c:v>2705</c:v>
                </c:pt>
                <c:pt idx="35">
                  <c:v>6298.6</c:v>
                </c:pt>
                <c:pt idx="36">
                  <c:v>2618.1999999999998</c:v>
                </c:pt>
                <c:pt idx="37">
                  <c:v>4300.6000000000004</c:v>
                </c:pt>
                <c:pt idx="38">
                  <c:v>2450.1999999999998</c:v>
                </c:pt>
                <c:pt idx="39">
                  <c:v>3677.4</c:v>
                </c:pt>
                <c:pt idx="40">
                  <c:v>7206.8</c:v>
                </c:pt>
                <c:pt idx="41">
                  <c:v>7728.2</c:v>
                </c:pt>
                <c:pt idx="42">
                  <c:v>3176.2</c:v>
                </c:pt>
                <c:pt idx="43">
                  <c:v>2309.5</c:v>
                </c:pt>
                <c:pt idx="44">
                  <c:v>3322.7</c:v>
                </c:pt>
                <c:pt idx="45">
                  <c:v>3363.9</c:v>
                </c:pt>
                <c:pt idx="46">
                  <c:v>4020</c:v>
                </c:pt>
                <c:pt idx="47">
                  <c:v>11048</c:v>
                </c:pt>
                <c:pt idx="48">
                  <c:v>13200</c:v>
                </c:pt>
                <c:pt idx="49">
                  <c:v>4088.5</c:v>
                </c:pt>
                <c:pt idx="50">
                  <c:v>2788.9</c:v>
                </c:pt>
                <c:pt idx="51">
                  <c:v>3252.9</c:v>
                </c:pt>
                <c:pt idx="52">
                  <c:v>2060.6999999999998</c:v>
                </c:pt>
                <c:pt idx="53">
                  <c:v>1848.2</c:v>
                </c:pt>
                <c:pt idx="54">
                  <c:v>1318.6</c:v>
                </c:pt>
                <c:pt idx="55">
                  <c:v>669.3</c:v>
                </c:pt>
                <c:pt idx="56">
                  <c:v>3804.9</c:v>
                </c:pt>
                <c:pt idx="57">
                  <c:v>2257.6999999999998</c:v>
                </c:pt>
                <c:pt idx="58">
                  <c:v>2752.5</c:v>
                </c:pt>
                <c:pt idx="59">
                  <c:v>1821.1</c:v>
                </c:pt>
                <c:pt idx="60">
                  <c:v>7185.1</c:v>
                </c:pt>
                <c:pt idx="61">
                  <c:v>1870.3</c:v>
                </c:pt>
                <c:pt idx="62">
                  <c:v>1484.2</c:v>
                </c:pt>
                <c:pt idx="63">
                  <c:v>9891.9</c:v>
                </c:pt>
                <c:pt idx="64">
                  <c:v>9485.5</c:v>
                </c:pt>
                <c:pt idx="65">
                  <c:v>8837.7000000000007</c:v>
                </c:pt>
                <c:pt idx="66">
                  <c:v>2487.5</c:v>
                </c:pt>
                <c:pt idx="67">
                  <c:v>1900.4</c:v>
                </c:pt>
                <c:pt idx="68">
                  <c:v>2866.6</c:v>
                </c:pt>
                <c:pt idx="69">
                  <c:v>1093.5999999999999</c:v>
                </c:pt>
                <c:pt idx="70">
                  <c:v>2532.9</c:v>
                </c:pt>
                <c:pt idx="71">
                  <c:v>2433.1</c:v>
                </c:pt>
                <c:pt idx="72">
                  <c:v>3360.1</c:v>
                </c:pt>
                <c:pt idx="73">
                  <c:v>2551.1999999999998</c:v>
                </c:pt>
                <c:pt idx="74">
                  <c:v>1773</c:v>
                </c:pt>
                <c:pt idx="75">
                  <c:v>1177</c:v>
                </c:pt>
                <c:pt idx="76">
                  <c:v>1435.8</c:v>
                </c:pt>
                <c:pt idx="77">
                  <c:v>93.585999999999999</c:v>
                </c:pt>
                <c:pt idx="78">
                  <c:v>1582.6</c:v>
                </c:pt>
                <c:pt idx="79">
                  <c:v>2055.1999999999998</c:v>
                </c:pt>
                <c:pt idx="80">
                  <c:v>4482.6000000000004</c:v>
                </c:pt>
                <c:pt idx="81">
                  <c:v>879.88</c:v>
                </c:pt>
                <c:pt idx="82">
                  <c:v>1952.8</c:v>
                </c:pt>
                <c:pt idx="83">
                  <c:v>3094.1</c:v>
                </c:pt>
                <c:pt idx="84">
                  <c:v>4081.6</c:v>
                </c:pt>
                <c:pt idx="85">
                  <c:v>898.39</c:v>
                </c:pt>
                <c:pt idx="86">
                  <c:v>2861.8</c:v>
                </c:pt>
                <c:pt idx="87">
                  <c:v>3666.1</c:v>
                </c:pt>
                <c:pt idx="88">
                  <c:v>2516.4</c:v>
                </c:pt>
                <c:pt idx="89">
                  <c:v>2171.3000000000002</c:v>
                </c:pt>
                <c:pt idx="90">
                  <c:v>1614.9</c:v>
                </c:pt>
                <c:pt idx="91">
                  <c:v>2165.5</c:v>
                </c:pt>
                <c:pt idx="92">
                  <c:v>3931.1</c:v>
                </c:pt>
                <c:pt idx="93">
                  <c:v>3741.1</c:v>
                </c:pt>
                <c:pt idx="94">
                  <c:v>4744.1000000000004</c:v>
                </c:pt>
                <c:pt idx="95">
                  <c:v>2668.4</c:v>
                </c:pt>
                <c:pt idx="96">
                  <c:v>3152.6</c:v>
                </c:pt>
                <c:pt idx="97">
                  <c:v>2980.3</c:v>
                </c:pt>
                <c:pt idx="98">
                  <c:v>2572.5</c:v>
                </c:pt>
                <c:pt idx="99">
                  <c:v>2328.5</c:v>
                </c:pt>
                <c:pt idx="100">
                  <c:v>6361.7</c:v>
                </c:pt>
                <c:pt idx="101">
                  <c:v>6550.3</c:v>
                </c:pt>
                <c:pt idx="102">
                  <c:v>2731</c:v>
                </c:pt>
                <c:pt idx="103">
                  <c:v>7322.6</c:v>
                </c:pt>
                <c:pt idx="104">
                  <c:v>3077</c:v>
                </c:pt>
                <c:pt idx="105">
                  <c:v>3861.8</c:v>
                </c:pt>
                <c:pt idx="106" formatCode="0.00E+00">
                  <c:v>3613.9</c:v>
                </c:pt>
                <c:pt idx="107" formatCode="0.00E+00">
                  <c:v>7590.6</c:v>
                </c:pt>
                <c:pt idx="108" formatCode="0.00E+00">
                  <c:v>5960.8</c:v>
                </c:pt>
                <c:pt idx="109" formatCode="0.00E+00">
                  <c:v>4652.3</c:v>
                </c:pt>
                <c:pt idx="110" formatCode="0.00E+00">
                  <c:v>3685.5</c:v>
                </c:pt>
                <c:pt idx="111" formatCode="0.00E+00">
                  <c:v>5285.6</c:v>
                </c:pt>
                <c:pt idx="112" formatCode="0.00E+00">
                  <c:v>10330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7-443A-BAF6-BBE78B2CFA0A}"/>
            </c:ext>
          </c:extLst>
        </c:ser>
        <c:ser>
          <c:idx val="2"/>
          <c:order val="2"/>
          <c:tx>
            <c:strRef>
              <c:f>Potassium!$J$2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Potassium!$A$3:$A$126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Potassium!$J$3:$J$126</c:f>
              <c:numCache>
                <c:formatCode>0.00</c:formatCode>
                <c:ptCount val="124"/>
                <c:pt idx="0">
                  <c:v>4594.3999999999996</c:v>
                </c:pt>
                <c:pt idx="1">
                  <c:v>6192.1</c:v>
                </c:pt>
                <c:pt idx="2">
                  <c:v>12191</c:v>
                </c:pt>
                <c:pt idx="3">
                  <c:v>12454</c:v>
                </c:pt>
                <c:pt idx="4">
                  <c:v>6549.7</c:v>
                </c:pt>
                <c:pt idx="5">
                  <c:v>5099.8</c:v>
                </c:pt>
                <c:pt idx="6">
                  <c:v>2959.1</c:v>
                </c:pt>
                <c:pt idx="7">
                  <c:v>7678.7</c:v>
                </c:pt>
                <c:pt idx="8">
                  <c:v>3761.1</c:v>
                </c:pt>
                <c:pt idx="9">
                  <c:v>3638.7</c:v>
                </c:pt>
                <c:pt idx="10">
                  <c:v>3121.6</c:v>
                </c:pt>
                <c:pt idx="11">
                  <c:v>3645.2</c:v>
                </c:pt>
                <c:pt idx="12">
                  <c:v>2262.6999999999998</c:v>
                </c:pt>
                <c:pt idx="13">
                  <c:v>7940.6</c:v>
                </c:pt>
                <c:pt idx="14">
                  <c:v>5056.5</c:v>
                </c:pt>
                <c:pt idx="15">
                  <c:v>4128.5</c:v>
                </c:pt>
                <c:pt idx="16">
                  <c:v>3370.6</c:v>
                </c:pt>
                <c:pt idx="17">
                  <c:v>2353</c:v>
                </c:pt>
                <c:pt idx="18">
                  <c:v>4333.2</c:v>
                </c:pt>
                <c:pt idx="19">
                  <c:v>2437.8000000000002</c:v>
                </c:pt>
                <c:pt idx="20">
                  <c:v>2376.6</c:v>
                </c:pt>
                <c:pt idx="21">
                  <c:v>1655.5</c:v>
                </c:pt>
                <c:pt idx="22">
                  <c:v>6583</c:v>
                </c:pt>
                <c:pt idx="23">
                  <c:v>3701.9</c:v>
                </c:pt>
                <c:pt idx="24">
                  <c:v>1365.1</c:v>
                </c:pt>
                <c:pt idx="25">
                  <c:v>761.12</c:v>
                </c:pt>
                <c:pt idx="26">
                  <c:v>3980.8</c:v>
                </c:pt>
                <c:pt idx="27">
                  <c:v>3362.2</c:v>
                </c:pt>
                <c:pt idx="28">
                  <c:v>2899.4</c:v>
                </c:pt>
                <c:pt idx="29">
                  <c:v>1994.4</c:v>
                </c:pt>
                <c:pt idx="30">
                  <c:v>1991.7</c:v>
                </c:pt>
                <c:pt idx="31">
                  <c:v>3325.5</c:v>
                </c:pt>
                <c:pt idx="32">
                  <c:v>2363.3000000000002</c:v>
                </c:pt>
                <c:pt idx="33">
                  <c:v>2126.3000000000002</c:v>
                </c:pt>
                <c:pt idx="34">
                  <c:v>2943.1</c:v>
                </c:pt>
                <c:pt idx="35">
                  <c:v>6145.7</c:v>
                </c:pt>
                <c:pt idx="36">
                  <c:v>2848.1</c:v>
                </c:pt>
                <c:pt idx="37">
                  <c:v>4402.8</c:v>
                </c:pt>
                <c:pt idx="38">
                  <c:v>2604.6999999999998</c:v>
                </c:pt>
                <c:pt idx="39">
                  <c:v>3869.8</c:v>
                </c:pt>
                <c:pt idx="40">
                  <c:v>6872.7</c:v>
                </c:pt>
                <c:pt idx="41">
                  <c:v>7247.2</c:v>
                </c:pt>
                <c:pt idx="42">
                  <c:v>3323</c:v>
                </c:pt>
                <c:pt idx="43">
                  <c:v>2504.9</c:v>
                </c:pt>
                <c:pt idx="44">
                  <c:v>3539.8</c:v>
                </c:pt>
                <c:pt idx="45">
                  <c:v>3613.9</c:v>
                </c:pt>
                <c:pt idx="46">
                  <c:v>4231.5</c:v>
                </c:pt>
                <c:pt idx="47">
                  <c:v>9625.5</c:v>
                </c:pt>
                <c:pt idx="48">
                  <c:v>11035</c:v>
                </c:pt>
                <c:pt idx="49">
                  <c:v>4248</c:v>
                </c:pt>
                <c:pt idx="50">
                  <c:v>2998.5</c:v>
                </c:pt>
                <c:pt idx="51">
                  <c:v>3416.2</c:v>
                </c:pt>
                <c:pt idx="52">
                  <c:v>2233.1</c:v>
                </c:pt>
                <c:pt idx="53">
                  <c:v>2040.6</c:v>
                </c:pt>
                <c:pt idx="54">
                  <c:v>1535.4</c:v>
                </c:pt>
                <c:pt idx="55">
                  <c:v>762.81</c:v>
                </c:pt>
                <c:pt idx="56">
                  <c:v>3906.7</c:v>
                </c:pt>
                <c:pt idx="57">
                  <c:v>2471.6</c:v>
                </c:pt>
                <c:pt idx="58">
                  <c:v>2906</c:v>
                </c:pt>
                <c:pt idx="59">
                  <c:v>2023</c:v>
                </c:pt>
                <c:pt idx="60">
                  <c:v>6794.3</c:v>
                </c:pt>
                <c:pt idx="61">
                  <c:v>2080.1999999999998</c:v>
                </c:pt>
                <c:pt idx="62">
                  <c:v>1682</c:v>
                </c:pt>
                <c:pt idx="63">
                  <c:v>8701.2999999999993</c:v>
                </c:pt>
                <c:pt idx="64">
                  <c:v>8429.2000000000007</c:v>
                </c:pt>
                <c:pt idx="65">
                  <c:v>7966.1</c:v>
                </c:pt>
                <c:pt idx="66">
                  <c:v>2615.1999999999998</c:v>
                </c:pt>
                <c:pt idx="67">
                  <c:v>2060.1999999999998</c:v>
                </c:pt>
                <c:pt idx="68">
                  <c:v>3074.1</c:v>
                </c:pt>
                <c:pt idx="69">
                  <c:v>1245.2</c:v>
                </c:pt>
                <c:pt idx="70">
                  <c:v>2634.5</c:v>
                </c:pt>
                <c:pt idx="71">
                  <c:v>2620.6999999999998</c:v>
                </c:pt>
                <c:pt idx="72">
                  <c:v>3514.4</c:v>
                </c:pt>
                <c:pt idx="73">
                  <c:v>2706.1</c:v>
                </c:pt>
                <c:pt idx="74">
                  <c:v>1865.7</c:v>
                </c:pt>
                <c:pt idx="75">
                  <c:v>1315.9</c:v>
                </c:pt>
                <c:pt idx="76">
                  <c:v>1609.2</c:v>
                </c:pt>
                <c:pt idx="77">
                  <c:v>96.198999999999998</c:v>
                </c:pt>
                <c:pt idx="78">
                  <c:v>1683.8</c:v>
                </c:pt>
                <c:pt idx="79">
                  <c:v>2193.6</c:v>
                </c:pt>
                <c:pt idx="80">
                  <c:v>4411.7</c:v>
                </c:pt>
                <c:pt idx="81">
                  <c:v>976.69</c:v>
                </c:pt>
                <c:pt idx="82">
                  <c:v>1993.4</c:v>
                </c:pt>
                <c:pt idx="83">
                  <c:v>3128.1</c:v>
                </c:pt>
                <c:pt idx="84">
                  <c:v>3999.1</c:v>
                </c:pt>
                <c:pt idx="85">
                  <c:v>960.37</c:v>
                </c:pt>
                <c:pt idx="86">
                  <c:v>2825.3</c:v>
                </c:pt>
                <c:pt idx="87">
                  <c:v>3589.4</c:v>
                </c:pt>
                <c:pt idx="88">
                  <c:v>2529.6999999999998</c:v>
                </c:pt>
                <c:pt idx="89">
                  <c:v>2179.8000000000002</c:v>
                </c:pt>
                <c:pt idx="90">
                  <c:v>1673.3</c:v>
                </c:pt>
                <c:pt idx="91">
                  <c:v>2170.1</c:v>
                </c:pt>
                <c:pt idx="92">
                  <c:v>3643.6</c:v>
                </c:pt>
                <c:pt idx="93">
                  <c:v>3448</c:v>
                </c:pt>
                <c:pt idx="94">
                  <c:v>4352.3999999999996</c:v>
                </c:pt>
                <c:pt idx="95">
                  <c:v>2587.8000000000002</c:v>
                </c:pt>
                <c:pt idx="96">
                  <c:v>2842.1</c:v>
                </c:pt>
                <c:pt idx="97">
                  <c:v>2684.3</c:v>
                </c:pt>
                <c:pt idx="98">
                  <c:v>2394</c:v>
                </c:pt>
                <c:pt idx="99">
                  <c:v>2212</c:v>
                </c:pt>
                <c:pt idx="100">
                  <c:v>5380.9</c:v>
                </c:pt>
                <c:pt idx="101">
                  <c:v>5494.5</c:v>
                </c:pt>
                <c:pt idx="102">
                  <c:v>2414.1</c:v>
                </c:pt>
                <c:pt idx="103">
                  <c:v>5928.4</c:v>
                </c:pt>
                <c:pt idx="104">
                  <c:v>2738.3</c:v>
                </c:pt>
                <c:pt idx="105">
                  <c:v>3155.1</c:v>
                </c:pt>
                <c:pt idx="106" formatCode="0.00E+00">
                  <c:v>2648.8</c:v>
                </c:pt>
                <c:pt idx="107" formatCode="0.00E+00">
                  <c:v>5183</c:v>
                </c:pt>
                <c:pt idx="108" formatCode="0.00E+00">
                  <c:v>4155.5</c:v>
                </c:pt>
                <c:pt idx="109" formatCode="0.00E+00">
                  <c:v>3310.5</c:v>
                </c:pt>
                <c:pt idx="110" formatCode="0.00E+00">
                  <c:v>2676.5</c:v>
                </c:pt>
                <c:pt idx="111" formatCode="0.00E+00">
                  <c:v>3784.9</c:v>
                </c:pt>
                <c:pt idx="112" formatCode="0.00E+00">
                  <c:v>6012.1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7-443A-BAF6-BBE78B2CFA0A}"/>
            </c:ext>
          </c:extLst>
        </c:ser>
        <c:ser>
          <c:idx val="3"/>
          <c:order val="3"/>
          <c:tx>
            <c:strRef>
              <c:f>Potassium!$BC$1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Potassium!$BC$3:$BC$86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Potassium!$BF$3:$BF$86</c:f>
              <c:numCache>
                <c:formatCode>General</c:formatCode>
                <c:ptCount val="84"/>
                <c:pt idx="0">
                  <c:v>4243.8229585919998</c:v>
                </c:pt>
                <c:pt idx="1">
                  <c:v>12820.034764799999</c:v>
                </c:pt>
                <c:pt idx="2">
                  <c:v>1460.1138831360001</c:v>
                </c:pt>
                <c:pt idx="3">
                  <c:v>3261.2798361599998</c:v>
                </c:pt>
                <c:pt idx="4">
                  <c:v>2172.5555097599999</c:v>
                </c:pt>
                <c:pt idx="5">
                  <c:v>4616.68045824</c:v>
                </c:pt>
                <c:pt idx="6">
                  <c:v>4579.98188544</c:v>
                </c:pt>
                <c:pt idx="7">
                  <c:v>3416.6371276800005</c:v>
                </c:pt>
                <c:pt idx="8">
                  <c:v>2238.6129408000002</c:v>
                </c:pt>
                <c:pt idx="9">
                  <c:v>4418.5081651200007</c:v>
                </c:pt>
                <c:pt idx="10">
                  <c:v>2518.9900369919997</c:v>
                </c:pt>
                <c:pt idx="11">
                  <c:v>1988.573331456</c:v>
                </c:pt>
                <c:pt idx="12">
                  <c:v>1370.0800512000001</c:v>
                </c:pt>
                <c:pt idx="13">
                  <c:v>5086.4221900800003</c:v>
                </c:pt>
                <c:pt idx="14">
                  <c:v>3622.3937925120003</c:v>
                </c:pt>
                <c:pt idx="15">
                  <c:v>1150.8672430080001</c:v>
                </c:pt>
                <c:pt idx="16">
                  <c:v>573.96567859200002</c:v>
                </c:pt>
                <c:pt idx="17">
                  <c:v>2861.7547069440002</c:v>
                </c:pt>
                <c:pt idx="18">
                  <c:v>3156.0772607999997</c:v>
                </c:pt>
                <c:pt idx="19">
                  <c:v>2627.6178124799999</c:v>
                </c:pt>
                <c:pt idx="20">
                  <c:v>1953.8320158719996</c:v>
                </c:pt>
                <c:pt idx="21">
                  <c:v>1783.5506380799998</c:v>
                </c:pt>
                <c:pt idx="22">
                  <c:v>2809.642733568</c:v>
                </c:pt>
                <c:pt idx="23">
                  <c:v>2714.7157585919995</c:v>
                </c:pt>
                <c:pt idx="24">
                  <c:v>2058.78993408</c:v>
                </c:pt>
                <c:pt idx="25">
                  <c:v>2206.3181967360001</c:v>
                </c:pt>
                <c:pt idx="26">
                  <c:v>4844.2116096000009</c:v>
                </c:pt>
                <c:pt idx="27">
                  <c:v>2672.8793855999998</c:v>
                </c:pt>
                <c:pt idx="28">
                  <c:v>2282.6512281599998</c:v>
                </c:pt>
                <c:pt idx="29">
                  <c:v>5020.3647590400005</c:v>
                </c:pt>
                <c:pt idx="30">
                  <c:v>7740.9522892800005</c:v>
                </c:pt>
                <c:pt idx="31">
                  <c:v>11070.736128</c:v>
                </c:pt>
                <c:pt idx="32">
                  <c:v>3390.9481267200003</c:v>
                </c:pt>
                <c:pt idx="33">
                  <c:v>3263.7264076800002</c:v>
                </c:pt>
                <c:pt idx="34">
                  <c:v>3779.9529984000001</c:v>
                </c:pt>
                <c:pt idx="35">
                  <c:v>3703.6199669759994</c:v>
                </c:pt>
                <c:pt idx="36">
                  <c:v>1974.3832166400002</c:v>
                </c:pt>
                <c:pt idx="37">
                  <c:v>1915.6655001600002</c:v>
                </c:pt>
                <c:pt idx="38">
                  <c:v>1614.7372032000001</c:v>
                </c:pt>
                <c:pt idx="39">
                  <c:v>704.61259776000009</c:v>
                </c:pt>
                <c:pt idx="40">
                  <c:v>3873.9013447679999</c:v>
                </c:pt>
                <c:pt idx="41">
                  <c:v>2256.9622272000001</c:v>
                </c:pt>
                <c:pt idx="42">
                  <c:v>2386.0433405951999</c:v>
                </c:pt>
                <c:pt idx="43">
                  <c:v>1868.6913269760003</c:v>
                </c:pt>
                <c:pt idx="44">
                  <c:v>6275.9452631040012</c:v>
                </c:pt>
                <c:pt idx="45">
                  <c:v>1738.044407808</c:v>
                </c:pt>
                <c:pt idx="46">
                  <c:v>1740.6867050496001</c:v>
                </c:pt>
                <c:pt idx="47">
                  <c:v>7550.3643678720018</c:v>
                </c:pt>
                <c:pt idx="48">
                  <c:v>22146.365399040002</c:v>
                </c:pt>
                <c:pt idx="49">
                  <c:v>13728.936084480001</c:v>
                </c:pt>
                <c:pt idx="50">
                  <c:v>2241.2552380416005</c:v>
                </c:pt>
                <c:pt idx="51">
                  <c:v>2152.9829375999998</c:v>
                </c:pt>
                <c:pt idx="52">
                  <c:v>3414.2394875904006</c:v>
                </c:pt>
                <c:pt idx="53">
                  <c:v>1213.7930625024001</c:v>
                </c:pt>
                <c:pt idx="54">
                  <c:v>2241.2552380416005</c:v>
                </c:pt>
                <c:pt idx="55">
                  <c:v>3422.4355021824003</c:v>
                </c:pt>
                <c:pt idx="56">
                  <c:v>2879.8593361919993</c:v>
                </c:pt>
                <c:pt idx="57">
                  <c:v>3412.4779560960001</c:v>
                </c:pt>
                <c:pt idx="58">
                  <c:v>1832.6043970559999</c:v>
                </c:pt>
                <c:pt idx="59">
                  <c:v>1451.1104999424001</c:v>
                </c:pt>
                <c:pt idx="60">
                  <c:v>1752.5281112063999</c:v>
                </c:pt>
                <c:pt idx="61">
                  <c:v>88.85947760640002</c:v>
                </c:pt>
                <c:pt idx="62">
                  <c:v>1491.8948471808003</c:v>
                </c:pt>
                <c:pt idx="63">
                  <c:v>2734.8755079168004</c:v>
                </c:pt>
                <c:pt idx="64">
                  <c:v>3262.2584647679996</c:v>
                </c:pt>
                <c:pt idx="65">
                  <c:v>786.13236080640002</c:v>
                </c:pt>
                <c:pt idx="66">
                  <c:v>1841.2652602368003</c:v>
                </c:pt>
                <c:pt idx="67">
                  <c:v>4028.6714591232003</c:v>
                </c:pt>
                <c:pt idx="68">
                  <c:v>3741.9332769791999</c:v>
                </c:pt>
                <c:pt idx="69">
                  <c:v>741.16437626879997</c:v>
                </c:pt>
                <c:pt idx="70">
                  <c:v>3480.0277957631997</c:v>
                </c:pt>
                <c:pt idx="71">
                  <c:v>2222.954883072</c:v>
                </c:pt>
                <c:pt idx="72">
                  <c:v>1473.1785750527999</c:v>
                </c:pt>
                <c:pt idx="73">
                  <c:v>2084.8214550528005</c:v>
                </c:pt>
                <c:pt idx="74">
                  <c:v>2024.4890013696001</c:v>
                </c:pt>
                <c:pt idx="75">
                  <c:v>2177.7422413824002</c:v>
                </c:pt>
                <c:pt idx="76">
                  <c:v>3180.5429760000006</c:v>
                </c:pt>
                <c:pt idx="77">
                  <c:v>1828.5675540480004</c:v>
                </c:pt>
                <c:pt idx="78">
                  <c:v>2246.9312839680001</c:v>
                </c:pt>
                <c:pt idx="79">
                  <c:v>2211.3092026368004</c:v>
                </c:pt>
                <c:pt idx="80">
                  <c:v>4022.1635788799999</c:v>
                </c:pt>
                <c:pt idx="81">
                  <c:v>2253.6593556480002</c:v>
                </c:pt>
                <c:pt idx="82">
                  <c:v>4503.6488540159999</c:v>
                </c:pt>
                <c:pt idx="83">
                  <c:v>3292.9384716288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7-443A-BAF6-BBE78B2C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Magnesium!$H$3:$H$126</c:f>
              <c:numCache>
                <c:formatCode>0.00E+00</c:formatCode>
                <c:ptCount val="124"/>
                <c:pt idx="0">
                  <c:v>21460</c:v>
                </c:pt>
                <c:pt idx="1">
                  <c:v>28751</c:v>
                </c:pt>
                <c:pt idx="2">
                  <c:v>58156</c:v>
                </c:pt>
                <c:pt idx="3">
                  <c:v>54820</c:v>
                </c:pt>
                <c:pt idx="4">
                  <c:v>23856</c:v>
                </c:pt>
                <c:pt idx="5">
                  <c:v>17971</c:v>
                </c:pt>
                <c:pt idx="6">
                  <c:v>10045</c:v>
                </c:pt>
                <c:pt idx="7">
                  <c:v>27581</c:v>
                </c:pt>
                <c:pt idx="8">
                  <c:v>14164</c:v>
                </c:pt>
                <c:pt idx="9">
                  <c:v>14363</c:v>
                </c:pt>
                <c:pt idx="10">
                  <c:v>14812</c:v>
                </c:pt>
                <c:pt idx="11">
                  <c:v>17374</c:v>
                </c:pt>
                <c:pt idx="12">
                  <c:v>10624</c:v>
                </c:pt>
                <c:pt idx="13">
                  <c:v>35971</c:v>
                </c:pt>
                <c:pt idx="14">
                  <c:v>21277</c:v>
                </c:pt>
                <c:pt idx="15">
                  <c:v>14453</c:v>
                </c:pt>
                <c:pt idx="16">
                  <c:v>13474</c:v>
                </c:pt>
                <c:pt idx="17">
                  <c:v>11374</c:v>
                </c:pt>
                <c:pt idx="18">
                  <c:v>18752</c:v>
                </c:pt>
                <c:pt idx="19">
                  <c:v>8654.4</c:v>
                </c:pt>
                <c:pt idx="20">
                  <c:v>10126</c:v>
                </c:pt>
                <c:pt idx="21">
                  <c:v>8170</c:v>
                </c:pt>
                <c:pt idx="22">
                  <c:v>29855</c:v>
                </c:pt>
                <c:pt idx="23">
                  <c:v>14245</c:v>
                </c:pt>
                <c:pt idx="24">
                  <c:v>5008.5</c:v>
                </c:pt>
                <c:pt idx="25">
                  <c:v>2888.7</c:v>
                </c:pt>
                <c:pt idx="26">
                  <c:v>15339</c:v>
                </c:pt>
                <c:pt idx="27">
                  <c:v>14469</c:v>
                </c:pt>
                <c:pt idx="28">
                  <c:v>13154</c:v>
                </c:pt>
                <c:pt idx="29">
                  <c:v>9906.4</c:v>
                </c:pt>
                <c:pt idx="30">
                  <c:v>9908.6</c:v>
                </c:pt>
                <c:pt idx="31">
                  <c:v>15102</c:v>
                </c:pt>
                <c:pt idx="32">
                  <c:v>8670.1</c:v>
                </c:pt>
                <c:pt idx="33">
                  <c:v>10420</c:v>
                </c:pt>
                <c:pt idx="34">
                  <c:v>14827</c:v>
                </c:pt>
                <c:pt idx="35">
                  <c:v>29977</c:v>
                </c:pt>
                <c:pt idx="36">
                  <c:v>10668</c:v>
                </c:pt>
                <c:pt idx="37">
                  <c:v>16591</c:v>
                </c:pt>
                <c:pt idx="38">
                  <c:v>11208</c:v>
                </c:pt>
                <c:pt idx="39">
                  <c:v>20129</c:v>
                </c:pt>
                <c:pt idx="40">
                  <c:v>34575</c:v>
                </c:pt>
                <c:pt idx="41">
                  <c:v>28968</c:v>
                </c:pt>
                <c:pt idx="42">
                  <c:v>14559</c:v>
                </c:pt>
                <c:pt idx="43">
                  <c:v>12497</c:v>
                </c:pt>
                <c:pt idx="44">
                  <c:v>18717</c:v>
                </c:pt>
                <c:pt idx="45">
                  <c:v>18440</c:v>
                </c:pt>
                <c:pt idx="46">
                  <c:v>20579</c:v>
                </c:pt>
                <c:pt idx="47">
                  <c:v>47805</c:v>
                </c:pt>
                <c:pt idx="48">
                  <c:v>53585</c:v>
                </c:pt>
                <c:pt idx="49">
                  <c:v>16545</c:v>
                </c:pt>
                <c:pt idx="50">
                  <c:v>11454</c:v>
                </c:pt>
                <c:pt idx="51">
                  <c:v>13519</c:v>
                </c:pt>
                <c:pt idx="52">
                  <c:v>10317</c:v>
                </c:pt>
                <c:pt idx="53">
                  <c:v>10372</c:v>
                </c:pt>
                <c:pt idx="54">
                  <c:v>7829.2</c:v>
                </c:pt>
                <c:pt idx="55">
                  <c:v>3054.8</c:v>
                </c:pt>
                <c:pt idx="56">
                  <c:v>16450</c:v>
                </c:pt>
                <c:pt idx="57">
                  <c:v>12916</c:v>
                </c:pt>
                <c:pt idx="58">
                  <c:v>13611</c:v>
                </c:pt>
                <c:pt idx="59">
                  <c:v>10625</c:v>
                </c:pt>
                <c:pt idx="60">
                  <c:v>35183</c:v>
                </c:pt>
                <c:pt idx="61">
                  <c:v>7976.3</c:v>
                </c:pt>
                <c:pt idx="62">
                  <c:v>8812.5</c:v>
                </c:pt>
                <c:pt idx="63">
                  <c:v>43480</c:v>
                </c:pt>
                <c:pt idx="64">
                  <c:v>36926</c:v>
                </c:pt>
                <c:pt idx="65">
                  <c:v>33646</c:v>
                </c:pt>
                <c:pt idx="66">
                  <c:v>12085</c:v>
                </c:pt>
                <c:pt idx="67">
                  <c:v>10520</c:v>
                </c:pt>
                <c:pt idx="68">
                  <c:v>15659</c:v>
                </c:pt>
                <c:pt idx="69">
                  <c:v>4905.3</c:v>
                </c:pt>
                <c:pt idx="70">
                  <c:v>11847</c:v>
                </c:pt>
                <c:pt idx="71">
                  <c:v>13484</c:v>
                </c:pt>
                <c:pt idx="72">
                  <c:v>17222</c:v>
                </c:pt>
                <c:pt idx="73">
                  <c:v>10280</c:v>
                </c:pt>
                <c:pt idx="74">
                  <c:v>8053.2</c:v>
                </c:pt>
                <c:pt idx="75">
                  <c:v>6751.7</c:v>
                </c:pt>
                <c:pt idx="76">
                  <c:v>7296.8</c:v>
                </c:pt>
                <c:pt idx="77">
                  <c:v>490.52</c:v>
                </c:pt>
                <c:pt idx="78">
                  <c:v>8516.6</c:v>
                </c:pt>
                <c:pt idx="79">
                  <c:v>11062</c:v>
                </c:pt>
                <c:pt idx="80">
                  <c:v>20064</c:v>
                </c:pt>
                <c:pt idx="81">
                  <c:v>3864.4</c:v>
                </c:pt>
                <c:pt idx="82">
                  <c:v>9014.1</c:v>
                </c:pt>
                <c:pt idx="83">
                  <c:v>15791</c:v>
                </c:pt>
                <c:pt idx="84">
                  <c:v>15882</c:v>
                </c:pt>
                <c:pt idx="85">
                  <c:v>3598.9</c:v>
                </c:pt>
                <c:pt idx="86">
                  <c:v>13690</c:v>
                </c:pt>
                <c:pt idx="87">
                  <c:v>17748</c:v>
                </c:pt>
                <c:pt idx="88">
                  <c:v>9142.7000000000007</c:v>
                </c:pt>
                <c:pt idx="89">
                  <c:v>7789.3</c:v>
                </c:pt>
                <c:pt idx="90">
                  <c:v>7960.3</c:v>
                </c:pt>
                <c:pt idx="91">
                  <c:v>7767.5</c:v>
                </c:pt>
                <c:pt idx="92">
                  <c:v>13147</c:v>
                </c:pt>
                <c:pt idx="93">
                  <c:v>14064</c:v>
                </c:pt>
                <c:pt idx="94">
                  <c:v>20359</c:v>
                </c:pt>
                <c:pt idx="95">
                  <c:v>9214.1</c:v>
                </c:pt>
                <c:pt idx="96">
                  <c:v>10087</c:v>
                </c:pt>
                <c:pt idx="97">
                  <c:v>10949</c:v>
                </c:pt>
                <c:pt idx="98">
                  <c:v>10951</c:v>
                </c:pt>
                <c:pt idx="99">
                  <c:v>9657.1</c:v>
                </c:pt>
                <c:pt idx="100">
                  <c:v>23439</c:v>
                </c:pt>
                <c:pt idx="101">
                  <c:v>20431</c:v>
                </c:pt>
                <c:pt idx="102">
                  <c:v>9579.2000000000007</c:v>
                </c:pt>
                <c:pt idx="103">
                  <c:v>24065</c:v>
                </c:pt>
                <c:pt idx="104">
                  <c:v>8900.1</c:v>
                </c:pt>
                <c:pt idx="105">
                  <c:v>11284</c:v>
                </c:pt>
                <c:pt idx="106">
                  <c:v>7280.8</c:v>
                </c:pt>
                <c:pt idx="107">
                  <c:v>15029</c:v>
                </c:pt>
                <c:pt idx="108">
                  <c:v>12725</c:v>
                </c:pt>
                <c:pt idx="109">
                  <c:v>10739</c:v>
                </c:pt>
                <c:pt idx="110">
                  <c:v>9235.5</c:v>
                </c:pt>
                <c:pt idx="111">
                  <c:v>13782</c:v>
                </c:pt>
                <c:pt idx="112">
                  <c:v>13827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0-48CC-9AC1-EE41A1BCA2E8}"/>
            </c:ext>
          </c:extLst>
        </c:ser>
        <c:ser>
          <c:idx val="1"/>
          <c:order val="1"/>
          <c:tx>
            <c:strRef>
              <c:f>Magnesium!$I$2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Magnesium!$I$3:$I$126</c:f>
              <c:numCache>
                <c:formatCode>0.00E+00</c:formatCode>
                <c:ptCount val="124"/>
                <c:pt idx="0">
                  <c:v>21460</c:v>
                </c:pt>
                <c:pt idx="1">
                  <c:v>28751</c:v>
                </c:pt>
                <c:pt idx="2">
                  <c:v>58156</c:v>
                </c:pt>
                <c:pt idx="3">
                  <c:v>54820</c:v>
                </c:pt>
                <c:pt idx="4">
                  <c:v>23856</c:v>
                </c:pt>
                <c:pt idx="5">
                  <c:v>17971</c:v>
                </c:pt>
                <c:pt idx="6">
                  <c:v>10045</c:v>
                </c:pt>
                <c:pt idx="7">
                  <c:v>27581</c:v>
                </c:pt>
                <c:pt idx="8">
                  <c:v>14164</c:v>
                </c:pt>
                <c:pt idx="9">
                  <c:v>14363</c:v>
                </c:pt>
                <c:pt idx="10">
                  <c:v>14812</c:v>
                </c:pt>
                <c:pt idx="11">
                  <c:v>17374</c:v>
                </c:pt>
                <c:pt idx="12">
                  <c:v>10624</c:v>
                </c:pt>
                <c:pt idx="13">
                  <c:v>35971</c:v>
                </c:pt>
                <c:pt idx="14">
                  <c:v>21277</c:v>
                </c:pt>
                <c:pt idx="15">
                  <c:v>14453</c:v>
                </c:pt>
                <c:pt idx="16">
                  <c:v>13474</c:v>
                </c:pt>
                <c:pt idx="17">
                  <c:v>11374</c:v>
                </c:pt>
                <c:pt idx="18">
                  <c:v>18752</c:v>
                </c:pt>
                <c:pt idx="19">
                  <c:v>8654.4</c:v>
                </c:pt>
                <c:pt idx="20">
                  <c:v>10126</c:v>
                </c:pt>
                <c:pt idx="21">
                  <c:v>8170</c:v>
                </c:pt>
                <c:pt idx="22">
                  <c:v>29855</c:v>
                </c:pt>
                <c:pt idx="23">
                  <c:v>14245</c:v>
                </c:pt>
                <c:pt idx="24">
                  <c:v>5008.5</c:v>
                </c:pt>
                <c:pt idx="25">
                  <c:v>2888.7</c:v>
                </c:pt>
                <c:pt idx="26">
                  <c:v>15339</c:v>
                </c:pt>
                <c:pt idx="27">
                  <c:v>14469</c:v>
                </c:pt>
                <c:pt idx="28">
                  <c:v>13154</c:v>
                </c:pt>
                <c:pt idx="29">
                  <c:v>9906.4</c:v>
                </c:pt>
                <c:pt idx="30">
                  <c:v>9908.6</c:v>
                </c:pt>
                <c:pt idx="31">
                  <c:v>15102</c:v>
                </c:pt>
                <c:pt idx="32">
                  <c:v>8670.1</c:v>
                </c:pt>
                <c:pt idx="33">
                  <c:v>10420</c:v>
                </c:pt>
                <c:pt idx="34">
                  <c:v>14827</c:v>
                </c:pt>
                <c:pt idx="35">
                  <c:v>29977</c:v>
                </c:pt>
                <c:pt idx="36">
                  <c:v>10668</c:v>
                </c:pt>
                <c:pt idx="37">
                  <c:v>16591</c:v>
                </c:pt>
                <c:pt idx="38">
                  <c:v>11208</c:v>
                </c:pt>
                <c:pt idx="39">
                  <c:v>20129</c:v>
                </c:pt>
                <c:pt idx="40">
                  <c:v>34575</c:v>
                </c:pt>
                <c:pt idx="41">
                  <c:v>28968</c:v>
                </c:pt>
                <c:pt idx="42">
                  <c:v>14559</c:v>
                </c:pt>
                <c:pt idx="43">
                  <c:v>12497</c:v>
                </c:pt>
                <c:pt idx="44">
                  <c:v>18717</c:v>
                </c:pt>
                <c:pt idx="45">
                  <c:v>18440</c:v>
                </c:pt>
                <c:pt idx="46">
                  <c:v>20579</c:v>
                </c:pt>
                <c:pt idx="47">
                  <c:v>47805</c:v>
                </c:pt>
                <c:pt idx="48">
                  <c:v>53585</c:v>
                </c:pt>
                <c:pt idx="49">
                  <c:v>16545</c:v>
                </c:pt>
                <c:pt idx="50">
                  <c:v>11454</c:v>
                </c:pt>
                <c:pt idx="51">
                  <c:v>13519</c:v>
                </c:pt>
                <c:pt idx="52">
                  <c:v>10317</c:v>
                </c:pt>
                <c:pt idx="53">
                  <c:v>10372</c:v>
                </c:pt>
                <c:pt idx="54">
                  <c:v>7829.2</c:v>
                </c:pt>
                <c:pt idx="55">
                  <c:v>3054.8</c:v>
                </c:pt>
                <c:pt idx="56">
                  <c:v>16450</c:v>
                </c:pt>
                <c:pt idx="57">
                  <c:v>12916</c:v>
                </c:pt>
                <c:pt idx="58">
                  <c:v>13611</c:v>
                </c:pt>
                <c:pt idx="59">
                  <c:v>10625</c:v>
                </c:pt>
                <c:pt idx="60">
                  <c:v>35183</c:v>
                </c:pt>
                <c:pt idx="61">
                  <c:v>7976.3</c:v>
                </c:pt>
                <c:pt idx="62">
                  <c:v>8812.5</c:v>
                </c:pt>
                <c:pt idx="63">
                  <c:v>43480</c:v>
                </c:pt>
                <c:pt idx="64">
                  <c:v>36926</c:v>
                </c:pt>
                <c:pt idx="65">
                  <c:v>33646</c:v>
                </c:pt>
                <c:pt idx="66">
                  <c:v>12085</c:v>
                </c:pt>
                <c:pt idx="67">
                  <c:v>10520</c:v>
                </c:pt>
                <c:pt idx="68">
                  <c:v>15659</c:v>
                </c:pt>
                <c:pt idx="69">
                  <c:v>4905.3</c:v>
                </c:pt>
                <c:pt idx="70">
                  <c:v>11847</c:v>
                </c:pt>
                <c:pt idx="71">
                  <c:v>13484</c:v>
                </c:pt>
                <c:pt idx="72">
                  <c:v>17222</c:v>
                </c:pt>
                <c:pt idx="73">
                  <c:v>10280</c:v>
                </c:pt>
                <c:pt idx="74">
                  <c:v>8053.2</c:v>
                </c:pt>
                <c:pt idx="75">
                  <c:v>6751.7</c:v>
                </c:pt>
                <c:pt idx="76">
                  <c:v>7296.8</c:v>
                </c:pt>
                <c:pt idx="77">
                  <c:v>490.52</c:v>
                </c:pt>
                <c:pt idx="78">
                  <c:v>8516.6</c:v>
                </c:pt>
                <c:pt idx="79">
                  <c:v>11062</c:v>
                </c:pt>
                <c:pt idx="80">
                  <c:v>20064</c:v>
                </c:pt>
                <c:pt idx="81">
                  <c:v>3864.4</c:v>
                </c:pt>
                <c:pt idx="82">
                  <c:v>9014.1</c:v>
                </c:pt>
                <c:pt idx="83">
                  <c:v>15791</c:v>
                </c:pt>
                <c:pt idx="84">
                  <c:v>15882</c:v>
                </c:pt>
                <c:pt idx="85">
                  <c:v>3598.9</c:v>
                </c:pt>
                <c:pt idx="86">
                  <c:v>13690</c:v>
                </c:pt>
                <c:pt idx="87">
                  <c:v>17748</c:v>
                </c:pt>
                <c:pt idx="88">
                  <c:v>9142.7000000000007</c:v>
                </c:pt>
                <c:pt idx="89">
                  <c:v>7789.3</c:v>
                </c:pt>
                <c:pt idx="90">
                  <c:v>7960.3</c:v>
                </c:pt>
                <c:pt idx="91">
                  <c:v>7767.5</c:v>
                </c:pt>
                <c:pt idx="92">
                  <c:v>13147</c:v>
                </c:pt>
                <c:pt idx="93">
                  <c:v>14064</c:v>
                </c:pt>
                <c:pt idx="94">
                  <c:v>20359</c:v>
                </c:pt>
                <c:pt idx="95">
                  <c:v>9214.1</c:v>
                </c:pt>
                <c:pt idx="96">
                  <c:v>10087</c:v>
                </c:pt>
                <c:pt idx="97">
                  <c:v>10949</c:v>
                </c:pt>
                <c:pt idx="98">
                  <c:v>10951</c:v>
                </c:pt>
                <c:pt idx="99">
                  <c:v>9657.1</c:v>
                </c:pt>
                <c:pt idx="100">
                  <c:v>23439</c:v>
                </c:pt>
                <c:pt idx="101">
                  <c:v>20431</c:v>
                </c:pt>
                <c:pt idx="102">
                  <c:v>9579.2000000000007</c:v>
                </c:pt>
                <c:pt idx="103">
                  <c:v>24065</c:v>
                </c:pt>
                <c:pt idx="104">
                  <c:v>8900.1</c:v>
                </c:pt>
                <c:pt idx="105">
                  <c:v>11284</c:v>
                </c:pt>
                <c:pt idx="106">
                  <c:v>7280.8</c:v>
                </c:pt>
                <c:pt idx="107">
                  <c:v>15029</c:v>
                </c:pt>
                <c:pt idx="108">
                  <c:v>12725</c:v>
                </c:pt>
                <c:pt idx="109">
                  <c:v>10739</c:v>
                </c:pt>
                <c:pt idx="110">
                  <c:v>9235.5</c:v>
                </c:pt>
                <c:pt idx="111">
                  <c:v>13782</c:v>
                </c:pt>
                <c:pt idx="112">
                  <c:v>13827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0-48CC-9AC1-EE41A1BCA2E8}"/>
            </c:ext>
          </c:extLst>
        </c:ser>
        <c:ser>
          <c:idx val="2"/>
          <c:order val="2"/>
          <c:tx>
            <c:strRef>
              <c:f>Magnesium!$J$2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Magnesium!$J$3:$J$126</c:f>
              <c:numCache>
                <c:formatCode>0.00E+00</c:formatCode>
                <c:ptCount val="124"/>
                <c:pt idx="0">
                  <c:v>20429</c:v>
                </c:pt>
                <c:pt idx="1">
                  <c:v>27472</c:v>
                </c:pt>
                <c:pt idx="2">
                  <c:v>54919</c:v>
                </c:pt>
                <c:pt idx="3">
                  <c:v>52876</c:v>
                </c:pt>
                <c:pt idx="4">
                  <c:v>24323</c:v>
                </c:pt>
                <c:pt idx="5">
                  <c:v>18516</c:v>
                </c:pt>
                <c:pt idx="6">
                  <c:v>10462</c:v>
                </c:pt>
                <c:pt idx="7">
                  <c:v>27976</c:v>
                </c:pt>
                <c:pt idx="8">
                  <c:v>14119</c:v>
                </c:pt>
                <c:pt idx="9">
                  <c:v>14130</c:v>
                </c:pt>
                <c:pt idx="10">
                  <c:v>14130</c:v>
                </c:pt>
                <c:pt idx="11">
                  <c:v>16540</c:v>
                </c:pt>
                <c:pt idx="12">
                  <c:v>10230</c:v>
                </c:pt>
                <c:pt idx="13">
                  <c:v>34895</c:v>
                </c:pt>
                <c:pt idx="14">
                  <c:v>21183</c:v>
                </c:pt>
                <c:pt idx="15">
                  <c:v>14963</c:v>
                </c:pt>
                <c:pt idx="16">
                  <c:v>13309</c:v>
                </c:pt>
                <c:pt idx="17">
                  <c:v>10876</c:v>
                </c:pt>
                <c:pt idx="18">
                  <c:v>18674</c:v>
                </c:pt>
                <c:pt idx="19">
                  <c:v>9054.6</c:v>
                </c:pt>
                <c:pt idx="20">
                  <c:v>9919.7000000000007</c:v>
                </c:pt>
                <c:pt idx="21">
                  <c:v>7858.4</c:v>
                </c:pt>
                <c:pt idx="22">
                  <c:v>29389</c:v>
                </c:pt>
                <c:pt idx="23">
                  <c:v>14719</c:v>
                </c:pt>
                <c:pt idx="24">
                  <c:v>5247.9</c:v>
                </c:pt>
                <c:pt idx="25">
                  <c:v>3004.5</c:v>
                </c:pt>
                <c:pt idx="26">
                  <c:v>15505</c:v>
                </c:pt>
                <c:pt idx="27">
                  <c:v>14178</c:v>
                </c:pt>
                <c:pt idx="28">
                  <c:v>12740</c:v>
                </c:pt>
                <c:pt idx="29">
                  <c:v>9476.5</c:v>
                </c:pt>
                <c:pt idx="30">
                  <c:v>9479.1</c:v>
                </c:pt>
                <c:pt idx="31">
                  <c:v>15041</c:v>
                </c:pt>
                <c:pt idx="32">
                  <c:v>9033.9</c:v>
                </c:pt>
                <c:pt idx="33">
                  <c:v>10002</c:v>
                </c:pt>
                <c:pt idx="34">
                  <c:v>14316</c:v>
                </c:pt>
                <c:pt idx="35">
                  <c:v>29216</c:v>
                </c:pt>
                <c:pt idx="36">
                  <c:v>11177</c:v>
                </c:pt>
                <c:pt idx="37">
                  <c:v>17201</c:v>
                </c:pt>
                <c:pt idx="38">
                  <c:v>11108</c:v>
                </c:pt>
                <c:pt idx="39">
                  <c:v>19254</c:v>
                </c:pt>
                <c:pt idx="40">
                  <c:v>33503</c:v>
                </c:pt>
                <c:pt idx="41">
                  <c:v>29458</c:v>
                </c:pt>
                <c:pt idx="42">
                  <c:v>14436</c:v>
                </c:pt>
                <c:pt idx="43">
                  <c:v>12046</c:v>
                </c:pt>
                <c:pt idx="44">
                  <c:v>17916</c:v>
                </c:pt>
                <c:pt idx="45">
                  <c:v>17979</c:v>
                </c:pt>
                <c:pt idx="46">
                  <c:v>20375</c:v>
                </c:pt>
                <c:pt idx="47">
                  <c:v>46604</c:v>
                </c:pt>
                <c:pt idx="48">
                  <c:v>52375</c:v>
                </c:pt>
                <c:pt idx="49">
                  <c:v>17240</c:v>
                </c:pt>
                <c:pt idx="50">
                  <c:v>11961</c:v>
                </c:pt>
                <c:pt idx="51">
                  <c:v>13882</c:v>
                </c:pt>
                <c:pt idx="52">
                  <c:v>10144</c:v>
                </c:pt>
                <c:pt idx="53">
                  <c:v>10002</c:v>
                </c:pt>
                <c:pt idx="54">
                  <c:v>7699.9</c:v>
                </c:pt>
                <c:pt idx="55">
                  <c:v>3182.6</c:v>
                </c:pt>
                <c:pt idx="56">
                  <c:v>16565</c:v>
                </c:pt>
                <c:pt idx="57">
                  <c:v>12423</c:v>
                </c:pt>
                <c:pt idx="58">
                  <c:v>13359</c:v>
                </c:pt>
                <c:pt idx="59">
                  <c:v>10251</c:v>
                </c:pt>
                <c:pt idx="60">
                  <c:v>34237</c:v>
                </c:pt>
                <c:pt idx="61">
                  <c:v>8438.6</c:v>
                </c:pt>
                <c:pt idx="62">
                  <c:v>8588.4</c:v>
                </c:pt>
                <c:pt idx="63">
                  <c:v>42637</c:v>
                </c:pt>
                <c:pt idx="64">
                  <c:v>37334</c:v>
                </c:pt>
                <c:pt idx="65">
                  <c:v>34269</c:v>
                </c:pt>
                <c:pt idx="66">
                  <c:v>11926</c:v>
                </c:pt>
                <c:pt idx="67">
                  <c:v>10185</c:v>
                </c:pt>
                <c:pt idx="68">
                  <c:v>15392</c:v>
                </c:pt>
                <c:pt idx="69">
                  <c:v>5197</c:v>
                </c:pt>
                <c:pt idx="70">
                  <c:v>11771</c:v>
                </c:pt>
                <c:pt idx="71">
                  <c:v>13190</c:v>
                </c:pt>
                <c:pt idx="72">
                  <c:v>17129</c:v>
                </c:pt>
                <c:pt idx="73">
                  <c:v>10890</c:v>
                </c:pt>
                <c:pt idx="74">
                  <c:v>8104.2</c:v>
                </c:pt>
                <c:pt idx="75">
                  <c:v>6632.2</c:v>
                </c:pt>
                <c:pt idx="76">
                  <c:v>7465.4</c:v>
                </c:pt>
                <c:pt idx="77">
                  <c:v>489.19</c:v>
                </c:pt>
                <c:pt idx="78">
                  <c:v>8271.2999999999993</c:v>
                </c:pt>
                <c:pt idx="79">
                  <c:v>10861</c:v>
                </c:pt>
                <c:pt idx="80">
                  <c:v>20296</c:v>
                </c:pt>
                <c:pt idx="81">
                  <c:v>4089.2</c:v>
                </c:pt>
                <c:pt idx="82">
                  <c:v>8926.2000000000007</c:v>
                </c:pt>
                <c:pt idx="83">
                  <c:v>15398</c:v>
                </c:pt>
                <c:pt idx="84">
                  <c:v>16596</c:v>
                </c:pt>
                <c:pt idx="85">
                  <c:v>3825.6</c:v>
                </c:pt>
                <c:pt idx="86">
                  <c:v>13309</c:v>
                </c:pt>
                <c:pt idx="87">
                  <c:v>17377</c:v>
                </c:pt>
                <c:pt idx="88">
                  <c:v>9745.7000000000007</c:v>
                </c:pt>
                <c:pt idx="89">
                  <c:v>8281.5</c:v>
                </c:pt>
                <c:pt idx="90">
                  <c:v>7906.4</c:v>
                </c:pt>
                <c:pt idx="91">
                  <c:v>8297.4</c:v>
                </c:pt>
                <c:pt idx="92">
                  <c:v>13742</c:v>
                </c:pt>
                <c:pt idx="93">
                  <c:v>14122</c:v>
                </c:pt>
                <c:pt idx="94">
                  <c:v>20115</c:v>
                </c:pt>
                <c:pt idx="95">
                  <c:v>9822.5</c:v>
                </c:pt>
                <c:pt idx="96">
                  <c:v>10475</c:v>
                </c:pt>
                <c:pt idx="97">
                  <c:v>10915</c:v>
                </c:pt>
                <c:pt idx="98">
                  <c:v>10735</c:v>
                </c:pt>
                <c:pt idx="99">
                  <c:v>9682.2000000000007</c:v>
                </c:pt>
                <c:pt idx="100">
                  <c:v>23379</c:v>
                </c:pt>
                <c:pt idx="101">
                  <c:v>21239</c:v>
                </c:pt>
                <c:pt idx="102">
                  <c:v>9574.2999999999993</c:v>
                </c:pt>
                <c:pt idx="103">
                  <c:v>24324</c:v>
                </c:pt>
                <c:pt idx="104">
                  <c:v>9544</c:v>
                </c:pt>
                <c:pt idx="105">
                  <c:v>11428</c:v>
                </c:pt>
                <c:pt idx="106">
                  <c:v>7732.3</c:v>
                </c:pt>
                <c:pt idx="107">
                  <c:v>15576</c:v>
                </c:pt>
                <c:pt idx="108">
                  <c:v>12983</c:v>
                </c:pt>
                <c:pt idx="109">
                  <c:v>10804</c:v>
                </c:pt>
                <c:pt idx="110">
                  <c:v>9172.9</c:v>
                </c:pt>
                <c:pt idx="111">
                  <c:v>13586</c:v>
                </c:pt>
                <c:pt idx="112">
                  <c:v>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0-48CC-9AC1-EE41A1BCA2E8}"/>
            </c:ext>
          </c:extLst>
        </c:ser>
        <c:ser>
          <c:idx val="3"/>
          <c:order val="3"/>
          <c:tx>
            <c:strRef>
              <c:f>Magnesium!$BC$1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Magnesium!$BC$3:$BC$86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Magnesium!$BF$3:$BF$86</c:f>
              <c:numCache>
                <c:formatCode>General</c:formatCode>
                <c:ptCount val="84"/>
                <c:pt idx="0">
                  <c:v>28292.15305728</c:v>
                </c:pt>
                <c:pt idx="1">
                  <c:v>65382.177300479998</c:v>
                </c:pt>
                <c:pt idx="2">
                  <c:v>6661.7695918080008</c:v>
                </c:pt>
                <c:pt idx="3">
                  <c:v>15780.386304</c:v>
                </c:pt>
                <c:pt idx="4">
                  <c:v>12311.147888640002</c:v>
                </c:pt>
                <c:pt idx="5">
                  <c:v>21453.985658879999</c:v>
                </c:pt>
                <c:pt idx="6">
                  <c:v>11907.952902143999</c:v>
                </c:pt>
                <c:pt idx="7">
                  <c:v>15618.912583680001</c:v>
                </c:pt>
                <c:pt idx="8">
                  <c:v>10446.860390400001</c:v>
                </c:pt>
                <c:pt idx="9">
                  <c:v>19441.435926528</c:v>
                </c:pt>
                <c:pt idx="10">
                  <c:v>9923.2940851200001</c:v>
                </c:pt>
                <c:pt idx="11">
                  <c:v>9942.8666572800012</c:v>
                </c:pt>
                <c:pt idx="12">
                  <c:v>7829.0288640000017</c:v>
                </c:pt>
                <c:pt idx="13">
                  <c:v>24969.70893312</c:v>
                </c:pt>
                <c:pt idx="14">
                  <c:v>13007.686800384001</c:v>
                </c:pt>
                <c:pt idx="15">
                  <c:v>5394.6902015999995</c:v>
                </c:pt>
                <c:pt idx="16">
                  <c:v>2701.0149580800003</c:v>
                </c:pt>
                <c:pt idx="17">
                  <c:v>13082.307231744002</c:v>
                </c:pt>
                <c:pt idx="18">
                  <c:v>13676.3347968</c:v>
                </c:pt>
                <c:pt idx="19">
                  <c:v>12262.21645824</c:v>
                </c:pt>
                <c:pt idx="20">
                  <c:v>8881.0546176000007</c:v>
                </c:pt>
                <c:pt idx="21">
                  <c:v>8323.2363110400001</c:v>
                </c:pt>
                <c:pt idx="22">
                  <c:v>14984.761245696003</c:v>
                </c:pt>
                <c:pt idx="23">
                  <c:v>10715.983257599999</c:v>
                </c:pt>
                <c:pt idx="24">
                  <c:v>10605.887539200001</c:v>
                </c:pt>
                <c:pt idx="25">
                  <c:v>17160.25264128</c:v>
                </c:pt>
                <c:pt idx="26">
                  <c:v>25101.823795200002</c:v>
                </c:pt>
                <c:pt idx="27">
                  <c:v>12829.82105088</c:v>
                </c:pt>
                <c:pt idx="28">
                  <c:v>10652.37239808</c:v>
                </c:pt>
                <c:pt idx="29">
                  <c:v>17664.246374400002</c:v>
                </c:pt>
                <c:pt idx="30">
                  <c:v>41469.387264000005</c:v>
                </c:pt>
                <c:pt idx="31">
                  <c:v>34540.696719359999</c:v>
                </c:pt>
                <c:pt idx="32">
                  <c:v>15824.424591359999</c:v>
                </c:pt>
                <c:pt idx="33">
                  <c:v>17950.495242239998</c:v>
                </c:pt>
                <c:pt idx="34">
                  <c:v>22679.7179904</c:v>
                </c:pt>
                <c:pt idx="35">
                  <c:v>14814.479867903998</c:v>
                </c:pt>
                <c:pt idx="36">
                  <c:v>9871.9160831999998</c:v>
                </c:pt>
                <c:pt idx="37">
                  <c:v>9578.3275008000001</c:v>
                </c:pt>
                <c:pt idx="38">
                  <c:v>6997.1945471999989</c:v>
                </c:pt>
                <c:pt idx="39">
                  <c:v>3170.7566899200001</c:v>
                </c:pt>
                <c:pt idx="40">
                  <c:v>17879.544668160001</c:v>
                </c:pt>
                <c:pt idx="41">
                  <c:v>11736.203581440001</c:v>
                </c:pt>
                <c:pt idx="42">
                  <c:v>12521.797696511998</c:v>
                </c:pt>
                <c:pt idx="43">
                  <c:v>9901.2749414400005</c:v>
                </c:pt>
                <c:pt idx="44">
                  <c:v>32741.488023552</c:v>
                </c:pt>
                <c:pt idx="45">
                  <c:v>7676.3628011519995</c:v>
                </c:pt>
                <c:pt idx="46">
                  <c:v>8052.1561866240008</c:v>
                </c:pt>
                <c:pt idx="47">
                  <c:v>39895.752462336</c:v>
                </c:pt>
                <c:pt idx="48">
                  <c:v>35267.32846080001</c:v>
                </c:pt>
                <c:pt idx="49">
                  <c:v>37674.754836480002</c:v>
                </c:pt>
                <c:pt idx="50">
                  <c:v>12479.716666368</c:v>
                </c:pt>
                <c:pt idx="51">
                  <c:v>9755.7039360000017</c:v>
                </c:pt>
                <c:pt idx="52">
                  <c:v>18290.568683520003</c:v>
                </c:pt>
                <c:pt idx="53">
                  <c:v>4993.4524723200002</c:v>
                </c:pt>
                <c:pt idx="54">
                  <c:v>10696.899999744001</c:v>
                </c:pt>
                <c:pt idx="55">
                  <c:v>17861.195381760001</c:v>
                </c:pt>
                <c:pt idx="56">
                  <c:v>17182.516442112003</c:v>
                </c:pt>
                <c:pt idx="57">
                  <c:v>10980.21298176</c:v>
                </c:pt>
                <c:pt idx="58">
                  <c:v>8672.6067240960001</c:v>
                </c:pt>
                <c:pt idx="59">
                  <c:v>6674.2471065600002</c:v>
                </c:pt>
                <c:pt idx="60">
                  <c:v>7637.706971136</c:v>
                </c:pt>
                <c:pt idx="61">
                  <c:v>487.35704678399998</c:v>
                </c:pt>
                <c:pt idx="62">
                  <c:v>7485.2855654399991</c:v>
                </c:pt>
                <c:pt idx="63">
                  <c:v>11932.418617343999</c:v>
                </c:pt>
                <c:pt idx="64">
                  <c:v>13823.129088000002</c:v>
                </c:pt>
                <c:pt idx="65">
                  <c:v>3575.9089336319994</c:v>
                </c:pt>
                <c:pt idx="66">
                  <c:v>8892.7981608959999</c:v>
                </c:pt>
                <c:pt idx="67">
                  <c:v>15340.492744703999</c:v>
                </c:pt>
                <c:pt idx="68">
                  <c:v>14709.6687439872</c:v>
                </c:pt>
                <c:pt idx="69">
                  <c:v>3668.3893370879996</c:v>
                </c:pt>
                <c:pt idx="70">
                  <c:v>24702.787980287998</c:v>
                </c:pt>
                <c:pt idx="71">
                  <c:v>10361.230387200001</c:v>
                </c:pt>
                <c:pt idx="72">
                  <c:v>7860.8342937600009</c:v>
                </c:pt>
                <c:pt idx="73">
                  <c:v>8597.9862927360009</c:v>
                </c:pt>
                <c:pt idx="74">
                  <c:v>9411.8627745791982</c:v>
                </c:pt>
                <c:pt idx="75">
                  <c:v>11762.137239551997</c:v>
                </c:pt>
                <c:pt idx="76">
                  <c:v>17884.437811200001</c:v>
                </c:pt>
                <c:pt idx="77">
                  <c:v>6652.0322371584007</c:v>
                </c:pt>
                <c:pt idx="78">
                  <c:v>11900.123873279999</c:v>
                </c:pt>
                <c:pt idx="79">
                  <c:v>10851.034005504</c:v>
                </c:pt>
                <c:pt idx="80">
                  <c:v>19742.119566335998</c:v>
                </c:pt>
                <c:pt idx="81">
                  <c:v>10843.694290944</c:v>
                </c:pt>
                <c:pt idx="82">
                  <c:v>22403.744722944</c:v>
                </c:pt>
                <c:pt idx="83">
                  <c:v>10849.566062592001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0-48CC-9AC1-EE41A1BC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Chloride!$H$3:$H$126</c:f>
              <c:numCache>
                <c:formatCode>0.00E+00</c:formatCode>
                <c:ptCount val="124"/>
                <c:pt idx="0">
                  <c:v>19981</c:v>
                </c:pt>
                <c:pt idx="1">
                  <c:v>22764</c:v>
                </c:pt>
                <c:pt idx="2">
                  <c:v>28886</c:v>
                </c:pt>
                <c:pt idx="3">
                  <c:v>28699</c:v>
                </c:pt>
                <c:pt idx="4">
                  <c:v>22119</c:v>
                </c:pt>
                <c:pt idx="5">
                  <c:v>19277</c:v>
                </c:pt>
                <c:pt idx="6">
                  <c:v>13777</c:v>
                </c:pt>
                <c:pt idx="7">
                  <c:v>25415</c:v>
                </c:pt>
                <c:pt idx="8">
                  <c:v>18719</c:v>
                </c:pt>
                <c:pt idx="9">
                  <c:v>18808</c:v>
                </c:pt>
                <c:pt idx="10">
                  <c:v>16799</c:v>
                </c:pt>
                <c:pt idx="11">
                  <c:v>18618</c:v>
                </c:pt>
                <c:pt idx="12">
                  <c:v>13053</c:v>
                </c:pt>
                <c:pt idx="13">
                  <c:v>25616</c:v>
                </c:pt>
                <c:pt idx="14">
                  <c:v>20031</c:v>
                </c:pt>
                <c:pt idx="15">
                  <c:v>18458</c:v>
                </c:pt>
                <c:pt idx="16">
                  <c:v>18694</c:v>
                </c:pt>
                <c:pt idx="17">
                  <c:v>14548</c:v>
                </c:pt>
                <c:pt idx="18">
                  <c:v>19263</c:v>
                </c:pt>
                <c:pt idx="19">
                  <c:v>13123</c:v>
                </c:pt>
                <c:pt idx="20">
                  <c:v>15501</c:v>
                </c:pt>
                <c:pt idx="21">
                  <c:v>11517</c:v>
                </c:pt>
                <c:pt idx="22">
                  <c:v>25218</c:v>
                </c:pt>
                <c:pt idx="23">
                  <c:v>17776</c:v>
                </c:pt>
                <c:pt idx="24">
                  <c:v>8751.5</c:v>
                </c:pt>
                <c:pt idx="25">
                  <c:v>5398.7</c:v>
                </c:pt>
                <c:pt idx="26">
                  <c:v>21680</c:v>
                </c:pt>
                <c:pt idx="27">
                  <c:v>20705</c:v>
                </c:pt>
                <c:pt idx="28">
                  <c:v>18965</c:v>
                </c:pt>
                <c:pt idx="29">
                  <c:v>14305</c:v>
                </c:pt>
                <c:pt idx="30">
                  <c:v>14269</c:v>
                </c:pt>
                <c:pt idx="31">
                  <c:v>17866</c:v>
                </c:pt>
                <c:pt idx="32">
                  <c:v>14461</c:v>
                </c:pt>
                <c:pt idx="33">
                  <c:v>15722</c:v>
                </c:pt>
                <c:pt idx="34">
                  <c:v>18510</c:v>
                </c:pt>
                <c:pt idx="35">
                  <c:v>26532</c:v>
                </c:pt>
                <c:pt idx="36">
                  <c:v>16285</c:v>
                </c:pt>
                <c:pt idx="37">
                  <c:v>22386</c:v>
                </c:pt>
                <c:pt idx="38">
                  <c:v>18234</c:v>
                </c:pt>
                <c:pt idx="39">
                  <c:v>23182</c:v>
                </c:pt>
                <c:pt idx="40">
                  <c:v>28766</c:v>
                </c:pt>
                <c:pt idx="41">
                  <c:v>30927</c:v>
                </c:pt>
                <c:pt idx="42">
                  <c:v>22642</c:v>
                </c:pt>
                <c:pt idx="43">
                  <c:v>19137</c:v>
                </c:pt>
                <c:pt idx="44">
                  <c:v>23180</c:v>
                </c:pt>
                <c:pt idx="45">
                  <c:v>21892</c:v>
                </c:pt>
                <c:pt idx="46">
                  <c:v>22991</c:v>
                </c:pt>
                <c:pt idx="47">
                  <c:v>33005</c:v>
                </c:pt>
                <c:pt idx="48">
                  <c:v>34543</c:v>
                </c:pt>
                <c:pt idx="49">
                  <c:v>22736</c:v>
                </c:pt>
                <c:pt idx="50">
                  <c:v>18830</c:v>
                </c:pt>
                <c:pt idx="51">
                  <c:v>21679</c:v>
                </c:pt>
                <c:pt idx="52">
                  <c:v>17619</c:v>
                </c:pt>
                <c:pt idx="53">
                  <c:v>16665</c:v>
                </c:pt>
                <c:pt idx="54">
                  <c:v>12258</c:v>
                </c:pt>
                <c:pt idx="55">
                  <c:v>6515.2</c:v>
                </c:pt>
                <c:pt idx="56">
                  <c:v>25059</c:v>
                </c:pt>
                <c:pt idx="57">
                  <c:v>19101</c:v>
                </c:pt>
                <c:pt idx="58">
                  <c:v>21667</c:v>
                </c:pt>
                <c:pt idx="59">
                  <c:v>16465</c:v>
                </c:pt>
                <c:pt idx="60">
                  <c:v>30068</c:v>
                </c:pt>
                <c:pt idx="61">
                  <c:v>14228</c:v>
                </c:pt>
                <c:pt idx="62">
                  <c:v>13754</c:v>
                </c:pt>
                <c:pt idx="63">
                  <c:v>32153</c:v>
                </c:pt>
                <c:pt idx="64">
                  <c:v>32126</c:v>
                </c:pt>
                <c:pt idx="65">
                  <c:v>32019</c:v>
                </c:pt>
                <c:pt idx="66">
                  <c:v>19906</c:v>
                </c:pt>
                <c:pt idx="67">
                  <c:v>16826</c:v>
                </c:pt>
                <c:pt idx="68">
                  <c:v>19997</c:v>
                </c:pt>
                <c:pt idx="69">
                  <c:v>9325.5</c:v>
                </c:pt>
                <c:pt idx="70">
                  <c:v>19644</c:v>
                </c:pt>
                <c:pt idx="71">
                  <c:v>18245</c:v>
                </c:pt>
                <c:pt idx="72">
                  <c:v>20747</c:v>
                </c:pt>
                <c:pt idx="73">
                  <c:v>16606</c:v>
                </c:pt>
                <c:pt idx="74">
                  <c:v>14720</c:v>
                </c:pt>
                <c:pt idx="75">
                  <c:v>10799</c:v>
                </c:pt>
                <c:pt idx="76">
                  <c:v>11450</c:v>
                </c:pt>
                <c:pt idx="77">
                  <c:v>856.04</c:v>
                </c:pt>
                <c:pt idx="78">
                  <c:v>13624</c:v>
                </c:pt>
                <c:pt idx="79">
                  <c:v>15501</c:v>
                </c:pt>
                <c:pt idx="80">
                  <c:v>21885</c:v>
                </c:pt>
                <c:pt idx="81">
                  <c:v>7202.8</c:v>
                </c:pt>
                <c:pt idx="82">
                  <c:v>15117</c:v>
                </c:pt>
                <c:pt idx="83">
                  <c:v>19479</c:v>
                </c:pt>
                <c:pt idx="84">
                  <c:v>19532</c:v>
                </c:pt>
                <c:pt idx="85">
                  <c:v>6966</c:v>
                </c:pt>
                <c:pt idx="86">
                  <c:v>18882</c:v>
                </c:pt>
                <c:pt idx="87">
                  <c:v>20155</c:v>
                </c:pt>
                <c:pt idx="88">
                  <c:v>14126</c:v>
                </c:pt>
                <c:pt idx="89">
                  <c:v>13060</c:v>
                </c:pt>
                <c:pt idx="90">
                  <c:v>11242</c:v>
                </c:pt>
                <c:pt idx="91">
                  <c:v>12070</c:v>
                </c:pt>
                <c:pt idx="92">
                  <c:v>18797</c:v>
                </c:pt>
                <c:pt idx="93">
                  <c:v>19725</c:v>
                </c:pt>
                <c:pt idx="94">
                  <c:v>20165</c:v>
                </c:pt>
                <c:pt idx="95">
                  <c:v>13023</c:v>
                </c:pt>
                <c:pt idx="96">
                  <c:v>14797</c:v>
                </c:pt>
                <c:pt idx="97">
                  <c:v>15155</c:v>
                </c:pt>
                <c:pt idx="98">
                  <c:v>13363</c:v>
                </c:pt>
                <c:pt idx="99">
                  <c:v>11653</c:v>
                </c:pt>
                <c:pt idx="100">
                  <c:v>19877</c:v>
                </c:pt>
                <c:pt idx="101">
                  <c:v>18903</c:v>
                </c:pt>
                <c:pt idx="102">
                  <c:v>13198</c:v>
                </c:pt>
                <c:pt idx="103">
                  <c:v>19166</c:v>
                </c:pt>
                <c:pt idx="104">
                  <c:v>11484</c:v>
                </c:pt>
                <c:pt idx="105">
                  <c:v>13835</c:v>
                </c:pt>
                <c:pt idx="106">
                  <c:v>8080.1</c:v>
                </c:pt>
                <c:pt idx="107">
                  <c:v>13459</c:v>
                </c:pt>
                <c:pt idx="108">
                  <c:v>11975</c:v>
                </c:pt>
                <c:pt idx="109">
                  <c:v>10367</c:v>
                </c:pt>
                <c:pt idx="110">
                  <c:v>8881.5</c:v>
                </c:pt>
                <c:pt idx="111">
                  <c:v>10821</c:v>
                </c:pt>
                <c:pt idx="112">
                  <c:v>9322.7000000000007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B-4098-8D82-137B1C842525}"/>
            </c:ext>
          </c:extLst>
        </c:ser>
        <c:ser>
          <c:idx val="1"/>
          <c:order val="1"/>
          <c:tx>
            <c:strRef>
              <c:f>Chloride!$I$2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Chloride!$I$3:$I$126</c:f>
              <c:numCache>
                <c:formatCode>0.00E+00</c:formatCode>
                <c:ptCount val="124"/>
                <c:pt idx="0">
                  <c:v>19981</c:v>
                </c:pt>
                <c:pt idx="1">
                  <c:v>22764</c:v>
                </c:pt>
                <c:pt idx="2">
                  <c:v>28886</c:v>
                </c:pt>
                <c:pt idx="3">
                  <c:v>28699</c:v>
                </c:pt>
                <c:pt idx="4">
                  <c:v>22119</c:v>
                </c:pt>
                <c:pt idx="5">
                  <c:v>19277</c:v>
                </c:pt>
                <c:pt idx="6">
                  <c:v>13777</c:v>
                </c:pt>
                <c:pt idx="7">
                  <c:v>25415</c:v>
                </c:pt>
                <c:pt idx="8">
                  <c:v>18719</c:v>
                </c:pt>
                <c:pt idx="9">
                  <c:v>18808</c:v>
                </c:pt>
                <c:pt idx="10">
                  <c:v>16799</c:v>
                </c:pt>
                <c:pt idx="11">
                  <c:v>18618</c:v>
                </c:pt>
                <c:pt idx="12">
                  <c:v>13053</c:v>
                </c:pt>
                <c:pt idx="13">
                  <c:v>25616</c:v>
                </c:pt>
                <c:pt idx="14">
                  <c:v>20031</c:v>
                </c:pt>
                <c:pt idx="15">
                  <c:v>18458</c:v>
                </c:pt>
                <c:pt idx="16">
                  <c:v>18694</c:v>
                </c:pt>
                <c:pt idx="17">
                  <c:v>14548</c:v>
                </c:pt>
                <c:pt idx="18">
                  <c:v>19263</c:v>
                </c:pt>
                <c:pt idx="19">
                  <c:v>13123</c:v>
                </c:pt>
                <c:pt idx="20">
                  <c:v>15501</c:v>
                </c:pt>
                <c:pt idx="21">
                  <c:v>11517</c:v>
                </c:pt>
                <c:pt idx="22">
                  <c:v>25218</c:v>
                </c:pt>
                <c:pt idx="23">
                  <c:v>17776</c:v>
                </c:pt>
                <c:pt idx="24">
                  <c:v>8751.6</c:v>
                </c:pt>
                <c:pt idx="25">
                  <c:v>5398.8</c:v>
                </c:pt>
                <c:pt idx="26">
                  <c:v>21680</c:v>
                </c:pt>
                <c:pt idx="27">
                  <c:v>20705</c:v>
                </c:pt>
                <c:pt idx="28">
                  <c:v>18965</c:v>
                </c:pt>
                <c:pt idx="29">
                  <c:v>14305</c:v>
                </c:pt>
                <c:pt idx="30">
                  <c:v>14269</c:v>
                </c:pt>
                <c:pt idx="31">
                  <c:v>17867</c:v>
                </c:pt>
                <c:pt idx="32">
                  <c:v>14461</c:v>
                </c:pt>
                <c:pt idx="33">
                  <c:v>15722</c:v>
                </c:pt>
                <c:pt idx="34">
                  <c:v>18510</c:v>
                </c:pt>
                <c:pt idx="35">
                  <c:v>26532</c:v>
                </c:pt>
                <c:pt idx="36">
                  <c:v>16285</c:v>
                </c:pt>
                <c:pt idx="37">
                  <c:v>22386</c:v>
                </c:pt>
                <c:pt idx="38">
                  <c:v>18234</c:v>
                </c:pt>
                <c:pt idx="39">
                  <c:v>23182</c:v>
                </c:pt>
                <c:pt idx="40">
                  <c:v>28766</c:v>
                </c:pt>
                <c:pt idx="41">
                  <c:v>30927</c:v>
                </c:pt>
                <c:pt idx="42">
                  <c:v>22642</c:v>
                </c:pt>
                <c:pt idx="43">
                  <c:v>19137</c:v>
                </c:pt>
                <c:pt idx="44">
                  <c:v>23180</c:v>
                </c:pt>
                <c:pt idx="45">
                  <c:v>21892</c:v>
                </c:pt>
                <c:pt idx="46">
                  <c:v>22991</c:v>
                </c:pt>
                <c:pt idx="47">
                  <c:v>33005</c:v>
                </c:pt>
                <c:pt idx="48">
                  <c:v>34543</c:v>
                </c:pt>
                <c:pt idx="49">
                  <c:v>22736</c:v>
                </c:pt>
                <c:pt idx="50">
                  <c:v>18830</c:v>
                </c:pt>
                <c:pt idx="51">
                  <c:v>21679</c:v>
                </c:pt>
                <c:pt idx="52">
                  <c:v>17619</c:v>
                </c:pt>
                <c:pt idx="53">
                  <c:v>16665</c:v>
                </c:pt>
                <c:pt idx="54">
                  <c:v>12258</c:v>
                </c:pt>
                <c:pt idx="55">
                  <c:v>6515.2</c:v>
                </c:pt>
                <c:pt idx="56">
                  <c:v>25059</c:v>
                </c:pt>
                <c:pt idx="57">
                  <c:v>19101</c:v>
                </c:pt>
                <c:pt idx="58">
                  <c:v>21667</c:v>
                </c:pt>
                <c:pt idx="59">
                  <c:v>16465</c:v>
                </c:pt>
                <c:pt idx="60">
                  <c:v>30068</c:v>
                </c:pt>
                <c:pt idx="61">
                  <c:v>14228</c:v>
                </c:pt>
                <c:pt idx="62">
                  <c:v>13754</c:v>
                </c:pt>
                <c:pt idx="63">
                  <c:v>32153</c:v>
                </c:pt>
                <c:pt idx="64">
                  <c:v>32126</c:v>
                </c:pt>
                <c:pt idx="65">
                  <c:v>32019</c:v>
                </c:pt>
                <c:pt idx="66">
                  <c:v>19906</c:v>
                </c:pt>
                <c:pt idx="67">
                  <c:v>16826</c:v>
                </c:pt>
                <c:pt idx="68">
                  <c:v>19997</c:v>
                </c:pt>
                <c:pt idx="69">
                  <c:v>9325.5</c:v>
                </c:pt>
                <c:pt idx="70">
                  <c:v>19644</c:v>
                </c:pt>
                <c:pt idx="71">
                  <c:v>18245</c:v>
                </c:pt>
                <c:pt idx="72">
                  <c:v>20747</c:v>
                </c:pt>
                <c:pt idx="73">
                  <c:v>16606</c:v>
                </c:pt>
                <c:pt idx="74">
                  <c:v>14720</c:v>
                </c:pt>
                <c:pt idx="75">
                  <c:v>10799</c:v>
                </c:pt>
                <c:pt idx="76">
                  <c:v>11450</c:v>
                </c:pt>
                <c:pt idx="77">
                  <c:v>856.04</c:v>
                </c:pt>
                <c:pt idx="78">
                  <c:v>13625</c:v>
                </c:pt>
                <c:pt idx="79">
                  <c:v>15501</c:v>
                </c:pt>
                <c:pt idx="80">
                  <c:v>21885</c:v>
                </c:pt>
                <c:pt idx="81">
                  <c:v>7202.8</c:v>
                </c:pt>
                <c:pt idx="82">
                  <c:v>15117</c:v>
                </c:pt>
                <c:pt idx="83">
                  <c:v>19479</c:v>
                </c:pt>
                <c:pt idx="84">
                  <c:v>19532</c:v>
                </c:pt>
                <c:pt idx="85">
                  <c:v>6966</c:v>
                </c:pt>
                <c:pt idx="86">
                  <c:v>18882</c:v>
                </c:pt>
                <c:pt idx="87">
                  <c:v>20155</c:v>
                </c:pt>
                <c:pt idx="88">
                  <c:v>14126</c:v>
                </c:pt>
                <c:pt idx="89">
                  <c:v>13060</c:v>
                </c:pt>
                <c:pt idx="90">
                  <c:v>11242</c:v>
                </c:pt>
                <c:pt idx="91">
                  <c:v>12070</c:v>
                </c:pt>
                <c:pt idx="92">
                  <c:v>18797</c:v>
                </c:pt>
                <c:pt idx="93">
                  <c:v>19725</c:v>
                </c:pt>
                <c:pt idx="94">
                  <c:v>20165</c:v>
                </c:pt>
                <c:pt idx="95">
                  <c:v>13023</c:v>
                </c:pt>
                <c:pt idx="96">
                  <c:v>14797</c:v>
                </c:pt>
                <c:pt idx="97">
                  <c:v>15155</c:v>
                </c:pt>
                <c:pt idx="98">
                  <c:v>13363</c:v>
                </c:pt>
                <c:pt idx="99">
                  <c:v>11653</c:v>
                </c:pt>
                <c:pt idx="100">
                  <c:v>19877</c:v>
                </c:pt>
                <c:pt idx="101">
                  <c:v>18903</c:v>
                </c:pt>
                <c:pt idx="102">
                  <c:v>13198</c:v>
                </c:pt>
                <c:pt idx="103">
                  <c:v>19166</c:v>
                </c:pt>
                <c:pt idx="104">
                  <c:v>11484</c:v>
                </c:pt>
                <c:pt idx="105">
                  <c:v>13835</c:v>
                </c:pt>
                <c:pt idx="106">
                  <c:v>8080.1</c:v>
                </c:pt>
                <c:pt idx="107">
                  <c:v>13459</c:v>
                </c:pt>
                <c:pt idx="108">
                  <c:v>11975</c:v>
                </c:pt>
                <c:pt idx="109">
                  <c:v>10367</c:v>
                </c:pt>
                <c:pt idx="110">
                  <c:v>8881.5</c:v>
                </c:pt>
                <c:pt idx="111">
                  <c:v>10821</c:v>
                </c:pt>
                <c:pt idx="112">
                  <c:v>9322.7000000000007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B-4098-8D82-137B1C842525}"/>
            </c:ext>
          </c:extLst>
        </c:ser>
        <c:ser>
          <c:idx val="2"/>
          <c:order val="2"/>
          <c:tx>
            <c:strRef>
              <c:f>Chloride!$J$2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Chloride!$J$3:$J$126</c:f>
              <c:numCache>
                <c:formatCode>0.00E+00</c:formatCode>
                <c:ptCount val="124"/>
                <c:pt idx="0">
                  <c:v>23372</c:v>
                </c:pt>
                <c:pt idx="1">
                  <c:v>27311</c:v>
                </c:pt>
                <c:pt idx="2">
                  <c:v>37166</c:v>
                </c:pt>
                <c:pt idx="3">
                  <c:v>37579</c:v>
                </c:pt>
                <c:pt idx="4">
                  <c:v>27985</c:v>
                </c:pt>
                <c:pt idx="5">
                  <c:v>24129</c:v>
                </c:pt>
                <c:pt idx="6">
                  <c:v>16879</c:v>
                </c:pt>
                <c:pt idx="7">
                  <c:v>32170</c:v>
                </c:pt>
                <c:pt idx="8">
                  <c:v>21900</c:v>
                </c:pt>
                <c:pt idx="9">
                  <c:v>21630</c:v>
                </c:pt>
                <c:pt idx="10">
                  <c:v>18412</c:v>
                </c:pt>
                <c:pt idx="11">
                  <c:v>20512</c:v>
                </c:pt>
                <c:pt idx="12">
                  <c:v>14251</c:v>
                </c:pt>
                <c:pt idx="13">
                  <c:v>30492</c:v>
                </c:pt>
                <c:pt idx="14">
                  <c:v>23426</c:v>
                </c:pt>
                <c:pt idx="15">
                  <c:v>21784</c:v>
                </c:pt>
                <c:pt idx="16">
                  <c:v>20584</c:v>
                </c:pt>
                <c:pt idx="17">
                  <c:v>15143</c:v>
                </c:pt>
                <c:pt idx="18">
                  <c:v>21388</c:v>
                </c:pt>
                <c:pt idx="19">
                  <c:v>14711</c:v>
                </c:pt>
                <c:pt idx="20">
                  <c:v>16029</c:v>
                </c:pt>
                <c:pt idx="21">
                  <c:v>11471</c:v>
                </c:pt>
                <c:pt idx="22">
                  <c:v>27586</c:v>
                </c:pt>
                <c:pt idx="23">
                  <c:v>19403</c:v>
                </c:pt>
                <c:pt idx="24">
                  <c:v>9342.9</c:v>
                </c:pt>
                <c:pt idx="25">
                  <c:v>5714.8</c:v>
                </c:pt>
                <c:pt idx="26">
                  <c:v>22881</c:v>
                </c:pt>
                <c:pt idx="27">
                  <c:v>20907</c:v>
                </c:pt>
                <c:pt idx="28">
                  <c:v>18780</c:v>
                </c:pt>
                <c:pt idx="29">
                  <c:v>13765</c:v>
                </c:pt>
                <c:pt idx="30">
                  <c:v>13729</c:v>
                </c:pt>
                <c:pt idx="31">
                  <c:v>18171</c:v>
                </c:pt>
                <c:pt idx="32">
                  <c:v>14970</c:v>
                </c:pt>
                <c:pt idx="33">
                  <c:v>14753</c:v>
                </c:pt>
                <c:pt idx="34">
                  <c:v>17620</c:v>
                </c:pt>
                <c:pt idx="35">
                  <c:v>26840</c:v>
                </c:pt>
                <c:pt idx="36">
                  <c:v>16634</c:v>
                </c:pt>
                <c:pt idx="37">
                  <c:v>23090</c:v>
                </c:pt>
                <c:pt idx="38">
                  <c:v>17366</c:v>
                </c:pt>
                <c:pt idx="39">
                  <c:v>21601</c:v>
                </c:pt>
                <c:pt idx="40">
                  <c:v>28537</c:v>
                </c:pt>
                <c:pt idx="41">
                  <c:v>31752</c:v>
                </c:pt>
                <c:pt idx="42">
                  <c:v>20824</c:v>
                </c:pt>
                <c:pt idx="43">
                  <c:v>16867</c:v>
                </c:pt>
                <c:pt idx="44">
                  <c:v>20603</c:v>
                </c:pt>
                <c:pt idx="45">
                  <c:v>19863</c:v>
                </c:pt>
                <c:pt idx="46">
                  <c:v>21414</c:v>
                </c:pt>
                <c:pt idx="47">
                  <c:v>33047</c:v>
                </c:pt>
                <c:pt idx="48">
                  <c:v>35333</c:v>
                </c:pt>
                <c:pt idx="49">
                  <c:v>22110</c:v>
                </c:pt>
                <c:pt idx="50">
                  <c:v>17953</c:v>
                </c:pt>
                <c:pt idx="51">
                  <c:v>20402</c:v>
                </c:pt>
                <c:pt idx="52">
                  <c:v>15555</c:v>
                </c:pt>
                <c:pt idx="53">
                  <c:v>14360</c:v>
                </c:pt>
                <c:pt idx="54">
                  <c:v>10668</c:v>
                </c:pt>
                <c:pt idx="55">
                  <c:v>5969.4</c:v>
                </c:pt>
                <c:pt idx="56">
                  <c:v>22948</c:v>
                </c:pt>
                <c:pt idx="57">
                  <c:v>16314</c:v>
                </c:pt>
                <c:pt idx="58">
                  <c:v>18865</c:v>
                </c:pt>
                <c:pt idx="59">
                  <c:v>13896</c:v>
                </c:pt>
                <c:pt idx="60">
                  <c:v>27873</c:v>
                </c:pt>
                <c:pt idx="61">
                  <c:v>13181</c:v>
                </c:pt>
                <c:pt idx="62">
                  <c:v>11619</c:v>
                </c:pt>
                <c:pt idx="63">
                  <c:v>30915</c:v>
                </c:pt>
                <c:pt idx="64">
                  <c:v>31478</c:v>
                </c:pt>
                <c:pt idx="65">
                  <c:v>31283</c:v>
                </c:pt>
                <c:pt idx="66">
                  <c:v>17260</c:v>
                </c:pt>
                <c:pt idx="67">
                  <c:v>14197</c:v>
                </c:pt>
                <c:pt idx="68">
                  <c:v>17469</c:v>
                </c:pt>
                <c:pt idx="69">
                  <c:v>8544.9</c:v>
                </c:pt>
                <c:pt idx="70">
                  <c:v>17205</c:v>
                </c:pt>
                <c:pt idx="71">
                  <c:v>15785</c:v>
                </c:pt>
                <c:pt idx="72">
                  <c:v>18587</c:v>
                </c:pt>
                <c:pt idx="73">
                  <c:v>15638</c:v>
                </c:pt>
                <c:pt idx="74">
                  <c:v>13013</c:v>
                </c:pt>
                <c:pt idx="75">
                  <c:v>9262.5</c:v>
                </c:pt>
                <c:pt idx="76">
                  <c:v>10300</c:v>
                </c:pt>
                <c:pt idx="77">
                  <c:v>807.2</c:v>
                </c:pt>
                <c:pt idx="78">
                  <c:v>11734</c:v>
                </c:pt>
                <c:pt idx="79">
                  <c:v>13632</c:v>
                </c:pt>
                <c:pt idx="80">
                  <c:v>20717</c:v>
                </c:pt>
                <c:pt idx="81">
                  <c:v>6758.9</c:v>
                </c:pt>
                <c:pt idx="82">
                  <c:v>13517</c:v>
                </c:pt>
                <c:pt idx="83">
                  <c:v>17550</c:v>
                </c:pt>
                <c:pt idx="84">
                  <c:v>19290</c:v>
                </c:pt>
                <c:pt idx="85">
                  <c:v>6702.7</c:v>
                </c:pt>
                <c:pt idx="86">
                  <c:v>17123</c:v>
                </c:pt>
                <c:pt idx="87">
                  <c:v>18766</c:v>
                </c:pt>
                <c:pt idx="88">
                  <c:v>14192</c:v>
                </c:pt>
                <c:pt idx="89">
                  <c:v>13032</c:v>
                </c:pt>
                <c:pt idx="90">
                  <c:v>10539</c:v>
                </c:pt>
                <c:pt idx="91">
                  <c:v>12388</c:v>
                </c:pt>
                <c:pt idx="92">
                  <c:v>19340</c:v>
                </c:pt>
                <c:pt idx="93">
                  <c:v>19498</c:v>
                </c:pt>
                <c:pt idx="94">
                  <c:v>20249</c:v>
                </c:pt>
                <c:pt idx="95">
                  <c:v>13814</c:v>
                </c:pt>
                <c:pt idx="96">
                  <c:v>15959</c:v>
                </c:pt>
                <c:pt idx="97">
                  <c:v>15737</c:v>
                </c:pt>
                <c:pt idx="98">
                  <c:v>13705</c:v>
                </c:pt>
                <c:pt idx="99">
                  <c:v>12259</c:v>
                </c:pt>
                <c:pt idx="100">
                  <c:v>21969</c:v>
                </c:pt>
                <c:pt idx="101">
                  <c:v>21910</c:v>
                </c:pt>
                <c:pt idx="102">
                  <c:v>14237</c:v>
                </c:pt>
                <c:pt idx="103">
                  <c:v>22576</c:v>
                </c:pt>
                <c:pt idx="104">
                  <c:v>13739</c:v>
                </c:pt>
                <c:pt idx="105">
                  <c:v>16662</c:v>
                </c:pt>
                <c:pt idx="106">
                  <c:v>12662</c:v>
                </c:pt>
                <c:pt idx="107">
                  <c:v>21234</c:v>
                </c:pt>
                <c:pt idx="108">
                  <c:v>18474</c:v>
                </c:pt>
                <c:pt idx="109">
                  <c:v>15697</c:v>
                </c:pt>
                <c:pt idx="110">
                  <c:v>13257</c:v>
                </c:pt>
                <c:pt idx="111">
                  <c:v>16399</c:v>
                </c:pt>
                <c:pt idx="112">
                  <c:v>20360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B-4098-8D82-137B1C842525}"/>
            </c:ext>
          </c:extLst>
        </c:ser>
        <c:ser>
          <c:idx val="3"/>
          <c:order val="3"/>
          <c:tx>
            <c:strRef>
              <c:f>Chloride!$BC$1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Chloride!$BC$3:$BC$86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38371</c:v>
                </c:pt>
                <c:pt idx="71">
                  <c:v>38435</c:v>
                </c:pt>
                <c:pt idx="72">
                  <c:v>38568</c:v>
                </c:pt>
                <c:pt idx="73">
                  <c:v>38594</c:v>
                </c:pt>
                <c:pt idx="74">
                  <c:v>38805</c:v>
                </c:pt>
                <c:pt idx="75">
                  <c:v>38925</c:v>
                </c:pt>
                <c:pt idx="76">
                  <c:v>38986</c:v>
                </c:pt>
                <c:pt idx="77">
                  <c:v>39042</c:v>
                </c:pt>
                <c:pt idx="78">
                  <c:v>39183</c:v>
                </c:pt>
                <c:pt idx="79">
                  <c:v>39281</c:v>
                </c:pt>
                <c:pt idx="80">
                  <c:v>39791</c:v>
                </c:pt>
                <c:pt idx="81">
                  <c:v>39868</c:v>
                </c:pt>
                <c:pt idx="82">
                  <c:v>39932</c:v>
                </c:pt>
                <c:pt idx="83">
                  <c:v>40155</c:v>
                </c:pt>
              </c:numCache>
            </c:numRef>
          </c:xVal>
          <c:yVal>
            <c:numRef>
              <c:f>Chloride!$BF$3:$BF$86</c:f>
              <c:numCache>
                <c:formatCode>General</c:formatCode>
                <c:ptCount val="84"/>
                <c:pt idx="0">
                  <c:v>22229.548830719999</c:v>
                </c:pt>
                <c:pt idx="1">
                  <c:v>38460.1042944</c:v>
                </c:pt>
                <c:pt idx="2">
                  <c:v>1642.628118528</c:v>
                </c:pt>
                <c:pt idx="3">
                  <c:v>23144.5665792</c:v>
                </c:pt>
                <c:pt idx="4">
                  <c:v>14483.703398400001</c:v>
                </c:pt>
                <c:pt idx="5">
                  <c:v>23898.110607359999</c:v>
                </c:pt>
                <c:pt idx="6">
                  <c:v>18319.92754176</c:v>
                </c:pt>
                <c:pt idx="7">
                  <c:v>23428.368875520002</c:v>
                </c:pt>
                <c:pt idx="8">
                  <c:v>14177.881958400001</c:v>
                </c:pt>
                <c:pt idx="9">
                  <c:v>22092.540825600001</c:v>
                </c:pt>
                <c:pt idx="10">
                  <c:v>15266.6062848</c:v>
                </c:pt>
                <c:pt idx="11">
                  <c:v>18021.44581632</c:v>
                </c:pt>
                <c:pt idx="12">
                  <c:v>13700.800512</c:v>
                </c:pt>
                <c:pt idx="13">
                  <c:v>29131.327088640002</c:v>
                </c:pt>
                <c:pt idx="14">
                  <c:v>21405.054228479999</c:v>
                </c:pt>
                <c:pt idx="15">
                  <c:v>9350.796349440001</c:v>
                </c:pt>
                <c:pt idx="16">
                  <c:v>4895.5896115199994</c:v>
                </c:pt>
                <c:pt idx="17">
                  <c:v>20441.105049599999</c:v>
                </c:pt>
                <c:pt idx="18">
                  <c:v>22092.540825600001</c:v>
                </c:pt>
                <c:pt idx="19">
                  <c:v>22772.68770816</c:v>
                </c:pt>
                <c:pt idx="20">
                  <c:v>13617.617080319998</c:v>
                </c:pt>
                <c:pt idx="21">
                  <c:v>14268.405104639998</c:v>
                </c:pt>
                <c:pt idx="22">
                  <c:v>20291.86418688</c:v>
                </c:pt>
                <c:pt idx="23">
                  <c:v>18574.370979840001</c:v>
                </c:pt>
                <c:pt idx="24">
                  <c:v>16220.769177599999</c:v>
                </c:pt>
                <c:pt idx="25">
                  <c:v>18385.984972800001</c:v>
                </c:pt>
                <c:pt idx="26">
                  <c:v>14532.634828800001</c:v>
                </c:pt>
                <c:pt idx="27">
                  <c:v>19244.731576319999</c:v>
                </c:pt>
                <c:pt idx="28">
                  <c:v>15978.55859712</c:v>
                </c:pt>
                <c:pt idx="29">
                  <c:v>22312.732262400001</c:v>
                </c:pt>
                <c:pt idx="30">
                  <c:v>30963.809157120002</c:v>
                </c:pt>
                <c:pt idx="31">
                  <c:v>34097.867274240001</c:v>
                </c:pt>
                <c:pt idx="32">
                  <c:v>21476.004802560001</c:v>
                </c:pt>
                <c:pt idx="33">
                  <c:v>17950.495242239998</c:v>
                </c:pt>
                <c:pt idx="34">
                  <c:v>16127.79945984</c:v>
                </c:pt>
                <c:pt idx="35">
                  <c:v>22633.233131519999</c:v>
                </c:pt>
                <c:pt idx="36">
                  <c:v>14478.81025536</c:v>
                </c:pt>
                <c:pt idx="37">
                  <c:v>15325.324001280002</c:v>
                </c:pt>
                <c:pt idx="38">
                  <c:v>10226.668953599999</c:v>
                </c:pt>
                <c:pt idx="39">
                  <c:v>5460.747632640001</c:v>
                </c:pt>
                <c:pt idx="40">
                  <c:v>26819.317002240001</c:v>
                </c:pt>
                <c:pt idx="41">
                  <c:v>15347.343144960001</c:v>
                </c:pt>
                <c:pt idx="42">
                  <c:v>16958.655148031998</c:v>
                </c:pt>
                <c:pt idx="43">
                  <c:v>12969.275627520001</c:v>
                </c:pt>
                <c:pt idx="44">
                  <c:v>17762.109235200001</c:v>
                </c:pt>
                <c:pt idx="45">
                  <c:v>13614.681194496001</c:v>
                </c:pt>
                <c:pt idx="46">
                  <c:v>11545.37100288</c:v>
                </c:pt>
                <c:pt idx="47">
                  <c:v>28616.813097983995</c:v>
                </c:pt>
                <c:pt idx="48">
                  <c:v>36708.359086080003</c:v>
                </c:pt>
                <c:pt idx="49">
                  <c:v>30906.070069248002</c:v>
                </c:pt>
                <c:pt idx="50">
                  <c:v>17828.166666239998</c:v>
                </c:pt>
                <c:pt idx="51">
                  <c:v>13321.5819264</c:v>
                </c:pt>
                <c:pt idx="52">
                  <c:v>20272.046957568</c:v>
                </c:pt>
                <c:pt idx="53">
                  <c:v>7567.0010542080008</c:v>
                </c:pt>
                <c:pt idx="54">
                  <c:v>15111.493650432001</c:v>
                </c:pt>
                <c:pt idx="55">
                  <c:v>17169.794270208</c:v>
                </c:pt>
                <c:pt idx="56">
                  <c:v>14399.29668096</c:v>
                </c:pt>
                <c:pt idx="57">
                  <c:v>18300.354969600001</c:v>
                </c:pt>
                <c:pt idx="58">
                  <c:v>15538.420380672002</c:v>
                </c:pt>
                <c:pt idx="59">
                  <c:v>11281.630593024</c:v>
                </c:pt>
                <c:pt idx="60">
                  <c:v>13617.617080319998</c:v>
                </c:pt>
                <c:pt idx="61">
                  <c:v>833.79157401600014</c:v>
                </c:pt>
                <c:pt idx="62">
                  <c:v>12750.796790784001</c:v>
                </c:pt>
                <c:pt idx="63">
                  <c:v>16287.315922944003</c:v>
                </c:pt>
                <c:pt idx="64">
                  <c:v>14956.625673216</c:v>
                </c:pt>
                <c:pt idx="65">
                  <c:v>6981.5364894720005</c:v>
                </c:pt>
                <c:pt idx="66">
                  <c:v>14707.320035328001</c:v>
                </c:pt>
                <c:pt idx="67">
                  <c:v>19068.089112575999</c:v>
                </c:pt>
                <c:pt idx="68">
                  <c:v>22365.578207232</c:v>
                </c:pt>
                <c:pt idx="69">
                  <c:v>6413.4425825280005</c:v>
                </c:pt>
                <c:pt idx="70">
                  <c:v>0</c:v>
                </c:pt>
                <c:pt idx="71">
                  <c:v>23620.914054143996</c:v>
                </c:pt>
                <c:pt idx="72">
                  <c:v>15918.617594879999</c:v>
                </c:pt>
                <c:pt idx="73">
                  <c:v>0</c:v>
                </c:pt>
                <c:pt idx="74">
                  <c:v>10015.285174272001</c:v>
                </c:pt>
                <c:pt idx="75">
                  <c:v>13619.818994687999</c:v>
                </c:pt>
                <c:pt idx="76">
                  <c:v>16490.870673408001</c:v>
                </c:pt>
                <c:pt idx="77">
                  <c:v>17119.150239744002</c:v>
                </c:pt>
                <c:pt idx="78">
                  <c:v>16220.769177599999</c:v>
                </c:pt>
                <c:pt idx="79">
                  <c:v>15221.589368832001</c:v>
                </c:pt>
                <c:pt idx="80">
                  <c:v>16127.79945984</c:v>
                </c:pt>
                <c:pt idx="81">
                  <c:v>14961.274159103999</c:v>
                </c:pt>
                <c:pt idx="82">
                  <c:v>16055.136285696002</c:v>
                </c:pt>
                <c:pt idx="83">
                  <c:v>16069.571057664003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B-4098-8D82-137B1C84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Calcium!$AE$6:$AE$101</c:f>
                <c:numCache>
                  <c:formatCode>General</c:formatCode>
                  <c:ptCount val="96"/>
                  <c:pt idx="0">
                    <c:v>8425</c:v>
                  </c:pt>
                  <c:pt idx="1">
                    <c:v>12003</c:v>
                  </c:pt>
                  <c:pt idx="2">
                    <c:v>39793</c:v>
                  </c:pt>
                  <c:pt idx="3">
                    <c:v>37535</c:v>
                  </c:pt>
                  <c:pt idx="4">
                    <c:v>8646</c:v>
                  </c:pt>
                  <c:pt idx="5">
                    <c:v>7762</c:v>
                  </c:pt>
                  <c:pt idx="6">
                    <c:v>5244</c:v>
                  </c:pt>
                  <c:pt idx="7">
                    <c:v>5249</c:v>
                  </c:pt>
                  <c:pt idx="8">
                    <c:v>5423</c:v>
                  </c:pt>
                  <c:pt idx="9">
                    <c:v>5168</c:v>
                  </c:pt>
                  <c:pt idx="10">
                    <c:v>12097</c:v>
                  </c:pt>
                  <c:pt idx="11">
                    <c:v>5599</c:v>
                  </c:pt>
                  <c:pt idx="12">
                    <c:v>4750</c:v>
                  </c:pt>
                  <c:pt idx="13">
                    <c:v>4031</c:v>
                  </c:pt>
                  <c:pt idx="14">
                    <c:v>7197</c:v>
                  </c:pt>
                  <c:pt idx="15">
                    <c:v>3499</c:v>
                  </c:pt>
                  <c:pt idx="16">
                    <c:v>3388</c:v>
                  </c:pt>
                  <c:pt idx="17">
                    <c:v>3050</c:v>
                  </c:pt>
                  <c:pt idx="18">
                    <c:v>12279</c:v>
                  </c:pt>
                  <c:pt idx="19">
                    <c:v>5686</c:v>
                  </c:pt>
                  <c:pt idx="20">
                    <c:v>1730</c:v>
                  </c:pt>
                  <c:pt idx="21">
                    <c:v>5650</c:v>
                  </c:pt>
                  <c:pt idx="22">
                    <c:v>4953</c:v>
                  </c:pt>
                  <c:pt idx="23">
                    <c:v>4294</c:v>
                  </c:pt>
                  <c:pt idx="24">
                    <c:v>3237</c:v>
                  </c:pt>
                  <c:pt idx="25">
                    <c:v>5685</c:v>
                  </c:pt>
                  <c:pt idx="26">
                    <c:v>3258</c:v>
                  </c:pt>
                  <c:pt idx="27">
                    <c:v>3290</c:v>
                  </c:pt>
                  <c:pt idx="28">
                    <c:v>4843</c:v>
                  </c:pt>
                  <c:pt idx="29">
                    <c:v>12158</c:v>
                  </c:pt>
                  <c:pt idx="30">
                    <c:v>5329</c:v>
                  </c:pt>
                  <c:pt idx="31">
                    <c:v>3843</c:v>
                  </c:pt>
                  <c:pt idx="32">
                    <c:v>6495</c:v>
                  </c:pt>
                  <c:pt idx="33">
                    <c:v>16190</c:v>
                  </c:pt>
                  <c:pt idx="34">
                    <c:v>15632</c:v>
                  </c:pt>
                  <c:pt idx="35">
                    <c:v>5650</c:v>
                  </c:pt>
                  <c:pt idx="36">
                    <c:v>4132</c:v>
                  </c:pt>
                  <c:pt idx="37">
                    <c:v>6192</c:v>
                  </c:pt>
                  <c:pt idx="38">
                    <c:v>6414</c:v>
                  </c:pt>
                  <c:pt idx="39">
                    <c:v>7701</c:v>
                  </c:pt>
                  <c:pt idx="40">
                    <c:v>42093</c:v>
                  </c:pt>
                  <c:pt idx="41">
                    <c:v>7327</c:v>
                  </c:pt>
                  <c:pt idx="42">
                    <c:v>4853</c:v>
                  </c:pt>
                  <c:pt idx="43">
                    <c:v>5707</c:v>
                  </c:pt>
                  <c:pt idx="44">
                    <c:v>3704</c:v>
                  </c:pt>
                  <c:pt idx="45">
                    <c:v>3461</c:v>
                  </c:pt>
                  <c:pt idx="46">
                    <c:v>3155</c:v>
                  </c:pt>
                  <c:pt idx="47">
                    <c:v>1480</c:v>
                  </c:pt>
                  <c:pt idx="48">
                    <c:v>7343</c:v>
                  </c:pt>
                  <c:pt idx="49">
                    <c:v>4314</c:v>
                  </c:pt>
                  <c:pt idx="50">
                    <c:v>5314</c:v>
                  </c:pt>
                  <c:pt idx="51">
                    <c:v>3602</c:v>
                  </c:pt>
                  <c:pt idx="52">
                    <c:v>18878</c:v>
                  </c:pt>
                  <c:pt idx="53">
                    <c:v>3621</c:v>
                  </c:pt>
                  <c:pt idx="54">
                    <c:v>3232</c:v>
                  </c:pt>
                  <c:pt idx="55">
                    <c:v>31036</c:v>
                  </c:pt>
                  <c:pt idx="56">
                    <c:v>25271</c:v>
                  </c:pt>
                  <c:pt idx="57">
                    <c:v>21970</c:v>
                  </c:pt>
                  <c:pt idx="58">
                    <c:v>4664</c:v>
                  </c:pt>
                  <c:pt idx="59">
                    <c:v>3628</c:v>
                  </c:pt>
                  <c:pt idx="60">
                    <c:v>5694</c:v>
                  </c:pt>
                  <c:pt idx="61">
                    <c:v>2305</c:v>
                  </c:pt>
                  <c:pt idx="62">
                    <c:v>4592</c:v>
                  </c:pt>
                  <c:pt idx="63">
                    <c:v>4706</c:v>
                  </c:pt>
                  <c:pt idx="64">
                    <c:v>6436</c:v>
                  </c:pt>
                  <c:pt idx="65">
                    <c:v>4474</c:v>
                  </c:pt>
                  <c:pt idx="66">
                    <c:v>2986</c:v>
                  </c:pt>
                  <c:pt idx="67">
                    <c:v>2569</c:v>
                  </c:pt>
                  <c:pt idx="68">
                    <c:v>3188</c:v>
                  </c:pt>
                  <c:pt idx="69">
                    <c:v>570</c:v>
                  </c:pt>
                  <c:pt idx="70">
                    <c:v>2828</c:v>
                  </c:pt>
                  <c:pt idx="71">
                    <c:v>3753</c:v>
                  </c:pt>
                  <c:pt idx="72">
                    <c:v>7579</c:v>
                  </c:pt>
                  <c:pt idx="73">
                    <c:v>1741</c:v>
                  </c:pt>
                  <c:pt idx="74">
                    <c:v>3071</c:v>
                  </c:pt>
                  <c:pt idx="75">
                    <c:v>5118</c:v>
                  </c:pt>
                  <c:pt idx="76">
                    <c:v>6088</c:v>
                  </c:pt>
                  <c:pt idx="77">
                    <c:v>1462</c:v>
                  </c:pt>
                  <c:pt idx="78">
                    <c:v>4440</c:v>
                  </c:pt>
                  <c:pt idx="79">
                    <c:v>5757</c:v>
                  </c:pt>
                  <c:pt idx="80">
                    <c:v>3043</c:v>
                  </c:pt>
                  <c:pt idx="81">
                    <c:v>2736</c:v>
                  </c:pt>
                  <c:pt idx="82">
                    <c:v>2837</c:v>
                  </c:pt>
                  <c:pt idx="83">
                    <c:v>4661</c:v>
                  </c:pt>
                  <c:pt idx="84">
                    <c:v>4884</c:v>
                  </c:pt>
                  <c:pt idx="85">
                    <c:v>6693</c:v>
                  </c:pt>
                  <c:pt idx="86">
                    <c:v>3274</c:v>
                  </c:pt>
                  <c:pt idx="87">
                    <c:v>3222</c:v>
                  </c:pt>
                  <c:pt idx="88">
                    <c:v>3459</c:v>
                  </c:pt>
                  <c:pt idx="89">
                    <c:v>3431</c:v>
                  </c:pt>
                  <c:pt idx="90">
                    <c:v>5403</c:v>
                  </c:pt>
                  <c:pt idx="91">
                    <c:v>7093</c:v>
                  </c:pt>
                  <c:pt idx="92">
                    <c:v>3008</c:v>
                  </c:pt>
                  <c:pt idx="93">
                    <c:v>8573</c:v>
                  </c:pt>
                  <c:pt idx="94">
                    <c:v>3017</c:v>
                  </c:pt>
                  <c:pt idx="95">
                    <c:v>3648</c:v>
                  </c:pt>
                </c:numCache>
              </c:numRef>
            </c:plus>
            <c:minus>
              <c:numRef>
                <c:f>Calcium!$AE$6:$AE$101</c:f>
                <c:numCache>
                  <c:formatCode>General</c:formatCode>
                  <c:ptCount val="96"/>
                  <c:pt idx="0">
                    <c:v>8425</c:v>
                  </c:pt>
                  <c:pt idx="1">
                    <c:v>12003</c:v>
                  </c:pt>
                  <c:pt idx="2">
                    <c:v>39793</c:v>
                  </c:pt>
                  <c:pt idx="3">
                    <c:v>37535</c:v>
                  </c:pt>
                  <c:pt idx="4">
                    <c:v>8646</c:v>
                  </c:pt>
                  <c:pt idx="5">
                    <c:v>7762</c:v>
                  </c:pt>
                  <c:pt idx="6">
                    <c:v>5244</c:v>
                  </c:pt>
                  <c:pt idx="7">
                    <c:v>5249</c:v>
                  </c:pt>
                  <c:pt idx="8">
                    <c:v>5423</c:v>
                  </c:pt>
                  <c:pt idx="9">
                    <c:v>5168</c:v>
                  </c:pt>
                  <c:pt idx="10">
                    <c:v>12097</c:v>
                  </c:pt>
                  <c:pt idx="11">
                    <c:v>5599</c:v>
                  </c:pt>
                  <c:pt idx="12">
                    <c:v>4750</c:v>
                  </c:pt>
                  <c:pt idx="13">
                    <c:v>4031</c:v>
                  </c:pt>
                  <c:pt idx="14">
                    <c:v>7197</c:v>
                  </c:pt>
                  <c:pt idx="15">
                    <c:v>3499</c:v>
                  </c:pt>
                  <c:pt idx="16">
                    <c:v>3388</c:v>
                  </c:pt>
                  <c:pt idx="17">
                    <c:v>3050</c:v>
                  </c:pt>
                  <c:pt idx="18">
                    <c:v>12279</c:v>
                  </c:pt>
                  <c:pt idx="19">
                    <c:v>5686</c:v>
                  </c:pt>
                  <c:pt idx="20">
                    <c:v>1730</c:v>
                  </c:pt>
                  <c:pt idx="21">
                    <c:v>5650</c:v>
                  </c:pt>
                  <c:pt idx="22">
                    <c:v>4953</c:v>
                  </c:pt>
                  <c:pt idx="23">
                    <c:v>4294</c:v>
                  </c:pt>
                  <c:pt idx="24">
                    <c:v>3237</c:v>
                  </c:pt>
                  <c:pt idx="25">
                    <c:v>5685</c:v>
                  </c:pt>
                  <c:pt idx="26">
                    <c:v>3258</c:v>
                  </c:pt>
                  <c:pt idx="27">
                    <c:v>3290</c:v>
                  </c:pt>
                  <c:pt idx="28">
                    <c:v>4843</c:v>
                  </c:pt>
                  <c:pt idx="29">
                    <c:v>12158</c:v>
                  </c:pt>
                  <c:pt idx="30">
                    <c:v>5329</c:v>
                  </c:pt>
                  <c:pt idx="31">
                    <c:v>3843</c:v>
                  </c:pt>
                  <c:pt idx="32">
                    <c:v>6495</c:v>
                  </c:pt>
                  <c:pt idx="33">
                    <c:v>16190</c:v>
                  </c:pt>
                  <c:pt idx="34">
                    <c:v>15632</c:v>
                  </c:pt>
                  <c:pt idx="35">
                    <c:v>5650</c:v>
                  </c:pt>
                  <c:pt idx="36">
                    <c:v>4132</c:v>
                  </c:pt>
                  <c:pt idx="37">
                    <c:v>6192</c:v>
                  </c:pt>
                  <c:pt idx="38">
                    <c:v>6414</c:v>
                  </c:pt>
                  <c:pt idx="39">
                    <c:v>7701</c:v>
                  </c:pt>
                  <c:pt idx="40">
                    <c:v>42093</c:v>
                  </c:pt>
                  <c:pt idx="41">
                    <c:v>7327</c:v>
                  </c:pt>
                  <c:pt idx="42">
                    <c:v>4853</c:v>
                  </c:pt>
                  <c:pt idx="43">
                    <c:v>5707</c:v>
                  </c:pt>
                  <c:pt idx="44">
                    <c:v>3704</c:v>
                  </c:pt>
                  <c:pt idx="45">
                    <c:v>3461</c:v>
                  </c:pt>
                  <c:pt idx="46">
                    <c:v>3155</c:v>
                  </c:pt>
                  <c:pt idx="47">
                    <c:v>1480</c:v>
                  </c:pt>
                  <c:pt idx="48">
                    <c:v>7343</c:v>
                  </c:pt>
                  <c:pt idx="49">
                    <c:v>4314</c:v>
                  </c:pt>
                  <c:pt idx="50">
                    <c:v>5314</c:v>
                  </c:pt>
                  <c:pt idx="51">
                    <c:v>3602</c:v>
                  </c:pt>
                  <c:pt idx="52">
                    <c:v>18878</c:v>
                  </c:pt>
                  <c:pt idx="53">
                    <c:v>3621</c:v>
                  </c:pt>
                  <c:pt idx="54">
                    <c:v>3232</c:v>
                  </c:pt>
                  <c:pt idx="55">
                    <c:v>31036</c:v>
                  </c:pt>
                  <c:pt idx="56">
                    <c:v>25271</c:v>
                  </c:pt>
                  <c:pt idx="57">
                    <c:v>21970</c:v>
                  </c:pt>
                  <c:pt idx="58">
                    <c:v>4664</c:v>
                  </c:pt>
                  <c:pt idx="59">
                    <c:v>3628</c:v>
                  </c:pt>
                  <c:pt idx="60">
                    <c:v>5694</c:v>
                  </c:pt>
                  <c:pt idx="61">
                    <c:v>2305</c:v>
                  </c:pt>
                  <c:pt idx="62">
                    <c:v>4592</c:v>
                  </c:pt>
                  <c:pt idx="63">
                    <c:v>4706</c:v>
                  </c:pt>
                  <c:pt idx="64">
                    <c:v>6436</c:v>
                  </c:pt>
                  <c:pt idx="65">
                    <c:v>4474</c:v>
                  </c:pt>
                  <c:pt idx="66">
                    <c:v>2986</c:v>
                  </c:pt>
                  <c:pt idx="67">
                    <c:v>2569</c:v>
                  </c:pt>
                  <c:pt idx="68">
                    <c:v>3188</c:v>
                  </c:pt>
                  <c:pt idx="69">
                    <c:v>570</c:v>
                  </c:pt>
                  <c:pt idx="70">
                    <c:v>2828</c:v>
                  </c:pt>
                  <c:pt idx="71">
                    <c:v>3753</c:v>
                  </c:pt>
                  <c:pt idx="72">
                    <c:v>7579</c:v>
                  </c:pt>
                  <c:pt idx="73">
                    <c:v>1741</c:v>
                  </c:pt>
                  <c:pt idx="74">
                    <c:v>3071</c:v>
                  </c:pt>
                  <c:pt idx="75">
                    <c:v>5118</c:v>
                  </c:pt>
                  <c:pt idx="76">
                    <c:v>6088</c:v>
                  </c:pt>
                  <c:pt idx="77">
                    <c:v>1462</c:v>
                  </c:pt>
                  <c:pt idx="78">
                    <c:v>4440</c:v>
                  </c:pt>
                  <c:pt idx="79">
                    <c:v>5757</c:v>
                  </c:pt>
                  <c:pt idx="80">
                    <c:v>3043</c:v>
                  </c:pt>
                  <c:pt idx="81">
                    <c:v>2736</c:v>
                  </c:pt>
                  <c:pt idx="82">
                    <c:v>2837</c:v>
                  </c:pt>
                  <c:pt idx="83">
                    <c:v>4661</c:v>
                  </c:pt>
                  <c:pt idx="84">
                    <c:v>4884</c:v>
                  </c:pt>
                  <c:pt idx="85">
                    <c:v>6693</c:v>
                  </c:pt>
                  <c:pt idx="86">
                    <c:v>3274</c:v>
                  </c:pt>
                  <c:pt idx="87">
                    <c:v>3222</c:v>
                  </c:pt>
                  <c:pt idx="88">
                    <c:v>3459</c:v>
                  </c:pt>
                  <c:pt idx="89">
                    <c:v>3431</c:v>
                  </c:pt>
                  <c:pt idx="90">
                    <c:v>5403</c:v>
                  </c:pt>
                  <c:pt idx="91">
                    <c:v>7093</c:v>
                  </c:pt>
                  <c:pt idx="92">
                    <c:v>3008</c:v>
                  </c:pt>
                  <c:pt idx="93">
                    <c:v>8573</c:v>
                  </c:pt>
                  <c:pt idx="94">
                    <c:v>3017</c:v>
                  </c:pt>
                  <c:pt idx="95">
                    <c:v>3648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Calcium!$AA$6:$AA$101</c:f>
              <c:numCache>
                <c:formatCode>General</c:formatCode>
                <c:ptCount val="96"/>
                <c:pt idx="0">
                  <c:v>115520</c:v>
                </c:pt>
                <c:pt idx="1">
                  <c:v>159844</c:v>
                </c:pt>
                <c:pt idx="2">
                  <c:v>330117</c:v>
                </c:pt>
                <c:pt idx="3">
                  <c:v>316873</c:v>
                </c:pt>
                <c:pt idx="4">
                  <c:v>122932</c:v>
                </c:pt>
                <c:pt idx="5">
                  <c:v>108702</c:v>
                </c:pt>
                <c:pt idx="6">
                  <c:v>76919</c:v>
                </c:pt>
                <c:pt idx="7">
                  <c:v>77156</c:v>
                </c:pt>
                <c:pt idx="8">
                  <c:v>82193</c:v>
                </c:pt>
                <c:pt idx="9">
                  <c:v>78091</c:v>
                </c:pt>
                <c:pt idx="10">
                  <c:v>175329</c:v>
                </c:pt>
                <c:pt idx="11">
                  <c:v>88085</c:v>
                </c:pt>
                <c:pt idx="12">
                  <c:v>76571</c:v>
                </c:pt>
                <c:pt idx="13">
                  <c:v>65499</c:v>
                </c:pt>
                <c:pt idx="14">
                  <c:v>120739</c:v>
                </c:pt>
                <c:pt idx="15">
                  <c:v>54889</c:v>
                </c:pt>
                <c:pt idx="16">
                  <c:v>59156</c:v>
                </c:pt>
                <c:pt idx="17">
                  <c:v>49034</c:v>
                </c:pt>
                <c:pt idx="18">
                  <c:v>203400</c:v>
                </c:pt>
                <c:pt idx="19">
                  <c:v>97672</c:v>
                </c:pt>
                <c:pt idx="20">
                  <c:v>24922</c:v>
                </c:pt>
                <c:pt idx="21">
                  <c:v>98897</c:v>
                </c:pt>
                <c:pt idx="22">
                  <c:v>90185</c:v>
                </c:pt>
                <c:pt idx="23">
                  <c:v>81147</c:v>
                </c:pt>
                <c:pt idx="24">
                  <c:v>61142</c:v>
                </c:pt>
                <c:pt idx="25">
                  <c:v>104823</c:v>
                </c:pt>
                <c:pt idx="26">
                  <c:v>58788</c:v>
                </c:pt>
                <c:pt idx="27">
                  <c:v>66168</c:v>
                </c:pt>
                <c:pt idx="28">
                  <c:v>101062</c:v>
                </c:pt>
                <c:pt idx="29">
                  <c:v>217685</c:v>
                </c:pt>
                <c:pt idx="30">
                  <c:v>99114</c:v>
                </c:pt>
                <c:pt idx="31">
                  <c:v>74435</c:v>
                </c:pt>
                <c:pt idx="32">
                  <c:v>141429</c:v>
                </c:pt>
                <c:pt idx="33">
                  <c:v>258169</c:v>
                </c:pt>
                <c:pt idx="34">
                  <c:v>216840</c:v>
                </c:pt>
                <c:pt idx="35">
                  <c:v>102659</c:v>
                </c:pt>
                <c:pt idx="36">
                  <c:v>86387</c:v>
                </c:pt>
                <c:pt idx="37">
                  <c:v>135656</c:v>
                </c:pt>
                <c:pt idx="38">
                  <c:v>138992</c:v>
                </c:pt>
                <c:pt idx="39">
                  <c:v>159622</c:v>
                </c:pt>
                <c:pt idx="40">
                  <c:v>397745</c:v>
                </c:pt>
                <c:pt idx="41">
                  <c:v>129768</c:v>
                </c:pt>
                <c:pt idx="42">
                  <c:v>86921</c:v>
                </c:pt>
                <c:pt idx="43">
                  <c:v>100428</c:v>
                </c:pt>
                <c:pt idx="44">
                  <c:v>71776</c:v>
                </c:pt>
                <c:pt idx="45">
                  <c:v>72040</c:v>
                </c:pt>
                <c:pt idx="46">
                  <c:v>57070</c:v>
                </c:pt>
                <c:pt idx="47">
                  <c:v>21336</c:v>
                </c:pt>
                <c:pt idx="48">
                  <c:v>121093</c:v>
                </c:pt>
                <c:pt idx="49">
                  <c:v>92258</c:v>
                </c:pt>
                <c:pt idx="50">
                  <c:v>96815</c:v>
                </c:pt>
                <c:pt idx="51">
                  <c:v>75447</c:v>
                </c:pt>
                <c:pt idx="52">
                  <c:v>277344</c:v>
                </c:pt>
                <c:pt idx="53">
                  <c:v>61322</c:v>
                </c:pt>
                <c:pt idx="54">
                  <c:v>63115</c:v>
                </c:pt>
                <c:pt idx="55">
                  <c:v>343374</c:v>
                </c:pt>
                <c:pt idx="56">
                  <c:v>292940</c:v>
                </c:pt>
                <c:pt idx="57">
                  <c:v>265474</c:v>
                </c:pt>
                <c:pt idx="58">
                  <c:v>84238</c:v>
                </c:pt>
                <c:pt idx="59">
                  <c:v>72535</c:v>
                </c:pt>
                <c:pt idx="60">
                  <c:v>116794</c:v>
                </c:pt>
                <c:pt idx="61">
                  <c:v>36144</c:v>
                </c:pt>
                <c:pt idx="62">
                  <c:v>81465</c:v>
                </c:pt>
                <c:pt idx="63">
                  <c:v>96668</c:v>
                </c:pt>
                <c:pt idx="64">
                  <c:v>128623</c:v>
                </c:pt>
                <c:pt idx="65">
                  <c:v>76743</c:v>
                </c:pt>
                <c:pt idx="66">
                  <c:v>53455</c:v>
                </c:pt>
                <c:pt idx="67">
                  <c:v>45309</c:v>
                </c:pt>
                <c:pt idx="68">
                  <c:v>51986</c:v>
                </c:pt>
                <c:pt idx="69">
                  <c:v>2632</c:v>
                </c:pt>
                <c:pt idx="70">
                  <c:v>54133</c:v>
                </c:pt>
                <c:pt idx="71">
                  <c:v>74145</c:v>
                </c:pt>
                <c:pt idx="72">
                  <c:v>144570</c:v>
                </c:pt>
                <c:pt idx="73">
                  <c:v>25891</c:v>
                </c:pt>
                <c:pt idx="74">
                  <c:v>55500</c:v>
                </c:pt>
                <c:pt idx="75">
                  <c:v>102948</c:v>
                </c:pt>
                <c:pt idx="76">
                  <c:v>110575</c:v>
                </c:pt>
                <c:pt idx="77">
                  <c:v>22607</c:v>
                </c:pt>
                <c:pt idx="78">
                  <c:v>82294</c:v>
                </c:pt>
                <c:pt idx="79">
                  <c:v>112306</c:v>
                </c:pt>
                <c:pt idx="80">
                  <c:v>53637</c:v>
                </c:pt>
                <c:pt idx="81">
                  <c:v>46416</c:v>
                </c:pt>
                <c:pt idx="82">
                  <c:v>47279</c:v>
                </c:pt>
                <c:pt idx="83">
                  <c:v>77114</c:v>
                </c:pt>
                <c:pt idx="84">
                  <c:v>77818</c:v>
                </c:pt>
                <c:pt idx="85">
                  <c:v>118008</c:v>
                </c:pt>
                <c:pt idx="86">
                  <c:v>53653</c:v>
                </c:pt>
                <c:pt idx="87">
                  <c:v>50406</c:v>
                </c:pt>
                <c:pt idx="88">
                  <c:v>52072</c:v>
                </c:pt>
                <c:pt idx="89">
                  <c:v>52484</c:v>
                </c:pt>
                <c:pt idx="90">
                  <c:v>84278</c:v>
                </c:pt>
                <c:pt idx="91">
                  <c:v>107091</c:v>
                </c:pt>
                <c:pt idx="92">
                  <c:v>42063</c:v>
                </c:pt>
                <c:pt idx="93">
                  <c:v>116267</c:v>
                </c:pt>
                <c:pt idx="94">
                  <c:v>41640</c:v>
                </c:pt>
                <c:pt idx="95">
                  <c:v>42992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1-45DA-8527-479FEB4D265B}"/>
            </c:ext>
          </c:extLst>
        </c:ser>
        <c:ser>
          <c:idx val="1"/>
          <c:order val="1"/>
          <c:tx>
            <c:strRef>
              <c:f>Calcium!$AG$2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Calcium!$AK$6:$AK$101</c:f>
                <c:numCache>
                  <c:formatCode>General</c:formatCode>
                  <c:ptCount val="96"/>
                  <c:pt idx="0">
                    <c:v>8424</c:v>
                  </c:pt>
                  <c:pt idx="1">
                    <c:v>12001</c:v>
                  </c:pt>
                  <c:pt idx="2">
                    <c:v>39792</c:v>
                  </c:pt>
                  <c:pt idx="3">
                    <c:v>37534</c:v>
                  </c:pt>
                  <c:pt idx="4">
                    <c:v>8644</c:v>
                  </c:pt>
                  <c:pt idx="5">
                    <c:v>7761</c:v>
                  </c:pt>
                  <c:pt idx="6">
                    <c:v>5243</c:v>
                  </c:pt>
                  <c:pt idx="7">
                    <c:v>5249</c:v>
                  </c:pt>
                  <c:pt idx="8">
                    <c:v>5422</c:v>
                  </c:pt>
                  <c:pt idx="9">
                    <c:v>5167</c:v>
                  </c:pt>
                  <c:pt idx="10">
                    <c:v>12095</c:v>
                  </c:pt>
                  <c:pt idx="11">
                    <c:v>5598</c:v>
                  </c:pt>
                  <c:pt idx="12">
                    <c:v>4749</c:v>
                  </c:pt>
                  <c:pt idx="13">
                    <c:v>4030</c:v>
                  </c:pt>
                  <c:pt idx="14">
                    <c:v>7196</c:v>
                  </c:pt>
                  <c:pt idx="15">
                    <c:v>3498</c:v>
                  </c:pt>
                  <c:pt idx="16">
                    <c:v>3387</c:v>
                  </c:pt>
                  <c:pt idx="17">
                    <c:v>3050</c:v>
                  </c:pt>
                  <c:pt idx="18">
                    <c:v>12276</c:v>
                  </c:pt>
                  <c:pt idx="19">
                    <c:v>5685</c:v>
                  </c:pt>
                  <c:pt idx="20">
                    <c:v>1730</c:v>
                  </c:pt>
                  <c:pt idx="21">
                    <c:v>5648</c:v>
                  </c:pt>
                  <c:pt idx="22">
                    <c:v>4952</c:v>
                  </c:pt>
                  <c:pt idx="23">
                    <c:v>4293</c:v>
                  </c:pt>
                  <c:pt idx="24">
                    <c:v>3236</c:v>
                  </c:pt>
                  <c:pt idx="25">
                    <c:v>5684</c:v>
                  </c:pt>
                  <c:pt idx="26">
                    <c:v>3257</c:v>
                  </c:pt>
                  <c:pt idx="27">
                    <c:v>3289</c:v>
                  </c:pt>
                  <c:pt idx="28">
                    <c:v>4841</c:v>
                  </c:pt>
                  <c:pt idx="29">
                    <c:v>12155</c:v>
                  </c:pt>
                  <c:pt idx="30">
                    <c:v>5327</c:v>
                  </c:pt>
                  <c:pt idx="31">
                    <c:v>3842</c:v>
                  </c:pt>
                  <c:pt idx="32">
                    <c:v>6493</c:v>
                  </c:pt>
                  <c:pt idx="33">
                    <c:v>16187</c:v>
                  </c:pt>
                  <c:pt idx="34">
                    <c:v>15629</c:v>
                  </c:pt>
                  <c:pt idx="35">
                    <c:v>5648</c:v>
                  </c:pt>
                  <c:pt idx="36">
                    <c:v>4130</c:v>
                  </c:pt>
                  <c:pt idx="37">
                    <c:v>6189</c:v>
                  </c:pt>
                  <c:pt idx="38">
                    <c:v>6412</c:v>
                  </c:pt>
                  <c:pt idx="39">
                    <c:v>7698</c:v>
                  </c:pt>
                  <c:pt idx="40">
                    <c:v>42091</c:v>
                  </c:pt>
                  <c:pt idx="41">
                    <c:v>7325</c:v>
                  </c:pt>
                  <c:pt idx="42">
                    <c:v>4852</c:v>
                  </c:pt>
                  <c:pt idx="43">
                    <c:v>5706</c:v>
                  </c:pt>
                  <c:pt idx="44">
                    <c:v>3703</c:v>
                  </c:pt>
                  <c:pt idx="45">
                    <c:v>3459</c:v>
                  </c:pt>
                  <c:pt idx="46">
                    <c:v>3154</c:v>
                  </c:pt>
                  <c:pt idx="47">
                    <c:v>1480</c:v>
                  </c:pt>
                  <c:pt idx="48">
                    <c:v>7342</c:v>
                  </c:pt>
                  <c:pt idx="49">
                    <c:v>4312</c:v>
                  </c:pt>
                  <c:pt idx="50">
                    <c:v>5313</c:v>
                  </c:pt>
                  <c:pt idx="51">
                    <c:v>3601</c:v>
                  </c:pt>
                  <c:pt idx="52">
                    <c:v>18875</c:v>
                  </c:pt>
                  <c:pt idx="53">
                    <c:v>3620</c:v>
                  </c:pt>
                  <c:pt idx="54">
                    <c:v>3231</c:v>
                  </c:pt>
                  <c:pt idx="55">
                    <c:v>31034</c:v>
                  </c:pt>
                  <c:pt idx="56">
                    <c:v>25269</c:v>
                  </c:pt>
                  <c:pt idx="57">
                    <c:v>21967</c:v>
                  </c:pt>
                  <c:pt idx="58">
                    <c:v>4663</c:v>
                  </c:pt>
                  <c:pt idx="59">
                    <c:v>3627</c:v>
                  </c:pt>
                  <c:pt idx="60">
                    <c:v>5692</c:v>
                  </c:pt>
                  <c:pt idx="61">
                    <c:v>2305</c:v>
                  </c:pt>
                  <c:pt idx="62">
                    <c:v>4591</c:v>
                  </c:pt>
                  <c:pt idx="63">
                    <c:v>4704</c:v>
                  </c:pt>
                  <c:pt idx="64">
                    <c:v>6434</c:v>
                  </c:pt>
                  <c:pt idx="65">
                    <c:v>4473</c:v>
                  </c:pt>
                  <c:pt idx="66">
                    <c:v>2985</c:v>
                  </c:pt>
                  <c:pt idx="67">
                    <c:v>2568</c:v>
                  </c:pt>
                  <c:pt idx="68">
                    <c:v>3188</c:v>
                  </c:pt>
                  <c:pt idx="69">
                    <c:v>570</c:v>
                  </c:pt>
                  <c:pt idx="70">
                    <c:v>2827</c:v>
                  </c:pt>
                  <c:pt idx="71">
                    <c:v>3751</c:v>
                  </c:pt>
                  <c:pt idx="72">
                    <c:v>7577</c:v>
                  </c:pt>
                  <c:pt idx="73">
                    <c:v>1741</c:v>
                  </c:pt>
                  <c:pt idx="74">
                    <c:v>3070</c:v>
                  </c:pt>
                  <c:pt idx="75">
                    <c:v>5116</c:v>
                  </c:pt>
                  <c:pt idx="76">
                    <c:v>6086</c:v>
                  </c:pt>
                  <c:pt idx="77">
                    <c:v>1461</c:v>
                  </c:pt>
                  <c:pt idx="78">
                    <c:v>4439</c:v>
                  </c:pt>
                  <c:pt idx="79">
                    <c:v>5756</c:v>
                  </c:pt>
                  <c:pt idx="80">
                    <c:v>3043</c:v>
                  </c:pt>
                  <c:pt idx="81">
                    <c:v>2736</c:v>
                  </c:pt>
                  <c:pt idx="82">
                    <c:v>2836</c:v>
                  </c:pt>
                  <c:pt idx="83">
                    <c:v>4660</c:v>
                  </c:pt>
                  <c:pt idx="84">
                    <c:v>4883</c:v>
                  </c:pt>
                  <c:pt idx="85">
                    <c:v>6692</c:v>
                  </c:pt>
                  <c:pt idx="86">
                    <c:v>3273</c:v>
                  </c:pt>
                  <c:pt idx="87">
                    <c:v>3221</c:v>
                  </c:pt>
                  <c:pt idx="88">
                    <c:v>3459</c:v>
                  </c:pt>
                  <c:pt idx="89">
                    <c:v>3431</c:v>
                  </c:pt>
                  <c:pt idx="90">
                    <c:v>5402</c:v>
                  </c:pt>
                  <c:pt idx="91">
                    <c:v>7092</c:v>
                  </c:pt>
                  <c:pt idx="92">
                    <c:v>3008</c:v>
                  </c:pt>
                  <c:pt idx="93">
                    <c:v>8572</c:v>
                  </c:pt>
                  <c:pt idx="94">
                    <c:v>3016</c:v>
                  </c:pt>
                  <c:pt idx="95">
                    <c:v>3648</c:v>
                  </c:pt>
                </c:numCache>
              </c:numRef>
            </c:plus>
            <c:minus>
              <c:numRef>
                <c:f>Calcium!$AK$6:$AK$101</c:f>
                <c:numCache>
                  <c:formatCode>General</c:formatCode>
                  <c:ptCount val="96"/>
                  <c:pt idx="0">
                    <c:v>8424</c:v>
                  </c:pt>
                  <c:pt idx="1">
                    <c:v>12001</c:v>
                  </c:pt>
                  <c:pt idx="2">
                    <c:v>39792</c:v>
                  </c:pt>
                  <c:pt idx="3">
                    <c:v>37534</c:v>
                  </c:pt>
                  <c:pt idx="4">
                    <c:v>8644</c:v>
                  </c:pt>
                  <c:pt idx="5">
                    <c:v>7761</c:v>
                  </c:pt>
                  <c:pt idx="6">
                    <c:v>5243</c:v>
                  </c:pt>
                  <c:pt idx="7">
                    <c:v>5249</c:v>
                  </c:pt>
                  <c:pt idx="8">
                    <c:v>5422</c:v>
                  </c:pt>
                  <c:pt idx="9">
                    <c:v>5167</c:v>
                  </c:pt>
                  <c:pt idx="10">
                    <c:v>12095</c:v>
                  </c:pt>
                  <c:pt idx="11">
                    <c:v>5598</c:v>
                  </c:pt>
                  <c:pt idx="12">
                    <c:v>4749</c:v>
                  </c:pt>
                  <c:pt idx="13">
                    <c:v>4030</c:v>
                  </c:pt>
                  <c:pt idx="14">
                    <c:v>7196</c:v>
                  </c:pt>
                  <c:pt idx="15">
                    <c:v>3498</c:v>
                  </c:pt>
                  <c:pt idx="16">
                    <c:v>3387</c:v>
                  </c:pt>
                  <c:pt idx="17">
                    <c:v>3050</c:v>
                  </c:pt>
                  <c:pt idx="18">
                    <c:v>12276</c:v>
                  </c:pt>
                  <c:pt idx="19">
                    <c:v>5685</c:v>
                  </c:pt>
                  <c:pt idx="20">
                    <c:v>1730</c:v>
                  </c:pt>
                  <c:pt idx="21">
                    <c:v>5648</c:v>
                  </c:pt>
                  <c:pt idx="22">
                    <c:v>4952</c:v>
                  </c:pt>
                  <c:pt idx="23">
                    <c:v>4293</c:v>
                  </c:pt>
                  <c:pt idx="24">
                    <c:v>3236</c:v>
                  </c:pt>
                  <c:pt idx="25">
                    <c:v>5684</c:v>
                  </c:pt>
                  <c:pt idx="26">
                    <c:v>3257</c:v>
                  </c:pt>
                  <c:pt idx="27">
                    <c:v>3289</c:v>
                  </c:pt>
                  <c:pt idx="28">
                    <c:v>4841</c:v>
                  </c:pt>
                  <c:pt idx="29">
                    <c:v>12155</c:v>
                  </c:pt>
                  <c:pt idx="30">
                    <c:v>5327</c:v>
                  </c:pt>
                  <c:pt idx="31">
                    <c:v>3842</c:v>
                  </c:pt>
                  <c:pt idx="32">
                    <c:v>6493</c:v>
                  </c:pt>
                  <c:pt idx="33">
                    <c:v>16187</c:v>
                  </c:pt>
                  <c:pt idx="34">
                    <c:v>15629</c:v>
                  </c:pt>
                  <c:pt idx="35">
                    <c:v>5648</c:v>
                  </c:pt>
                  <c:pt idx="36">
                    <c:v>4130</c:v>
                  </c:pt>
                  <c:pt idx="37">
                    <c:v>6189</c:v>
                  </c:pt>
                  <c:pt idx="38">
                    <c:v>6412</c:v>
                  </c:pt>
                  <c:pt idx="39">
                    <c:v>7698</c:v>
                  </c:pt>
                  <c:pt idx="40">
                    <c:v>42091</c:v>
                  </c:pt>
                  <c:pt idx="41">
                    <c:v>7325</c:v>
                  </c:pt>
                  <c:pt idx="42">
                    <c:v>4852</c:v>
                  </c:pt>
                  <c:pt idx="43">
                    <c:v>5706</c:v>
                  </c:pt>
                  <c:pt idx="44">
                    <c:v>3703</c:v>
                  </c:pt>
                  <c:pt idx="45">
                    <c:v>3459</c:v>
                  </c:pt>
                  <c:pt idx="46">
                    <c:v>3154</c:v>
                  </c:pt>
                  <c:pt idx="47">
                    <c:v>1480</c:v>
                  </c:pt>
                  <c:pt idx="48">
                    <c:v>7342</c:v>
                  </c:pt>
                  <c:pt idx="49">
                    <c:v>4312</c:v>
                  </c:pt>
                  <c:pt idx="50">
                    <c:v>5313</c:v>
                  </c:pt>
                  <c:pt idx="51">
                    <c:v>3601</c:v>
                  </c:pt>
                  <c:pt idx="52">
                    <c:v>18875</c:v>
                  </c:pt>
                  <c:pt idx="53">
                    <c:v>3620</c:v>
                  </c:pt>
                  <c:pt idx="54">
                    <c:v>3231</c:v>
                  </c:pt>
                  <c:pt idx="55">
                    <c:v>31034</c:v>
                  </c:pt>
                  <c:pt idx="56">
                    <c:v>25269</c:v>
                  </c:pt>
                  <c:pt idx="57">
                    <c:v>21967</c:v>
                  </c:pt>
                  <c:pt idx="58">
                    <c:v>4663</c:v>
                  </c:pt>
                  <c:pt idx="59">
                    <c:v>3627</c:v>
                  </c:pt>
                  <c:pt idx="60">
                    <c:v>5692</c:v>
                  </c:pt>
                  <c:pt idx="61">
                    <c:v>2305</c:v>
                  </c:pt>
                  <c:pt idx="62">
                    <c:v>4591</c:v>
                  </c:pt>
                  <c:pt idx="63">
                    <c:v>4704</c:v>
                  </c:pt>
                  <c:pt idx="64">
                    <c:v>6434</c:v>
                  </c:pt>
                  <c:pt idx="65">
                    <c:v>4473</c:v>
                  </c:pt>
                  <c:pt idx="66">
                    <c:v>2985</c:v>
                  </c:pt>
                  <c:pt idx="67">
                    <c:v>2568</c:v>
                  </c:pt>
                  <c:pt idx="68">
                    <c:v>3188</c:v>
                  </c:pt>
                  <c:pt idx="69">
                    <c:v>570</c:v>
                  </c:pt>
                  <c:pt idx="70">
                    <c:v>2827</c:v>
                  </c:pt>
                  <c:pt idx="71">
                    <c:v>3751</c:v>
                  </c:pt>
                  <c:pt idx="72">
                    <c:v>7577</c:v>
                  </c:pt>
                  <c:pt idx="73">
                    <c:v>1741</c:v>
                  </c:pt>
                  <c:pt idx="74">
                    <c:v>3070</c:v>
                  </c:pt>
                  <c:pt idx="75">
                    <c:v>5116</c:v>
                  </c:pt>
                  <c:pt idx="76">
                    <c:v>6086</c:v>
                  </c:pt>
                  <c:pt idx="77">
                    <c:v>1461</c:v>
                  </c:pt>
                  <c:pt idx="78">
                    <c:v>4439</c:v>
                  </c:pt>
                  <c:pt idx="79">
                    <c:v>5756</c:v>
                  </c:pt>
                  <c:pt idx="80">
                    <c:v>3043</c:v>
                  </c:pt>
                  <c:pt idx="81">
                    <c:v>2736</c:v>
                  </c:pt>
                  <c:pt idx="82">
                    <c:v>2836</c:v>
                  </c:pt>
                  <c:pt idx="83">
                    <c:v>4660</c:v>
                  </c:pt>
                  <c:pt idx="84">
                    <c:v>4883</c:v>
                  </c:pt>
                  <c:pt idx="85">
                    <c:v>6692</c:v>
                  </c:pt>
                  <c:pt idx="86">
                    <c:v>3273</c:v>
                  </c:pt>
                  <c:pt idx="87">
                    <c:v>3221</c:v>
                  </c:pt>
                  <c:pt idx="88">
                    <c:v>3459</c:v>
                  </c:pt>
                  <c:pt idx="89">
                    <c:v>3431</c:v>
                  </c:pt>
                  <c:pt idx="90">
                    <c:v>5402</c:v>
                  </c:pt>
                  <c:pt idx="91">
                    <c:v>7092</c:v>
                  </c:pt>
                  <c:pt idx="92">
                    <c:v>3008</c:v>
                  </c:pt>
                  <c:pt idx="93">
                    <c:v>8572</c:v>
                  </c:pt>
                  <c:pt idx="94">
                    <c:v>3016</c:v>
                  </c:pt>
                  <c:pt idx="95">
                    <c:v>3648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Calcium!$AJ$6:$AJ$101</c:f>
              <c:numCache>
                <c:formatCode>General</c:formatCode>
                <c:ptCount val="96"/>
                <c:pt idx="0">
                  <c:v>115520</c:v>
                </c:pt>
                <c:pt idx="1">
                  <c:v>159844</c:v>
                </c:pt>
                <c:pt idx="2">
                  <c:v>330117</c:v>
                </c:pt>
                <c:pt idx="3">
                  <c:v>316873</c:v>
                </c:pt>
                <c:pt idx="4">
                  <c:v>122932</c:v>
                </c:pt>
                <c:pt idx="5">
                  <c:v>108702</c:v>
                </c:pt>
                <c:pt idx="6">
                  <c:v>76919</c:v>
                </c:pt>
                <c:pt idx="7">
                  <c:v>77156</c:v>
                </c:pt>
                <c:pt idx="8">
                  <c:v>82193</c:v>
                </c:pt>
                <c:pt idx="9">
                  <c:v>78091</c:v>
                </c:pt>
                <c:pt idx="10">
                  <c:v>175329</c:v>
                </c:pt>
                <c:pt idx="11">
                  <c:v>88085</c:v>
                </c:pt>
                <c:pt idx="12">
                  <c:v>76571</c:v>
                </c:pt>
                <c:pt idx="13">
                  <c:v>65499</c:v>
                </c:pt>
                <c:pt idx="14">
                  <c:v>120740</c:v>
                </c:pt>
                <c:pt idx="15">
                  <c:v>54889</c:v>
                </c:pt>
                <c:pt idx="16">
                  <c:v>59156</c:v>
                </c:pt>
                <c:pt idx="17">
                  <c:v>49034</c:v>
                </c:pt>
                <c:pt idx="18">
                  <c:v>203400</c:v>
                </c:pt>
                <c:pt idx="19">
                  <c:v>97672</c:v>
                </c:pt>
                <c:pt idx="20">
                  <c:v>24922</c:v>
                </c:pt>
                <c:pt idx="21">
                  <c:v>98897</c:v>
                </c:pt>
                <c:pt idx="22">
                  <c:v>90185</c:v>
                </c:pt>
                <c:pt idx="23">
                  <c:v>81147</c:v>
                </c:pt>
                <c:pt idx="24">
                  <c:v>61142</c:v>
                </c:pt>
                <c:pt idx="25">
                  <c:v>104823</c:v>
                </c:pt>
                <c:pt idx="26">
                  <c:v>58788</c:v>
                </c:pt>
                <c:pt idx="27">
                  <c:v>66168</c:v>
                </c:pt>
                <c:pt idx="28">
                  <c:v>101062</c:v>
                </c:pt>
                <c:pt idx="29">
                  <c:v>217685</c:v>
                </c:pt>
                <c:pt idx="30">
                  <c:v>99114</c:v>
                </c:pt>
                <c:pt idx="31">
                  <c:v>74435</c:v>
                </c:pt>
                <c:pt idx="32">
                  <c:v>141429</c:v>
                </c:pt>
                <c:pt idx="33">
                  <c:v>258170</c:v>
                </c:pt>
                <c:pt idx="34">
                  <c:v>216841</c:v>
                </c:pt>
                <c:pt idx="35">
                  <c:v>102659</c:v>
                </c:pt>
                <c:pt idx="36">
                  <c:v>86387</c:v>
                </c:pt>
                <c:pt idx="37">
                  <c:v>135656</c:v>
                </c:pt>
                <c:pt idx="38">
                  <c:v>138992</c:v>
                </c:pt>
                <c:pt idx="39">
                  <c:v>159622</c:v>
                </c:pt>
                <c:pt idx="40">
                  <c:v>397745</c:v>
                </c:pt>
                <c:pt idx="41">
                  <c:v>129768</c:v>
                </c:pt>
                <c:pt idx="42">
                  <c:v>86921</c:v>
                </c:pt>
                <c:pt idx="43">
                  <c:v>100428</c:v>
                </c:pt>
                <c:pt idx="44">
                  <c:v>71776</c:v>
                </c:pt>
                <c:pt idx="45">
                  <c:v>72040</c:v>
                </c:pt>
                <c:pt idx="46">
                  <c:v>57070</c:v>
                </c:pt>
                <c:pt idx="47">
                  <c:v>21336</c:v>
                </c:pt>
                <c:pt idx="48">
                  <c:v>121093</c:v>
                </c:pt>
                <c:pt idx="49">
                  <c:v>92258</c:v>
                </c:pt>
                <c:pt idx="50">
                  <c:v>96815</c:v>
                </c:pt>
                <c:pt idx="51">
                  <c:v>75447</c:v>
                </c:pt>
                <c:pt idx="52">
                  <c:v>277345</c:v>
                </c:pt>
                <c:pt idx="53">
                  <c:v>61322</c:v>
                </c:pt>
                <c:pt idx="54">
                  <c:v>63116</c:v>
                </c:pt>
                <c:pt idx="55">
                  <c:v>343374</c:v>
                </c:pt>
                <c:pt idx="56">
                  <c:v>292940</c:v>
                </c:pt>
                <c:pt idx="57">
                  <c:v>265474</c:v>
                </c:pt>
                <c:pt idx="58">
                  <c:v>84238</c:v>
                </c:pt>
                <c:pt idx="59">
                  <c:v>72535</c:v>
                </c:pt>
                <c:pt idx="60">
                  <c:v>116794</c:v>
                </c:pt>
                <c:pt idx="61">
                  <c:v>36144</c:v>
                </c:pt>
                <c:pt idx="62">
                  <c:v>81465</c:v>
                </c:pt>
                <c:pt idx="63">
                  <c:v>96668</c:v>
                </c:pt>
                <c:pt idx="64">
                  <c:v>128623</c:v>
                </c:pt>
                <c:pt idx="65">
                  <c:v>76743</c:v>
                </c:pt>
                <c:pt idx="66">
                  <c:v>53455</c:v>
                </c:pt>
                <c:pt idx="67">
                  <c:v>45309</c:v>
                </c:pt>
                <c:pt idx="68">
                  <c:v>51986</c:v>
                </c:pt>
                <c:pt idx="69">
                  <c:v>2632</c:v>
                </c:pt>
                <c:pt idx="70">
                  <c:v>54133</c:v>
                </c:pt>
                <c:pt idx="71">
                  <c:v>74145</c:v>
                </c:pt>
                <c:pt idx="72">
                  <c:v>144570</c:v>
                </c:pt>
                <c:pt idx="73">
                  <c:v>25891</c:v>
                </c:pt>
                <c:pt idx="74">
                  <c:v>55500</c:v>
                </c:pt>
                <c:pt idx="75">
                  <c:v>102948</c:v>
                </c:pt>
                <c:pt idx="76">
                  <c:v>110576</c:v>
                </c:pt>
                <c:pt idx="77">
                  <c:v>22607</c:v>
                </c:pt>
                <c:pt idx="78">
                  <c:v>82295</c:v>
                </c:pt>
                <c:pt idx="79">
                  <c:v>112306</c:v>
                </c:pt>
                <c:pt idx="80">
                  <c:v>53637</c:v>
                </c:pt>
                <c:pt idx="81">
                  <c:v>46416</c:v>
                </c:pt>
                <c:pt idx="82">
                  <c:v>47279</c:v>
                </c:pt>
                <c:pt idx="83">
                  <c:v>77114</c:v>
                </c:pt>
                <c:pt idx="84">
                  <c:v>77818</c:v>
                </c:pt>
                <c:pt idx="85">
                  <c:v>118008</c:v>
                </c:pt>
                <c:pt idx="86">
                  <c:v>53653</c:v>
                </c:pt>
                <c:pt idx="87">
                  <c:v>50406</c:v>
                </c:pt>
                <c:pt idx="88">
                  <c:v>52072</c:v>
                </c:pt>
                <c:pt idx="89">
                  <c:v>52484</c:v>
                </c:pt>
                <c:pt idx="90">
                  <c:v>84278</c:v>
                </c:pt>
                <c:pt idx="91">
                  <c:v>107091</c:v>
                </c:pt>
                <c:pt idx="92">
                  <c:v>42063</c:v>
                </c:pt>
                <c:pt idx="93">
                  <c:v>116267</c:v>
                </c:pt>
                <c:pt idx="94">
                  <c:v>41640</c:v>
                </c:pt>
                <c:pt idx="95">
                  <c:v>42992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1-45DA-8527-479FEB4D265B}"/>
            </c:ext>
          </c:extLst>
        </c:ser>
        <c:ser>
          <c:idx val="2"/>
          <c:order val="2"/>
          <c:tx>
            <c:strRef>
              <c:f>Calcium!$AM$2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Calcium!$AQ$6:$AQ$101</c:f>
                <c:numCache>
                  <c:formatCode>General</c:formatCode>
                  <c:ptCount val="96"/>
                  <c:pt idx="0">
                    <c:v>9517</c:v>
                  </c:pt>
                  <c:pt idx="1">
                    <c:v>13691</c:v>
                  </c:pt>
                  <c:pt idx="2">
                    <c:v>42076</c:v>
                  </c:pt>
                  <c:pt idx="3">
                    <c:v>42142</c:v>
                  </c:pt>
                  <c:pt idx="4">
                    <c:v>13608</c:v>
                  </c:pt>
                  <c:pt idx="5">
                    <c:v>13009</c:v>
                  </c:pt>
                  <c:pt idx="6">
                    <c:v>8460</c:v>
                  </c:pt>
                  <c:pt idx="7">
                    <c:v>7966</c:v>
                  </c:pt>
                  <c:pt idx="8">
                    <c:v>5001</c:v>
                  </c:pt>
                  <c:pt idx="9">
                    <c:v>4696</c:v>
                  </c:pt>
                  <c:pt idx="10">
                    <c:v>12436</c:v>
                  </c:pt>
                  <c:pt idx="11">
                    <c:v>8189</c:v>
                  </c:pt>
                  <c:pt idx="12">
                    <c:v>6252</c:v>
                  </c:pt>
                  <c:pt idx="13">
                    <c:v>2908</c:v>
                  </c:pt>
                  <c:pt idx="14">
                    <c:v>6082</c:v>
                  </c:pt>
                  <c:pt idx="15">
                    <c:v>4082</c:v>
                  </c:pt>
                  <c:pt idx="16">
                    <c:v>3306</c:v>
                  </c:pt>
                  <c:pt idx="17">
                    <c:v>1677</c:v>
                  </c:pt>
                  <c:pt idx="18">
                    <c:v>8830</c:v>
                  </c:pt>
                  <c:pt idx="19">
                    <c:v>5014</c:v>
                  </c:pt>
                  <c:pt idx="20">
                    <c:v>1522</c:v>
                  </c:pt>
                  <c:pt idx="21">
                    <c:v>5932</c:v>
                  </c:pt>
                  <c:pt idx="22">
                    <c:v>4367</c:v>
                  </c:pt>
                  <c:pt idx="23">
                    <c:v>3234</c:v>
                  </c:pt>
                  <c:pt idx="24">
                    <c:v>1487</c:v>
                  </c:pt>
                  <c:pt idx="25">
                    <c:v>3288</c:v>
                  </c:pt>
                  <c:pt idx="26">
                    <c:v>2922</c:v>
                  </c:pt>
                  <c:pt idx="27">
                    <c:v>1452</c:v>
                  </c:pt>
                  <c:pt idx="28">
                    <c:v>2117</c:v>
                  </c:pt>
                  <c:pt idx="29">
                    <c:v>6637</c:v>
                  </c:pt>
                  <c:pt idx="30">
                    <c:v>3904</c:v>
                  </c:pt>
                  <c:pt idx="31">
                    <c:v>2454</c:v>
                  </c:pt>
                  <c:pt idx="32">
                    <c:v>3168</c:v>
                  </c:pt>
                  <c:pt idx="33">
                    <c:v>9311</c:v>
                  </c:pt>
                  <c:pt idx="34">
                    <c:v>11047</c:v>
                  </c:pt>
                  <c:pt idx="35">
                    <c:v>3362</c:v>
                  </c:pt>
                  <c:pt idx="36">
                    <c:v>2046</c:v>
                  </c:pt>
                  <c:pt idx="37">
                    <c:v>3533</c:v>
                  </c:pt>
                  <c:pt idx="38">
                    <c:v>3564</c:v>
                  </c:pt>
                  <c:pt idx="39">
                    <c:v>3992</c:v>
                  </c:pt>
                  <c:pt idx="40">
                    <c:v>25861</c:v>
                  </c:pt>
                  <c:pt idx="41">
                    <c:v>3811</c:v>
                  </c:pt>
                  <c:pt idx="42">
                    <c:v>2770</c:v>
                  </c:pt>
                  <c:pt idx="43">
                    <c:v>3332</c:v>
                  </c:pt>
                  <c:pt idx="44">
                    <c:v>1902</c:v>
                  </c:pt>
                  <c:pt idx="45">
                    <c:v>1761</c:v>
                  </c:pt>
                  <c:pt idx="46">
                    <c:v>1953</c:v>
                  </c:pt>
                  <c:pt idx="47">
                    <c:v>666</c:v>
                  </c:pt>
                  <c:pt idx="48">
                    <c:v>4444</c:v>
                  </c:pt>
                  <c:pt idx="49">
                    <c:v>2528</c:v>
                  </c:pt>
                  <c:pt idx="50">
                    <c:v>3093</c:v>
                  </c:pt>
                  <c:pt idx="51">
                    <c:v>2168</c:v>
                  </c:pt>
                  <c:pt idx="52">
                    <c:v>11482</c:v>
                  </c:pt>
                  <c:pt idx="53">
                    <c:v>2115</c:v>
                  </c:pt>
                  <c:pt idx="54">
                    <c:v>2053</c:v>
                  </c:pt>
                  <c:pt idx="55">
                    <c:v>18531</c:v>
                  </c:pt>
                  <c:pt idx="56">
                    <c:v>14839</c:v>
                  </c:pt>
                  <c:pt idx="57">
                    <c:v>13111</c:v>
                  </c:pt>
                  <c:pt idx="58">
                    <c:v>2759</c:v>
                  </c:pt>
                  <c:pt idx="59">
                    <c:v>2117</c:v>
                  </c:pt>
                  <c:pt idx="60">
                    <c:v>3457</c:v>
                  </c:pt>
                  <c:pt idx="61">
                    <c:v>1446</c:v>
                  </c:pt>
                  <c:pt idx="62">
                    <c:v>2791</c:v>
                  </c:pt>
                  <c:pt idx="63">
                    <c:v>2813</c:v>
                  </c:pt>
                  <c:pt idx="64">
                    <c:v>3489</c:v>
                  </c:pt>
                  <c:pt idx="65">
                    <c:v>2550</c:v>
                  </c:pt>
                  <c:pt idx="66">
                    <c:v>1792</c:v>
                  </c:pt>
                  <c:pt idx="67">
                    <c:v>1491</c:v>
                  </c:pt>
                  <c:pt idx="68">
                    <c:v>1950</c:v>
                  </c:pt>
                  <c:pt idx="69">
                    <c:v>152</c:v>
                  </c:pt>
                  <c:pt idx="70">
                    <c:v>1510</c:v>
                  </c:pt>
                  <c:pt idx="71">
                    <c:v>1982</c:v>
                  </c:pt>
                  <c:pt idx="72">
                    <c:v>3077</c:v>
                  </c:pt>
                  <c:pt idx="73">
                    <c:v>1126</c:v>
                  </c:pt>
                  <c:pt idx="74">
                    <c:v>2047</c:v>
                  </c:pt>
                  <c:pt idx="75">
                    <c:v>2534</c:v>
                  </c:pt>
                  <c:pt idx="76">
                    <c:v>3172</c:v>
                  </c:pt>
                  <c:pt idx="77">
                    <c:v>1044</c:v>
                  </c:pt>
                  <c:pt idx="78">
                    <c:v>2963</c:v>
                  </c:pt>
                  <c:pt idx="79">
                    <c:v>2746</c:v>
                  </c:pt>
                  <c:pt idx="80">
                    <c:v>2786</c:v>
                  </c:pt>
                  <c:pt idx="81">
                    <c:v>1500</c:v>
                  </c:pt>
                  <c:pt idx="82">
                    <c:v>2822</c:v>
                  </c:pt>
                  <c:pt idx="83">
                    <c:v>5765</c:v>
                  </c:pt>
                  <c:pt idx="84">
                    <c:v>5749</c:v>
                  </c:pt>
                  <c:pt idx="85">
                    <c:v>4419</c:v>
                  </c:pt>
                  <c:pt idx="86">
                    <c:v>3729</c:v>
                  </c:pt>
                  <c:pt idx="87">
                    <c:v>5792</c:v>
                  </c:pt>
                  <c:pt idx="88">
                    <c:v>5403</c:v>
                  </c:pt>
                  <c:pt idx="89">
                    <c:v>3791</c:v>
                  </c:pt>
                  <c:pt idx="90">
                    <c:v>6141</c:v>
                  </c:pt>
                  <c:pt idx="91">
                    <c:v>10694</c:v>
                  </c:pt>
                  <c:pt idx="92">
                    <c:v>5532</c:v>
                  </c:pt>
                  <c:pt idx="93">
                    <c:v>12999</c:v>
                  </c:pt>
                  <c:pt idx="94">
                    <c:v>6346</c:v>
                  </c:pt>
                  <c:pt idx="95">
                    <c:v>9723</c:v>
                  </c:pt>
                </c:numCache>
              </c:numRef>
            </c:plus>
            <c:minus>
              <c:numRef>
                <c:f>Calcium!$AQ$6:$AQ$101</c:f>
                <c:numCache>
                  <c:formatCode>General</c:formatCode>
                  <c:ptCount val="96"/>
                  <c:pt idx="0">
                    <c:v>9517</c:v>
                  </c:pt>
                  <c:pt idx="1">
                    <c:v>13691</c:v>
                  </c:pt>
                  <c:pt idx="2">
                    <c:v>42076</c:v>
                  </c:pt>
                  <c:pt idx="3">
                    <c:v>42142</c:v>
                  </c:pt>
                  <c:pt idx="4">
                    <c:v>13608</c:v>
                  </c:pt>
                  <c:pt idx="5">
                    <c:v>13009</c:v>
                  </c:pt>
                  <c:pt idx="6">
                    <c:v>8460</c:v>
                  </c:pt>
                  <c:pt idx="7">
                    <c:v>7966</c:v>
                  </c:pt>
                  <c:pt idx="8">
                    <c:v>5001</c:v>
                  </c:pt>
                  <c:pt idx="9">
                    <c:v>4696</c:v>
                  </c:pt>
                  <c:pt idx="10">
                    <c:v>12436</c:v>
                  </c:pt>
                  <c:pt idx="11">
                    <c:v>8189</c:v>
                  </c:pt>
                  <c:pt idx="12">
                    <c:v>6252</c:v>
                  </c:pt>
                  <c:pt idx="13">
                    <c:v>2908</c:v>
                  </c:pt>
                  <c:pt idx="14">
                    <c:v>6082</c:v>
                  </c:pt>
                  <c:pt idx="15">
                    <c:v>4082</c:v>
                  </c:pt>
                  <c:pt idx="16">
                    <c:v>3306</c:v>
                  </c:pt>
                  <c:pt idx="17">
                    <c:v>1677</c:v>
                  </c:pt>
                  <c:pt idx="18">
                    <c:v>8830</c:v>
                  </c:pt>
                  <c:pt idx="19">
                    <c:v>5014</c:v>
                  </c:pt>
                  <c:pt idx="20">
                    <c:v>1522</c:v>
                  </c:pt>
                  <c:pt idx="21">
                    <c:v>5932</c:v>
                  </c:pt>
                  <c:pt idx="22">
                    <c:v>4367</c:v>
                  </c:pt>
                  <c:pt idx="23">
                    <c:v>3234</c:v>
                  </c:pt>
                  <c:pt idx="24">
                    <c:v>1487</c:v>
                  </c:pt>
                  <c:pt idx="25">
                    <c:v>3288</c:v>
                  </c:pt>
                  <c:pt idx="26">
                    <c:v>2922</c:v>
                  </c:pt>
                  <c:pt idx="27">
                    <c:v>1452</c:v>
                  </c:pt>
                  <c:pt idx="28">
                    <c:v>2117</c:v>
                  </c:pt>
                  <c:pt idx="29">
                    <c:v>6637</c:v>
                  </c:pt>
                  <c:pt idx="30">
                    <c:v>3904</c:v>
                  </c:pt>
                  <c:pt idx="31">
                    <c:v>2454</c:v>
                  </c:pt>
                  <c:pt idx="32">
                    <c:v>3168</c:v>
                  </c:pt>
                  <c:pt idx="33">
                    <c:v>9311</c:v>
                  </c:pt>
                  <c:pt idx="34">
                    <c:v>11047</c:v>
                  </c:pt>
                  <c:pt idx="35">
                    <c:v>3362</c:v>
                  </c:pt>
                  <c:pt idx="36">
                    <c:v>2046</c:v>
                  </c:pt>
                  <c:pt idx="37">
                    <c:v>3533</c:v>
                  </c:pt>
                  <c:pt idx="38">
                    <c:v>3564</c:v>
                  </c:pt>
                  <c:pt idx="39">
                    <c:v>3992</c:v>
                  </c:pt>
                  <c:pt idx="40">
                    <c:v>25861</c:v>
                  </c:pt>
                  <c:pt idx="41">
                    <c:v>3811</c:v>
                  </c:pt>
                  <c:pt idx="42">
                    <c:v>2770</c:v>
                  </c:pt>
                  <c:pt idx="43">
                    <c:v>3332</c:v>
                  </c:pt>
                  <c:pt idx="44">
                    <c:v>1902</c:v>
                  </c:pt>
                  <c:pt idx="45">
                    <c:v>1761</c:v>
                  </c:pt>
                  <c:pt idx="46">
                    <c:v>1953</c:v>
                  </c:pt>
                  <c:pt idx="47">
                    <c:v>666</c:v>
                  </c:pt>
                  <c:pt idx="48">
                    <c:v>4444</c:v>
                  </c:pt>
                  <c:pt idx="49">
                    <c:v>2528</c:v>
                  </c:pt>
                  <c:pt idx="50">
                    <c:v>3093</c:v>
                  </c:pt>
                  <c:pt idx="51">
                    <c:v>2168</c:v>
                  </c:pt>
                  <c:pt idx="52">
                    <c:v>11482</c:v>
                  </c:pt>
                  <c:pt idx="53">
                    <c:v>2115</c:v>
                  </c:pt>
                  <c:pt idx="54">
                    <c:v>2053</c:v>
                  </c:pt>
                  <c:pt idx="55">
                    <c:v>18531</c:v>
                  </c:pt>
                  <c:pt idx="56">
                    <c:v>14839</c:v>
                  </c:pt>
                  <c:pt idx="57">
                    <c:v>13111</c:v>
                  </c:pt>
                  <c:pt idx="58">
                    <c:v>2759</c:v>
                  </c:pt>
                  <c:pt idx="59">
                    <c:v>2117</c:v>
                  </c:pt>
                  <c:pt idx="60">
                    <c:v>3457</c:v>
                  </c:pt>
                  <c:pt idx="61">
                    <c:v>1446</c:v>
                  </c:pt>
                  <c:pt idx="62">
                    <c:v>2791</c:v>
                  </c:pt>
                  <c:pt idx="63">
                    <c:v>2813</c:v>
                  </c:pt>
                  <c:pt idx="64">
                    <c:v>3489</c:v>
                  </c:pt>
                  <c:pt idx="65">
                    <c:v>2550</c:v>
                  </c:pt>
                  <c:pt idx="66">
                    <c:v>1792</c:v>
                  </c:pt>
                  <c:pt idx="67">
                    <c:v>1491</c:v>
                  </c:pt>
                  <c:pt idx="68">
                    <c:v>1950</c:v>
                  </c:pt>
                  <c:pt idx="69">
                    <c:v>152</c:v>
                  </c:pt>
                  <c:pt idx="70">
                    <c:v>1510</c:v>
                  </c:pt>
                  <c:pt idx="71">
                    <c:v>1982</c:v>
                  </c:pt>
                  <c:pt idx="72">
                    <c:v>3077</c:v>
                  </c:pt>
                  <c:pt idx="73">
                    <c:v>1126</c:v>
                  </c:pt>
                  <c:pt idx="74">
                    <c:v>2047</c:v>
                  </c:pt>
                  <c:pt idx="75">
                    <c:v>2534</c:v>
                  </c:pt>
                  <c:pt idx="76">
                    <c:v>3172</c:v>
                  </c:pt>
                  <c:pt idx="77">
                    <c:v>1044</c:v>
                  </c:pt>
                  <c:pt idx="78">
                    <c:v>2963</c:v>
                  </c:pt>
                  <c:pt idx="79">
                    <c:v>2746</c:v>
                  </c:pt>
                  <c:pt idx="80">
                    <c:v>2786</c:v>
                  </c:pt>
                  <c:pt idx="81">
                    <c:v>1500</c:v>
                  </c:pt>
                  <c:pt idx="82">
                    <c:v>2822</c:v>
                  </c:pt>
                  <c:pt idx="83">
                    <c:v>5765</c:v>
                  </c:pt>
                  <c:pt idx="84">
                    <c:v>5749</c:v>
                  </c:pt>
                  <c:pt idx="85">
                    <c:v>4419</c:v>
                  </c:pt>
                  <c:pt idx="86">
                    <c:v>3729</c:v>
                  </c:pt>
                  <c:pt idx="87">
                    <c:v>5792</c:v>
                  </c:pt>
                  <c:pt idx="88">
                    <c:v>5403</c:v>
                  </c:pt>
                  <c:pt idx="89">
                    <c:v>3791</c:v>
                  </c:pt>
                  <c:pt idx="90">
                    <c:v>6141</c:v>
                  </c:pt>
                  <c:pt idx="91">
                    <c:v>10694</c:v>
                  </c:pt>
                  <c:pt idx="92">
                    <c:v>5532</c:v>
                  </c:pt>
                  <c:pt idx="93">
                    <c:v>12999</c:v>
                  </c:pt>
                  <c:pt idx="94">
                    <c:v>6346</c:v>
                  </c:pt>
                  <c:pt idx="95">
                    <c:v>9723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Calcium!$AP$6:$AP$101</c:f>
              <c:numCache>
                <c:formatCode>General</c:formatCode>
                <c:ptCount val="96"/>
                <c:pt idx="0">
                  <c:v>135138</c:v>
                </c:pt>
                <c:pt idx="1">
                  <c:v>187308</c:v>
                </c:pt>
                <c:pt idx="2">
                  <c:v>402792</c:v>
                </c:pt>
                <c:pt idx="3">
                  <c:v>393703</c:v>
                </c:pt>
                <c:pt idx="4">
                  <c:v>151574</c:v>
                </c:pt>
                <c:pt idx="5">
                  <c:v>136561</c:v>
                </c:pt>
                <c:pt idx="6">
                  <c:v>94985</c:v>
                </c:pt>
                <c:pt idx="7">
                  <c:v>94051</c:v>
                </c:pt>
                <c:pt idx="8">
                  <c:v>90293</c:v>
                </c:pt>
                <c:pt idx="9">
                  <c:v>85439</c:v>
                </c:pt>
                <c:pt idx="10">
                  <c:v>195118</c:v>
                </c:pt>
                <c:pt idx="11">
                  <c:v>102965</c:v>
                </c:pt>
                <c:pt idx="12">
                  <c:v>87947</c:v>
                </c:pt>
                <c:pt idx="13">
                  <c:v>67845</c:v>
                </c:pt>
                <c:pt idx="14">
                  <c:v>125007</c:v>
                </c:pt>
                <c:pt idx="15">
                  <c:v>59701</c:v>
                </c:pt>
                <c:pt idx="16">
                  <c:v>63224</c:v>
                </c:pt>
                <c:pt idx="17">
                  <c:v>47676</c:v>
                </c:pt>
                <c:pt idx="18">
                  <c:v>203452</c:v>
                </c:pt>
                <c:pt idx="19">
                  <c:v>99103</c:v>
                </c:pt>
                <c:pt idx="20">
                  <c:v>25629</c:v>
                </c:pt>
                <c:pt idx="21">
                  <c:v>104619</c:v>
                </c:pt>
                <c:pt idx="22">
                  <c:v>92600</c:v>
                </c:pt>
                <c:pt idx="23">
                  <c:v>81547</c:v>
                </c:pt>
                <c:pt idx="24">
                  <c:v>58162</c:v>
                </c:pt>
                <c:pt idx="25">
                  <c:v>97688</c:v>
                </c:pt>
                <c:pt idx="26">
                  <c:v>59095</c:v>
                </c:pt>
                <c:pt idx="27">
                  <c:v>61790</c:v>
                </c:pt>
                <c:pt idx="28">
                  <c:v>90351</c:v>
                </c:pt>
                <c:pt idx="29">
                  <c:v>198598</c:v>
                </c:pt>
                <c:pt idx="30">
                  <c:v>95858</c:v>
                </c:pt>
                <c:pt idx="31">
                  <c:v>71150</c:v>
                </c:pt>
                <c:pt idx="32">
                  <c:v>123610</c:v>
                </c:pt>
                <c:pt idx="33">
                  <c:v>229304</c:v>
                </c:pt>
                <c:pt idx="34">
                  <c:v>209302</c:v>
                </c:pt>
                <c:pt idx="35">
                  <c:v>93823</c:v>
                </c:pt>
                <c:pt idx="36">
                  <c:v>74973</c:v>
                </c:pt>
                <c:pt idx="37">
                  <c:v>113669</c:v>
                </c:pt>
                <c:pt idx="38">
                  <c:v>115146</c:v>
                </c:pt>
                <c:pt idx="39">
                  <c:v>133519</c:v>
                </c:pt>
                <c:pt idx="40">
                  <c:v>356366</c:v>
                </c:pt>
                <c:pt idx="41">
                  <c:v>116968</c:v>
                </c:pt>
                <c:pt idx="42">
                  <c:v>78980</c:v>
                </c:pt>
                <c:pt idx="43">
                  <c:v>91991</c:v>
                </c:pt>
                <c:pt idx="44">
                  <c:v>63357</c:v>
                </c:pt>
                <c:pt idx="45">
                  <c:v>61081</c:v>
                </c:pt>
                <c:pt idx="46">
                  <c:v>46096</c:v>
                </c:pt>
                <c:pt idx="47">
                  <c:v>19012</c:v>
                </c:pt>
                <c:pt idx="48">
                  <c:v>109645</c:v>
                </c:pt>
                <c:pt idx="49">
                  <c:v>76516</c:v>
                </c:pt>
                <c:pt idx="50">
                  <c:v>84678</c:v>
                </c:pt>
                <c:pt idx="51">
                  <c:v>62069</c:v>
                </c:pt>
                <c:pt idx="52">
                  <c:v>232135</c:v>
                </c:pt>
                <c:pt idx="53">
                  <c:v>53990</c:v>
                </c:pt>
                <c:pt idx="54">
                  <c:v>51274</c:v>
                </c:pt>
                <c:pt idx="55">
                  <c:v>298636</c:v>
                </c:pt>
                <c:pt idx="56">
                  <c:v>265300</c:v>
                </c:pt>
                <c:pt idx="57">
                  <c:v>243021</c:v>
                </c:pt>
                <c:pt idx="58">
                  <c:v>74906</c:v>
                </c:pt>
                <c:pt idx="59">
                  <c:v>61820</c:v>
                </c:pt>
                <c:pt idx="60">
                  <c:v>96572</c:v>
                </c:pt>
                <c:pt idx="61">
                  <c:v>31839</c:v>
                </c:pt>
                <c:pt idx="62">
                  <c:v>74161</c:v>
                </c:pt>
                <c:pt idx="63">
                  <c:v>81336</c:v>
                </c:pt>
                <c:pt idx="64">
                  <c:v>109235</c:v>
                </c:pt>
                <c:pt idx="65">
                  <c:v>70774</c:v>
                </c:pt>
                <c:pt idx="66">
                  <c:v>50049</c:v>
                </c:pt>
                <c:pt idx="67">
                  <c:v>38828</c:v>
                </c:pt>
                <c:pt idx="68">
                  <c:v>45251</c:v>
                </c:pt>
                <c:pt idx="69">
                  <c:v>2516</c:v>
                </c:pt>
                <c:pt idx="70">
                  <c:v>49234</c:v>
                </c:pt>
                <c:pt idx="71">
                  <c:v>65952</c:v>
                </c:pt>
                <c:pt idx="72">
                  <c:v>133141</c:v>
                </c:pt>
                <c:pt idx="73">
                  <c:v>24478</c:v>
                </c:pt>
                <c:pt idx="74">
                  <c:v>54643</c:v>
                </c:pt>
                <c:pt idx="75">
                  <c:v>95863</c:v>
                </c:pt>
                <c:pt idx="76">
                  <c:v>109907</c:v>
                </c:pt>
                <c:pt idx="77">
                  <c:v>23027</c:v>
                </c:pt>
                <c:pt idx="78">
                  <c:v>82386</c:v>
                </c:pt>
                <c:pt idx="79">
                  <c:v>109530</c:v>
                </c:pt>
                <c:pt idx="80">
                  <c:v>57849</c:v>
                </c:pt>
                <c:pt idx="81">
                  <c:v>47111</c:v>
                </c:pt>
                <c:pt idx="82">
                  <c:v>52803</c:v>
                </c:pt>
                <c:pt idx="83">
                  <c:v>90714</c:v>
                </c:pt>
                <c:pt idx="84">
                  <c:v>90771</c:v>
                </c:pt>
                <c:pt idx="85">
                  <c:v>129337</c:v>
                </c:pt>
                <c:pt idx="86">
                  <c:v>63190</c:v>
                </c:pt>
                <c:pt idx="87">
                  <c:v>67437</c:v>
                </c:pt>
                <c:pt idx="88">
                  <c:v>68286</c:v>
                </c:pt>
                <c:pt idx="89">
                  <c:v>65333</c:v>
                </c:pt>
                <c:pt idx="90">
                  <c:v>106524</c:v>
                </c:pt>
                <c:pt idx="91">
                  <c:v>143750</c:v>
                </c:pt>
                <c:pt idx="92">
                  <c:v>59468</c:v>
                </c:pt>
                <c:pt idx="93">
                  <c:v>162901</c:v>
                </c:pt>
                <c:pt idx="94">
                  <c:v>61833</c:v>
                </c:pt>
                <c:pt idx="95">
                  <c:v>73034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1-45DA-8527-479FEB4D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Carbonate!$H$3:$H$126</c:f>
              <c:numCache>
                <c:formatCode>0.00E+00</c:formatCode>
                <c:ptCount val="124"/>
                <c:pt idx="0">
                  <c:v>36968</c:v>
                </c:pt>
                <c:pt idx="1">
                  <c:v>48205</c:v>
                </c:pt>
                <c:pt idx="2">
                  <c:v>48546</c:v>
                </c:pt>
                <c:pt idx="3">
                  <c:v>51039</c:v>
                </c:pt>
                <c:pt idx="4">
                  <c:v>54512</c:v>
                </c:pt>
                <c:pt idx="5">
                  <c:v>43465</c:v>
                </c:pt>
                <c:pt idx="6">
                  <c:v>25199</c:v>
                </c:pt>
                <c:pt idx="7">
                  <c:v>62824</c:v>
                </c:pt>
                <c:pt idx="8">
                  <c:v>30483</c:v>
                </c:pt>
                <c:pt idx="9">
                  <c:v>28479</c:v>
                </c:pt>
                <c:pt idx="10">
                  <c:v>19284</c:v>
                </c:pt>
                <c:pt idx="11">
                  <c:v>22547</c:v>
                </c:pt>
                <c:pt idx="12">
                  <c:v>13618</c:v>
                </c:pt>
                <c:pt idx="13">
                  <c:v>42520</c:v>
                </c:pt>
                <c:pt idx="14">
                  <c:v>30889</c:v>
                </c:pt>
                <c:pt idx="15">
                  <c:v>27057</c:v>
                </c:pt>
                <c:pt idx="16">
                  <c:v>20343</c:v>
                </c:pt>
                <c:pt idx="17">
                  <c:v>11256</c:v>
                </c:pt>
                <c:pt idx="18">
                  <c:v>20336</c:v>
                </c:pt>
                <c:pt idx="19">
                  <c:v>12223</c:v>
                </c:pt>
                <c:pt idx="20">
                  <c:v>10813</c:v>
                </c:pt>
                <c:pt idx="21">
                  <c:v>6075.9</c:v>
                </c:pt>
                <c:pt idx="22">
                  <c:v>22926</c:v>
                </c:pt>
                <c:pt idx="23">
                  <c:v>14216</c:v>
                </c:pt>
                <c:pt idx="24">
                  <c:v>5373.4</c:v>
                </c:pt>
                <c:pt idx="25">
                  <c:v>2746.6</c:v>
                </c:pt>
                <c:pt idx="26">
                  <c:v>15476</c:v>
                </c:pt>
                <c:pt idx="27">
                  <c:v>12105</c:v>
                </c:pt>
                <c:pt idx="28">
                  <c:v>9975.7999999999993</c:v>
                </c:pt>
                <c:pt idx="29">
                  <c:v>6135.8</c:v>
                </c:pt>
                <c:pt idx="30">
                  <c:v>6104</c:v>
                </c:pt>
                <c:pt idx="31">
                  <c:v>9583</c:v>
                </c:pt>
                <c:pt idx="32">
                  <c:v>7550.1</c:v>
                </c:pt>
                <c:pt idx="33">
                  <c:v>5506.9</c:v>
                </c:pt>
                <c:pt idx="34">
                  <c:v>6848.6</c:v>
                </c:pt>
                <c:pt idx="35">
                  <c:v>13638</c:v>
                </c:pt>
                <c:pt idx="36">
                  <c:v>7236.8</c:v>
                </c:pt>
                <c:pt idx="37">
                  <c:v>11368</c:v>
                </c:pt>
                <c:pt idx="38">
                  <c:v>6266.8</c:v>
                </c:pt>
                <c:pt idx="39">
                  <c:v>7467.2</c:v>
                </c:pt>
                <c:pt idx="40">
                  <c:v>11768</c:v>
                </c:pt>
                <c:pt idx="41">
                  <c:v>14214</c:v>
                </c:pt>
                <c:pt idx="42">
                  <c:v>5542.9</c:v>
                </c:pt>
                <c:pt idx="43">
                  <c:v>3745.6</c:v>
                </c:pt>
                <c:pt idx="44">
                  <c:v>4842.3</c:v>
                </c:pt>
                <c:pt idx="45">
                  <c:v>4832.1000000000004</c:v>
                </c:pt>
                <c:pt idx="46">
                  <c:v>5709.2</c:v>
                </c:pt>
                <c:pt idx="47">
                  <c:v>8028.7</c:v>
                </c:pt>
                <c:pt idx="48">
                  <c:v>7226.5</c:v>
                </c:pt>
                <c:pt idx="49">
                  <c:v>6381.7</c:v>
                </c:pt>
                <c:pt idx="50">
                  <c:v>4564.6000000000004</c:v>
                </c:pt>
                <c:pt idx="51">
                  <c:v>5163.3999999999996</c:v>
                </c:pt>
                <c:pt idx="52">
                  <c:v>3094.4</c:v>
                </c:pt>
                <c:pt idx="53">
                  <c:v>2580.6999999999998</c:v>
                </c:pt>
                <c:pt idx="54">
                  <c:v>1748.3</c:v>
                </c:pt>
                <c:pt idx="55">
                  <c:v>935.97</c:v>
                </c:pt>
                <c:pt idx="56">
                  <c:v>4975.8999999999996</c:v>
                </c:pt>
                <c:pt idx="57">
                  <c:v>2615</c:v>
                </c:pt>
                <c:pt idx="58">
                  <c:v>3054.3</c:v>
                </c:pt>
                <c:pt idx="59">
                  <c:v>1879.1</c:v>
                </c:pt>
                <c:pt idx="60">
                  <c:v>5351.2</c:v>
                </c:pt>
                <c:pt idx="61">
                  <c:v>2123.4</c:v>
                </c:pt>
                <c:pt idx="62">
                  <c:v>1357</c:v>
                </c:pt>
                <c:pt idx="63">
                  <c:v>4960</c:v>
                </c:pt>
                <c:pt idx="64">
                  <c:v>5820.1</c:v>
                </c:pt>
                <c:pt idx="65">
                  <c:v>6065.8</c:v>
                </c:pt>
                <c:pt idx="66">
                  <c:v>2272.6999999999998</c:v>
                </c:pt>
                <c:pt idx="67">
                  <c:v>1639</c:v>
                </c:pt>
                <c:pt idx="68">
                  <c:v>2266.1</c:v>
                </c:pt>
                <c:pt idx="69">
                  <c:v>1038.5999999999999</c:v>
                </c:pt>
                <c:pt idx="70">
                  <c:v>2157.3000000000002</c:v>
                </c:pt>
                <c:pt idx="71">
                  <c:v>1798.5</c:v>
                </c:pt>
                <c:pt idx="72">
                  <c:v>2447.5</c:v>
                </c:pt>
                <c:pt idx="73">
                  <c:v>2163.4</c:v>
                </c:pt>
                <c:pt idx="74">
                  <c:v>1483.8</c:v>
                </c:pt>
                <c:pt idx="75">
                  <c:v>853.24</c:v>
                </c:pt>
                <c:pt idx="76">
                  <c:v>1067.4000000000001</c:v>
                </c:pt>
                <c:pt idx="77">
                  <c:v>0.88809000000000005</c:v>
                </c:pt>
                <c:pt idx="78">
                  <c:v>1114.2</c:v>
                </c:pt>
                <c:pt idx="79">
                  <c:v>1372</c:v>
                </c:pt>
                <c:pt idx="80">
                  <c:v>2904.4</c:v>
                </c:pt>
                <c:pt idx="81">
                  <c:v>682.87</c:v>
                </c:pt>
                <c:pt idx="82">
                  <c:v>1414.1</c:v>
                </c:pt>
                <c:pt idx="83">
                  <c:v>1933.5</c:v>
                </c:pt>
                <c:pt idx="84">
                  <c:v>2783.3</c:v>
                </c:pt>
                <c:pt idx="85">
                  <c:v>692.75</c:v>
                </c:pt>
                <c:pt idx="86">
                  <c:v>1841.4</c:v>
                </c:pt>
                <c:pt idx="87">
                  <c:v>2211.4</c:v>
                </c:pt>
                <c:pt idx="88">
                  <c:v>1844.4</c:v>
                </c:pt>
                <c:pt idx="89">
                  <c:v>1644.9</c:v>
                </c:pt>
                <c:pt idx="90">
                  <c:v>1026.5999999999999</c:v>
                </c:pt>
                <c:pt idx="91">
                  <c:v>1587.9</c:v>
                </c:pt>
                <c:pt idx="92">
                  <c:v>2844.1</c:v>
                </c:pt>
                <c:pt idx="93">
                  <c:v>2573.5</c:v>
                </c:pt>
                <c:pt idx="94">
                  <c:v>2819.7</c:v>
                </c:pt>
                <c:pt idx="95">
                  <c:v>1929.5</c:v>
                </c:pt>
                <c:pt idx="96">
                  <c:v>2420.9</c:v>
                </c:pt>
                <c:pt idx="97">
                  <c:v>2142.4</c:v>
                </c:pt>
                <c:pt idx="98">
                  <c:v>1695.7</c:v>
                </c:pt>
                <c:pt idx="99">
                  <c:v>1551</c:v>
                </c:pt>
                <c:pt idx="100">
                  <c:v>3916.9</c:v>
                </c:pt>
                <c:pt idx="101">
                  <c:v>4447.5</c:v>
                </c:pt>
                <c:pt idx="102">
                  <c:v>2070</c:v>
                </c:pt>
                <c:pt idx="103">
                  <c:v>4764.7</c:v>
                </c:pt>
                <c:pt idx="104">
                  <c:v>2530.6</c:v>
                </c:pt>
                <c:pt idx="105">
                  <c:v>3345.1</c:v>
                </c:pt>
                <c:pt idx="106">
                  <c:v>4935.1000000000004</c:v>
                </c:pt>
                <c:pt idx="107">
                  <c:v>9839.4</c:v>
                </c:pt>
                <c:pt idx="108">
                  <c:v>7657.8</c:v>
                </c:pt>
                <c:pt idx="109">
                  <c:v>5867</c:v>
                </c:pt>
                <c:pt idx="110">
                  <c:v>4512.1000000000004</c:v>
                </c:pt>
                <c:pt idx="111">
                  <c:v>6104.7</c:v>
                </c:pt>
                <c:pt idx="112">
                  <c:v>24233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9-4A16-9189-5380389FC009}"/>
            </c:ext>
          </c:extLst>
        </c:ser>
        <c:ser>
          <c:idx val="1"/>
          <c:order val="1"/>
          <c:tx>
            <c:strRef>
              <c:f>Carbonate!$I$2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Carbonate!$I$3:$I$126</c:f>
              <c:numCache>
                <c:formatCode>0.00E+00</c:formatCode>
                <c:ptCount val="124"/>
                <c:pt idx="0">
                  <c:v>36973</c:v>
                </c:pt>
                <c:pt idx="1">
                  <c:v>48208</c:v>
                </c:pt>
                <c:pt idx="2">
                  <c:v>48726</c:v>
                </c:pt>
                <c:pt idx="3">
                  <c:v>51228</c:v>
                </c:pt>
                <c:pt idx="4">
                  <c:v>54515</c:v>
                </c:pt>
                <c:pt idx="5">
                  <c:v>43470</c:v>
                </c:pt>
                <c:pt idx="6">
                  <c:v>25203</c:v>
                </c:pt>
                <c:pt idx="7">
                  <c:v>62824</c:v>
                </c:pt>
                <c:pt idx="8">
                  <c:v>30488</c:v>
                </c:pt>
                <c:pt idx="9">
                  <c:v>28483</c:v>
                </c:pt>
                <c:pt idx="10">
                  <c:v>19287</c:v>
                </c:pt>
                <c:pt idx="11">
                  <c:v>22550</c:v>
                </c:pt>
                <c:pt idx="12">
                  <c:v>13620</c:v>
                </c:pt>
                <c:pt idx="13">
                  <c:v>42521</c:v>
                </c:pt>
                <c:pt idx="14">
                  <c:v>30893</c:v>
                </c:pt>
                <c:pt idx="15">
                  <c:v>27061</c:v>
                </c:pt>
                <c:pt idx="16">
                  <c:v>20346</c:v>
                </c:pt>
                <c:pt idx="17">
                  <c:v>11258</c:v>
                </c:pt>
                <c:pt idx="18">
                  <c:v>20339</c:v>
                </c:pt>
                <c:pt idx="19">
                  <c:v>12225</c:v>
                </c:pt>
                <c:pt idx="20">
                  <c:v>10815</c:v>
                </c:pt>
                <c:pt idx="21">
                  <c:v>6076.8</c:v>
                </c:pt>
                <c:pt idx="22">
                  <c:v>22927</c:v>
                </c:pt>
                <c:pt idx="23">
                  <c:v>14218</c:v>
                </c:pt>
                <c:pt idx="24">
                  <c:v>5374</c:v>
                </c:pt>
                <c:pt idx="25">
                  <c:v>2746.6</c:v>
                </c:pt>
                <c:pt idx="26">
                  <c:v>15478</c:v>
                </c:pt>
                <c:pt idx="27">
                  <c:v>12107</c:v>
                </c:pt>
                <c:pt idx="28">
                  <c:v>9977.6</c:v>
                </c:pt>
                <c:pt idx="29">
                  <c:v>6136.9</c:v>
                </c:pt>
                <c:pt idx="30">
                  <c:v>6105.1</c:v>
                </c:pt>
                <c:pt idx="31">
                  <c:v>9584.6</c:v>
                </c:pt>
                <c:pt idx="32">
                  <c:v>7551.4</c:v>
                </c:pt>
                <c:pt idx="33">
                  <c:v>5507.9</c:v>
                </c:pt>
                <c:pt idx="34">
                  <c:v>6849.8</c:v>
                </c:pt>
                <c:pt idx="35">
                  <c:v>13639</c:v>
                </c:pt>
                <c:pt idx="36">
                  <c:v>7238</c:v>
                </c:pt>
                <c:pt idx="37">
                  <c:v>11369</c:v>
                </c:pt>
                <c:pt idx="38">
                  <c:v>6267.9</c:v>
                </c:pt>
                <c:pt idx="39">
                  <c:v>7468.4</c:v>
                </c:pt>
                <c:pt idx="40">
                  <c:v>11768</c:v>
                </c:pt>
                <c:pt idx="41">
                  <c:v>14214</c:v>
                </c:pt>
                <c:pt idx="42">
                  <c:v>5543.8</c:v>
                </c:pt>
                <c:pt idx="43">
                  <c:v>3746.3</c:v>
                </c:pt>
                <c:pt idx="44">
                  <c:v>4843.1000000000004</c:v>
                </c:pt>
                <c:pt idx="45">
                  <c:v>4832.8999999999996</c:v>
                </c:pt>
                <c:pt idx="46">
                  <c:v>5709.9</c:v>
                </c:pt>
                <c:pt idx="47">
                  <c:v>8043.2</c:v>
                </c:pt>
                <c:pt idx="48">
                  <c:v>7260.4</c:v>
                </c:pt>
                <c:pt idx="49">
                  <c:v>6382.5</c:v>
                </c:pt>
                <c:pt idx="50">
                  <c:v>4565.3</c:v>
                </c:pt>
                <c:pt idx="51">
                  <c:v>5164.2</c:v>
                </c:pt>
                <c:pt idx="52">
                  <c:v>3095</c:v>
                </c:pt>
                <c:pt idx="53">
                  <c:v>2581.1999999999998</c:v>
                </c:pt>
                <c:pt idx="54">
                  <c:v>1748.6</c:v>
                </c:pt>
                <c:pt idx="55">
                  <c:v>935.98</c:v>
                </c:pt>
                <c:pt idx="56">
                  <c:v>4976.6000000000004</c:v>
                </c:pt>
                <c:pt idx="57">
                  <c:v>2615.5</c:v>
                </c:pt>
                <c:pt idx="58">
                  <c:v>3054.8</c:v>
                </c:pt>
                <c:pt idx="59">
                  <c:v>1879.4</c:v>
                </c:pt>
                <c:pt idx="60">
                  <c:v>5351.4</c:v>
                </c:pt>
                <c:pt idx="61">
                  <c:v>2123.8000000000002</c:v>
                </c:pt>
                <c:pt idx="62">
                  <c:v>1357.2</c:v>
                </c:pt>
                <c:pt idx="63">
                  <c:v>4964.7</c:v>
                </c:pt>
                <c:pt idx="64">
                  <c:v>5822.2</c:v>
                </c:pt>
                <c:pt idx="65">
                  <c:v>6066.6</c:v>
                </c:pt>
                <c:pt idx="66">
                  <c:v>2273.1</c:v>
                </c:pt>
                <c:pt idx="67">
                  <c:v>1639.3</c:v>
                </c:pt>
                <c:pt idx="68">
                  <c:v>2266.5</c:v>
                </c:pt>
                <c:pt idx="69">
                  <c:v>1038.8</c:v>
                </c:pt>
                <c:pt idx="70">
                  <c:v>2157.6</c:v>
                </c:pt>
                <c:pt idx="71">
                  <c:v>1798.8</c:v>
                </c:pt>
                <c:pt idx="72">
                  <c:v>2447.9</c:v>
                </c:pt>
                <c:pt idx="73">
                  <c:v>2163.8000000000002</c:v>
                </c:pt>
                <c:pt idx="74">
                  <c:v>1484.1</c:v>
                </c:pt>
                <c:pt idx="75">
                  <c:v>853.37</c:v>
                </c:pt>
                <c:pt idx="76">
                  <c:v>1067.5999999999999</c:v>
                </c:pt>
                <c:pt idx="77">
                  <c:v>1.1398999999999999</c:v>
                </c:pt>
                <c:pt idx="78">
                  <c:v>1114.4000000000001</c:v>
                </c:pt>
                <c:pt idx="79">
                  <c:v>1372.2</c:v>
                </c:pt>
                <c:pt idx="80">
                  <c:v>2904.8</c:v>
                </c:pt>
                <c:pt idx="81">
                  <c:v>682.93</c:v>
                </c:pt>
                <c:pt idx="82">
                  <c:v>1414.3</c:v>
                </c:pt>
                <c:pt idx="83">
                  <c:v>1933.8</c:v>
                </c:pt>
                <c:pt idx="84">
                  <c:v>2783.7</c:v>
                </c:pt>
                <c:pt idx="85">
                  <c:v>692.8</c:v>
                </c:pt>
                <c:pt idx="86">
                  <c:v>1841.7</c:v>
                </c:pt>
                <c:pt idx="87">
                  <c:v>2211.8000000000002</c:v>
                </c:pt>
                <c:pt idx="88">
                  <c:v>1844.7</c:v>
                </c:pt>
                <c:pt idx="89">
                  <c:v>1645.2</c:v>
                </c:pt>
                <c:pt idx="90">
                  <c:v>1026.7</c:v>
                </c:pt>
                <c:pt idx="91">
                  <c:v>1588.1</c:v>
                </c:pt>
                <c:pt idx="92">
                  <c:v>2844.5</c:v>
                </c:pt>
                <c:pt idx="93">
                  <c:v>2573.9</c:v>
                </c:pt>
                <c:pt idx="94">
                  <c:v>2820.1</c:v>
                </c:pt>
                <c:pt idx="95">
                  <c:v>1929.8</c:v>
                </c:pt>
                <c:pt idx="96">
                  <c:v>2421.4</c:v>
                </c:pt>
                <c:pt idx="97">
                  <c:v>2142.8000000000002</c:v>
                </c:pt>
                <c:pt idx="98">
                  <c:v>1696</c:v>
                </c:pt>
                <c:pt idx="99">
                  <c:v>1551.3</c:v>
                </c:pt>
                <c:pt idx="100">
                  <c:v>3917.2</c:v>
                </c:pt>
                <c:pt idx="101">
                  <c:v>4448</c:v>
                </c:pt>
                <c:pt idx="102">
                  <c:v>2070.3000000000002</c:v>
                </c:pt>
                <c:pt idx="103">
                  <c:v>4765</c:v>
                </c:pt>
                <c:pt idx="104">
                  <c:v>2531</c:v>
                </c:pt>
                <c:pt idx="105">
                  <c:v>3345.6</c:v>
                </c:pt>
                <c:pt idx="106">
                  <c:v>4935.5</c:v>
                </c:pt>
                <c:pt idx="107">
                  <c:v>9840.4</c:v>
                </c:pt>
                <c:pt idx="108">
                  <c:v>7658.5</c:v>
                </c:pt>
                <c:pt idx="109">
                  <c:v>5867.4</c:v>
                </c:pt>
                <c:pt idx="110">
                  <c:v>4512.3</c:v>
                </c:pt>
                <c:pt idx="111">
                  <c:v>6105.1</c:v>
                </c:pt>
                <c:pt idx="112">
                  <c:v>24233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9-4A16-9189-5380389FC009}"/>
            </c:ext>
          </c:extLst>
        </c:ser>
        <c:ser>
          <c:idx val="2"/>
          <c:order val="2"/>
          <c:tx>
            <c:strRef>
              <c:f>Carbonate!$J$2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Carbonate!$J$3:$J$126</c:f>
              <c:numCache>
                <c:formatCode>0.00E+00</c:formatCode>
                <c:ptCount val="124"/>
                <c:pt idx="0">
                  <c:v>34402</c:v>
                </c:pt>
                <c:pt idx="1">
                  <c:v>50978</c:v>
                </c:pt>
                <c:pt idx="2">
                  <c:v>164050</c:v>
                </c:pt>
                <c:pt idx="3">
                  <c:v>176970</c:v>
                </c:pt>
                <c:pt idx="4">
                  <c:v>62929</c:v>
                </c:pt>
                <c:pt idx="5">
                  <c:v>45253</c:v>
                </c:pt>
                <c:pt idx="6">
                  <c:v>24728</c:v>
                </c:pt>
                <c:pt idx="7">
                  <c:v>80181</c:v>
                </c:pt>
                <c:pt idx="8">
                  <c:v>29976</c:v>
                </c:pt>
                <c:pt idx="9">
                  <c:v>27534</c:v>
                </c:pt>
                <c:pt idx="10">
                  <c:v>16856</c:v>
                </c:pt>
                <c:pt idx="11">
                  <c:v>19957</c:v>
                </c:pt>
                <c:pt idx="12">
                  <c:v>11819</c:v>
                </c:pt>
                <c:pt idx="13">
                  <c:v>58594</c:v>
                </c:pt>
                <c:pt idx="14">
                  <c:v>30506</c:v>
                </c:pt>
                <c:pt idx="15">
                  <c:v>27012</c:v>
                </c:pt>
                <c:pt idx="16">
                  <c:v>19389</c:v>
                </c:pt>
                <c:pt idx="17">
                  <c:v>9690.2999999999993</c:v>
                </c:pt>
                <c:pt idx="18">
                  <c:v>18978</c:v>
                </c:pt>
                <c:pt idx="19">
                  <c:v>11613</c:v>
                </c:pt>
                <c:pt idx="20">
                  <c:v>10031</c:v>
                </c:pt>
                <c:pt idx="21">
                  <c:v>5266.8</c:v>
                </c:pt>
                <c:pt idx="22">
                  <c:v>26872</c:v>
                </c:pt>
                <c:pt idx="23">
                  <c:v>13382</c:v>
                </c:pt>
                <c:pt idx="24">
                  <c:v>5326.8</c:v>
                </c:pt>
                <c:pt idx="25">
                  <c:v>3475.5</c:v>
                </c:pt>
                <c:pt idx="26">
                  <c:v>15145</c:v>
                </c:pt>
                <c:pt idx="27">
                  <c:v>11246</c:v>
                </c:pt>
                <c:pt idx="28">
                  <c:v>9001.2000000000007</c:v>
                </c:pt>
                <c:pt idx="29">
                  <c:v>5295.9</c:v>
                </c:pt>
                <c:pt idx="30">
                  <c:v>5259.9</c:v>
                </c:pt>
                <c:pt idx="31">
                  <c:v>8398.6</c:v>
                </c:pt>
                <c:pt idx="32">
                  <c:v>7177.7</c:v>
                </c:pt>
                <c:pt idx="33">
                  <c:v>4811.3999999999996</c:v>
                </c:pt>
                <c:pt idx="34">
                  <c:v>5795.1</c:v>
                </c:pt>
                <c:pt idx="35">
                  <c:v>15351</c:v>
                </c:pt>
                <c:pt idx="36">
                  <c:v>6783.7</c:v>
                </c:pt>
                <c:pt idx="37">
                  <c:v>11452</c:v>
                </c:pt>
                <c:pt idx="38">
                  <c:v>5795.1</c:v>
                </c:pt>
                <c:pt idx="39">
                  <c:v>6597.8</c:v>
                </c:pt>
                <c:pt idx="40">
                  <c:v>15095</c:v>
                </c:pt>
                <c:pt idx="41">
                  <c:v>18759</c:v>
                </c:pt>
                <c:pt idx="42">
                  <c:v>5242.3999999999996</c:v>
                </c:pt>
                <c:pt idx="43">
                  <c:v>3303.2</c:v>
                </c:pt>
                <c:pt idx="44">
                  <c:v>4267.1000000000004</c:v>
                </c:pt>
                <c:pt idx="45">
                  <c:v>4295.5</c:v>
                </c:pt>
                <c:pt idx="46">
                  <c:v>5392.4</c:v>
                </c:pt>
                <c:pt idx="47">
                  <c:v>20715</c:v>
                </c:pt>
                <c:pt idx="48">
                  <c:v>27563</c:v>
                </c:pt>
                <c:pt idx="49">
                  <c:v>6489.9</c:v>
                </c:pt>
                <c:pt idx="50">
                  <c:v>4427.3</c:v>
                </c:pt>
                <c:pt idx="51">
                  <c:v>5073.3999999999996</c:v>
                </c:pt>
                <c:pt idx="52">
                  <c:v>2854.7</c:v>
                </c:pt>
                <c:pt idx="53">
                  <c:v>2280.5</c:v>
                </c:pt>
                <c:pt idx="54">
                  <c:v>1507.6</c:v>
                </c:pt>
                <c:pt idx="55">
                  <c:v>1184.8</c:v>
                </c:pt>
                <c:pt idx="56">
                  <c:v>4985</c:v>
                </c:pt>
                <c:pt idx="57">
                  <c:v>2291</c:v>
                </c:pt>
                <c:pt idx="58">
                  <c:v>2883.1</c:v>
                </c:pt>
                <c:pt idx="59">
                  <c:v>1656.9</c:v>
                </c:pt>
                <c:pt idx="60">
                  <c:v>7506.5</c:v>
                </c:pt>
                <c:pt idx="61">
                  <c:v>2073.6</c:v>
                </c:pt>
                <c:pt idx="62">
                  <c:v>1205.2</c:v>
                </c:pt>
                <c:pt idx="63">
                  <c:v>11091</c:v>
                </c:pt>
                <c:pt idx="64">
                  <c:v>11257</c:v>
                </c:pt>
                <c:pt idx="65">
                  <c:v>10373</c:v>
                </c:pt>
                <c:pt idx="66">
                  <c:v>2202.5</c:v>
                </c:pt>
                <c:pt idx="67">
                  <c:v>1516.1</c:v>
                </c:pt>
                <c:pt idx="68">
                  <c:v>2088</c:v>
                </c:pt>
                <c:pt idx="69">
                  <c:v>1070.0999999999999</c:v>
                </c:pt>
                <c:pt idx="70">
                  <c:v>2143.4</c:v>
                </c:pt>
                <c:pt idx="71">
                  <c:v>1653.5</c:v>
                </c:pt>
                <c:pt idx="72">
                  <c:v>2374</c:v>
                </c:pt>
                <c:pt idx="73">
                  <c:v>2227.1</c:v>
                </c:pt>
                <c:pt idx="74">
                  <c:v>1535.1</c:v>
                </c:pt>
                <c:pt idx="75">
                  <c:v>821.76</c:v>
                </c:pt>
                <c:pt idx="76">
                  <c:v>1028.5999999999999</c:v>
                </c:pt>
                <c:pt idx="77">
                  <c:v>234.31</c:v>
                </c:pt>
                <c:pt idx="78">
                  <c:v>1100.3</c:v>
                </c:pt>
                <c:pt idx="79">
                  <c:v>1306.5</c:v>
                </c:pt>
                <c:pt idx="80">
                  <c:v>3198.1</c:v>
                </c:pt>
                <c:pt idx="81">
                  <c:v>783.57</c:v>
                </c:pt>
                <c:pt idx="82">
                  <c:v>1487.3</c:v>
                </c:pt>
                <c:pt idx="83">
                  <c:v>1928.5</c:v>
                </c:pt>
                <c:pt idx="84">
                  <c:v>3133.4</c:v>
                </c:pt>
                <c:pt idx="85">
                  <c:v>869.48</c:v>
                </c:pt>
                <c:pt idx="86">
                  <c:v>1909.9</c:v>
                </c:pt>
                <c:pt idx="87">
                  <c:v>2313.4</c:v>
                </c:pt>
                <c:pt idx="88">
                  <c:v>2069</c:v>
                </c:pt>
                <c:pt idx="89">
                  <c:v>1875.9</c:v>
                </c:pt>
                <c:pt idx="90">
                  <c:v>1073.5</c:v>
                </c:pt>
                <c:pt idx="91">
                  <c:v>1819.4</c:v>
                </c:pt>
                <c:pt idx="92">
                  <c:v>3435.9</c:v>
                </c:pt>
                <c:pt idx="93">
                  <c:v>3014.6</c:v>
                </c:pt>
                <c:pt idx="94">
                  <c:v>3285.8</c:v>
                </c:pt>
                <c:pt idx="95">
                  <c:v>2265</c:v>
                </c:pt>
                <c:pt idx="96">
                  <c:v>3051.6</c:v>
                </c:pt>
                <c:pt idx="97">
                  <c:v>2612</c:v>
                </c:pt>
                <c:pt idx="98">
                  <c:v>1953</c:v>
                </c:pt>
                <c:pt idx="99">
                  <c:v>1789</c:v>
                </c:pt>
                <c:pt idx="100">
                  <c:v>5320.9</c:v>
                </c:pt>
                <c:pt idx="101">
                  <c:v>6325.4</c:v>
                </c:pt>
                <c:pt idx="102">
                  <c:v>2636.1</c:v>
                </c:pt>
                <c:pt idx="103">
                  <c:v>7115</c:v>
                </c:pt>
                <c:pt idx="104">
                  <c:v>3352.9</c:v>
                </c:pt>
                <c:pt idx="105">
                  <c:v>4693</c:v>
                </c:pt>
                <c:pt idx="106">
                  <c:v>8901.2000000000007</c:v>
                </c:pt>
                <c:pt idx="107">
                  <c:v>17896</c:v>
                </c:pt>
                <c:pt idx="108">
                  <c:v>13533</c:v>
                </c:pt>
                <c:pt idx="109">
                  <c:v>10224</c:v>
                </c:pt>
                <c:pt idx="110">
                  <c:v>7822.6</c:v>
                </c:pt>
                <c:pt idx="111">
                  <c:v>10224</c:v>
                </c:pt>
                <c:pt idx="112">
                  <c:v>59534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9-4A16-9189-5380389FC009}"/>
            </c:ext>
          </c:extLst>
        </c:ser>
        <c:ser>
          <c:idx val="3"/>
          <c:order val="3"/>
          <c:tx>
            <c:strRef>
              <c:f>Carbonate!$BC$1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Carbonate!$BC$3:$BC$86</c:f>
              <c:numCache>
                <c:formatCode>m/d/yyyy</c:formatCode>
                <c:ptCount val="84"/>
                <c:pt idx="0">
                  <c:v>32216</c:v>
                </c:pt>
                <c:pt idx="1">
                  <c:v>32286</c:v>
                </c:pt>
                <c:pt idx="2">
                  <c:v>32380</c:v>
                </c:pt>
                <c:pt idx="3">
                  <c:v>32462</c:v>
                </c:pt>
                <c:pt idx="4">
                  <c:v>32562</c:v>
                </c:pt>
                <c:pt idx="5">
                  <c:v>32645</c:v>
                </c:pt>
                <c:pt idx="6">
                  <c:v>32730</c:v>
                </c:pt>
                <c:pt idx="7">
                  <c:v>32843</c:v>
                </c:pt>
                <c:pt idx="8">
                  <c:v>32938</c:v>
                </c:pt>
                <c:pt idx="9">
                  <c:v>33016</c:v>
                </c:pt>
                <c:pt idx="10">
                  <c:v>33095</c:v>
                </c:pt>
                <c:pt idx="11">
                  <c:v>33205</c:v>
                </c:pt>
                <c:pt idx="12">
                  <c:v>33275</c:v>
                </c:pt>
                <c:pt idx="13">
                  <c:v>33365</c:v>
                </c:pt>
                <c:pt idx="14">
                  <c:v>33487</c:v>
                </c:pt>
                <c:pt idx="15">
                  <c:v>33618</c:v>
                </c:pt>
                <c:pt idx="16">
                  <c:v>33681</c:v>
                </c:pt>
                <c:pt idx="17">
                  <c:v>33729</c:v>
                </c:pt>
                <c:pt idx="18">
                  <c:v>33819</c:v>
                </c:pt>
                <c:pt idx="19">
                  <c:v>33927</c:v>
                </c:pt>
                <c:pt idx="20">
                  <c:v>34037</c:v>
                </c:pt>
                <c:pt idx="21">
                  <c:v>34094</c:v>
                </c:pt>
                <c:pt idx="22">
                  <c:v>34213</c:v>
                </c:pt>
                <c:pt idx="23">
                  <c:v>34656</c:v>
                </c:pt>
                <c:pt idx="24">
                  <c:v>34757</c:v>
                </c:pt>
                <c:pt idx="25">
                  <c:v>34823</c:v>
                </c:pt>
                <c:pt idx="26">
                  <c:v>34921</c:v>
                </c:pt>
                <c:pt idx="27">
                  <c:v>35039</c:v>
                </c:pt>
                <c:pt idx="28">
                  <c:v>35080</c:v>
                </c:pt>
                <c:pt idx="29">
                  <c:v>35156</c:v>
                </c:pt>
                <c:pt idx="30">
                  <c:v>35312</c:v>
                </c:pt>
                <c:pt idx="31">
                  <c:v>35366</c:v>
                </c:pt>
                <c:pt idx="32">
                  <c:v>35773</c:v>
                </c:pt>
                <c:pt idx="33">
                  <c:v>35920</c:v>
                </c:pt>
                <c:pt idx="34">
                  <c:v>36018</c:v>
                </c:pt>
                <c:pt idx="35">
                  <c:v>36230</c:v>
                </c:pt>
                <c:pt idx="36">
                  <c:v>36313</c:v>
                </c:pt>
                <c:pt idx="37">
                  <c:v>36361</c:v>
                </c:pt>
                <c:pt idx="38">
                  <c:v>36377</c:v>
                </c:pt>
                <c:pt idx="39">
                  <c:v>36500</c:v>
                </c:pt>
                <c:pt idx="40">
                  <c:v>36545</c:v>
                </c:pt>
                <c:pt idx="41">
                  <c:v>36620</c:v>
                </c:pt>
                <c:pt idx="42">
                  <c:v>36727</c:v>
                </c:pt>
                <c:pt idx="43">
                  <c:v>36858</c:v>
                </c:pt>
                <c:pt idx="44">
                  <c:v>36971</c:v>
                </c:pt>
                <c:pt idx="45">
                  <c:v>37005</c:v>
                </c:pt>
                <c:pt idx="46">
                  <c:v>37110</c:v>
                </c:pt>
                <c:pt idx="47">
                  <c:v>37390</c:v>
                </c:pt>
                <c:pt idx="48">
                  <c:v>37966</c:v>
                </c:pt>
                <c:pt idx="49">
                  <c:v>38058</c:v>
                </c:pt>
                <c:pt idx="50">
                  <c:v>38435</c:v>
                </c:pt>
                <c:pt idx="51">
                  <c:v>38594</c:v>
                </c:pt>
                <c:pt idx="52">
                  <c:v>38805</c:v>
                </c:pt>
                <c:pt idx="53">
                  <c:v>38925</c:v>
                </c:pt>
                <c:pt idx="54">
                  <c:v>38986</c:v>
                </c:pt>
                <c:pt idx="55">
                  <c:v>39042</c:v>
                </c:pt>
                <c:pt idx="56">
                  <c:v>39183</c:v>
                </c:pt>
                <c:pt idx="57">
                  <c:v>39281</c:v>
                </c:pt>
                <c:pt idx="58">
                  <c:v>39791</c:v>
                </c:pt>
                <c:pt idx="59">
                  <c:v>39868</c:v>
                </c:pt>
                <c:pt idx="60">
                  <c:v>39932</c:v>
                </c:pt>
                <c:pt idx="61">
                  <c:v>40155</c:v>
                </c:pt>
                <c:pt idx="62">
                  <c:v>40316</c:v>
                </c:pt>
                <c:pt idx="63">
                  <c:v>40387</c:v>
                </c:pt>
              </c:numCache>
            </c:numRef>
          </c:xVal>
          <c:yVal>
            <c:numRef>
              <c:f>Carbonate!$BF$3:$BF$86</c:f>
              <c:numCache>
                <c:formatCode>General</c:formatCode>
                <c:ptCount val="84"/>
                <c:pt idx="0">
                  <c:v>10138.592378879999</c:v>
                </c:pt>
                <c:pt idx="1">
                  <c:v>21725.555097600001</c:v>
                </c:pt>
                <c:pt idx="2">
                  <c:v>0</c:v>
                </c:pt>
                <c:pt idx="3">
                  <c:v>13666.548510720002</c:v>
                </c:pt>
                <c:pt idx="4">
                  <c:v>5223.4301952000005</c:v>
                </c:pt>
                <c:pt idx="5">
                  <c:v>15464.77857792</c:v>
                </c:pt>
                <c:pt idx="6">
                  <c:v>8396.6334566400001</c:v>
                </c:pt>
                <c:pt idx="7">
                  <c:v>7457.1499929600004</c:v>
                </c:pt>
                <c:pt idx="8">
                  <c:v>17615.314944000002</c:v>
                </c:pt>
                <c:pt idx="9">
                  <c:v>0</c:v>
                </c:pt>
                <c:pt idx="10">
                  <c:v>0</c:v>
                </c:pt>
                <c:pt idx="11">
                  <c:v>12624.309043199999</c:v>
                </c:pt>
                <c:pt idx="12">
                  <c:v>2378.0675174399998</c:v>
                </c:pt>
                <c:pt idx="13">
                  <c:v>6243.6505190400003</c:v>
                </c:pt>
                <c:pt idx="14">
                  <c:v>0</c:v>
                </c:pt>
                <c:pt idx="15">
                  <c:v>3119.3786879999998</c:v>
                </c:pt>
                <c:pt idx="16">
                  <c:v>0</c:v>
                </c:pt>
                <c:pt idx="17">
                  <c:v>0</c:v>
                </c:pt>
                <c:pt idx="18">
                  <c:v>13898.97280512</c:v>
                </c:pt>
                <c:pt idx="19">
                  <c:v>7608.837427200001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5920.7030784000008</c:v>
                </c:pt>
                <c:pt idx="30">
                  <c:v>880.76574720000008</c:v>
                </c:pt>
                <c:pt idx="31">
                  <c:v>0</c:v>
                </c:pt>
                <c:pt idx="32">
                  <c:v>6901.7782579200002</c:v>
                </c:pt>
                <c:pt idx="33">
                  <c:v>0</c:v>
                </c:pt>
                <c:pt idx="34">
                  <c:v>1448.3703398400003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672.80716799999993</c:v>
                </c:pt>
                <c:pt idx="41">
                  <c:v>0</c:v>
                </c:pt>
                <c:pt idx="42">
                  <c:v>0</c:v>
                </c:pt>
                <c:pt idx="43">
                  <c:v>4244.8015871999996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592.07030784000005</c:v>
                </c:pt>
                <c:pt idx="48">
                  <c:v>570.0511641600001</c:v>
                </c:pt>
                <c:pt idx="49">
                  <c:v>1433.6909107200001</c:v>
                </c:pt>
                <c:pt idx="50">
                  <c:v>3606.2464204799999</c:v>
                </c:pt>
                <c:pt idx="51">
                  <c:v>1394.5457664</c:v>
                </c:pt>
                <c:pt idx="52">
                  <c:v>1164.5680435199999</c:v>
                </c:pt>
                <c:pt idx="53">
                  <c:v>1521.7674854400002</c:v>
                </c:pt>
                <c:pt idx="54">
                  <c:v>1340.7211929600001</c:v>
                </c:pt>
                <c:pt idx="55">
                  <c:v>2329.1360870399999</c:v>
                </c:pt>
                <c:pt idx="56">
                  <c:v>2446.57152</c:v>
                </c:pt>
                <c:pt idx="57">
                  <c:v>1976.8297881599999</c:v>
                </c:pt>
                <c:pt idx="58">
                  <c:v>1565.8057727999999</c:v>
                </c:pt>
                <c:pt idx="59">
                  <c:v>822.04803072000004</c:v>
                </c:pt>
                <c:pt idx="60">
                  <c:v>0</c:v>
                </c:pt>
                <c:pt idx="61">
                  <c:v>1959.7037875199999</c:v>
                </c:pt>
                <c:pt idx="62">
                  <c:v>3816.6515712</c:v>
                </c:pt>
                <c:pt idx="63">
                  <c:v>951.7163212800001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9-4A16-9189-5380389F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Sulfate!$X$2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Sulfate!$AE$6:$AE$101</c:f>
                <c:numCache>
                  <c:formatCode>General</c:formatCode>
                  <c:ptCount val="96"/>
                  <c:pt idx="0">
                    <c:v>14093</c:v>
                  </c:pt>
                  <c:pt idx="1">
                    <c:v>18009</c:v>
                  </c:pt>
                  <c:pt idx="2">
                    <c:v>45957</c:v>
                  </c:pt>
                  <c:pt idx="3">
                    <c:v>43426</c:v>
                  </c:pt>
                  <c:pt idx="4">
                    <c:v>13493</c:v>
                  </c:pt>
                  <c:pt idx="5">
                    <c:v>12300</c:v>
                  </c:pt>
                  <c:pt idx="6">
                    <c:v>10077</c:v>
                  </c:pt>
                  <c:pt idx="7">
                    <c:v>10202</c:v>
                  </c:pt>
                  <c:pt idx="8">
                    <c:v>10185</c:v>
                  </c:pt>
                  <c:pt idx="9">
                    <c:v>9705</c:v>
                  </c:pt>
                  <c:pt idx="10">
                    <c:v>17248</c:v>
                  </c:pt>
                  <c:pt idx="11">
                    <c:v>9973</c:v>
                  </c:pt>
                  <c:pt idx="12">
                    <c:v>9406</c:v>
                  </c:pt>
                  <c:pt idx="13">
                    <c:v>8122</c:v>
                  </c:pt>
                  <c:pt idx="14">
                    <c:v>11794</c:v>
                  </c:pt>
                  <c:pt idx="15">
                    <c:v>6945</c:v>
                  </c:pt>
                  <c:pt idx="16">
                    <c:v>7241</c:v>
                  </c:pt>
                  <c:pt idx="17">
                    <c:v>6542</c:v>
                  </c:pt>
                  <c:pt idx="18">
                    <c:v>17718</c:v>
                  </c:pt>
                  <c:pt idx="19">
                    <c:v>9903</c:v>
                  </c:pt>
                  <c:pt idx="20">
                    <c:v>3995</c:v>
                  </c:pt>
                  <c:pt idx="21">
                    <c:v>10652</c:v>
                  </c:pt>
                  <c:pt idx="22">
                    <c:v>9831</c:v>
                  </c:pt>
                  <c:pt idx="23">
                    <c:v>8760</c:v>
                  </c:pt>
                  <c:pt idx="24">
                    <c:v>6890</c:v>
                  </c:pt>
                  <c:pt idx="25">
                    <c:v>10015</c:v>
                  </c:pt>
                  <c:pt idx="26">
                    <c:v>6703</c:v>
                  </c:pt>
                  <c:pt idx="27">
                    <c:v>7049</c:v>
                  </c:pt>
                  <c:pt idx="28">
                    <c:v>9083</c:v>
                  </c:pt>
                  <c:pt idx="29">
                    <c:v>17937</c:v>
                  </c:pt>
                  <c:pt idx="30">
                    <c:v>9660</c:v>
                  </c:pt>
                  <c:pt idx="31">
                    <c:v>8091</c:v>
                  </c:pt>
                  <c:pt idx="32">
                    <c:v>11478</c:v>
                  </c:pt>
                  <c:pt idx="33">
                    <c:v>22977</c:v>
                  </c:pt>
                  <c:pt idx="34">
                    <c:v>23806</c:v>
                  </c:pt>
                  <c:pt idx="35">
                    <c:v>11261</c:v>
                  </c:pt>
                  <c:pt idx="36">
                    <c:v>8602</c:v>
                  </c:pt>
                  <c:pt idx="37">
                    <c:v>11312</c:v>
                  </c:pt>
                  <c:pt idx="38">
                    <c:v>11223</c:v>
                  </c:pt>
                  <c:pt idx="39">
                    <c:v>12703</c:v>
                  </c:pt>
                  <c:pt idx="40">
                    <c:v>51329</c:v>
                  </c:pt>
                  <c:pt idx="41">
                    <c:v>12724</c:v>
                  </c:pt>
                  <c:pt idx="42">
                    <c:v>9471</c:v>
                  </c:pt>
                  <c:pt idx="43">
                    <c:v>11077</c:v>
                  </c:pt>
                  <c:pt idx="44">
                    <c:v>8045</c:v>
                  </c:pt>
                  <c:pt idx="45">
                    <c:v>7484</c:v>
                  </c:pt>
                  <c:pt idx="46">
                    <c:v>6743</c:v>
                  </c:pt>
                  <c:pt idx="47">
                    <c:v>3734</c:v>
                  </c:pt>
                  <c:pt idx="48">
                    <c:v>13991</c:v>
                  </c:pt>
                  <c:pt idx="49">
                    <c:v>8796</c:v>
                  </c:pt>
                  <c:pt idx="50">
                    <c:v>10877</c:v>
                  </c:pt>
                  <c:pt idx="51">
                    <c:v>7621</c:v>
                  </c:pt>
                  <c:pt idx="52">
                    <c:v>26695</c:v>
                  </c:pt>
                  <c:pt idx="53">
                    <c:v>7460</c:v>
                  </c:pt>
                  <c:pt idx="54">
                    <c:v>6898</c:v>
                  </c:pt>
                  <c:pt idx="55">
                    <c:v>39983</c:v>
                  </c:pt>
                  <c:pt idx="56">
                    <c:v>34266</c:v>
                  </c:pt>
                  <c:pt idx="57">
                    <c:v>31024</c:v>
                  </c:pt>
                  <c:pt idx="58">
                    <c:v>9764</c:v>
                  </c:pt>
                  <c:pt idx="59">
                    <c:v>7783</c:v>
                  </c:pt>
                  <c:pt idx="60">
                    <c:v>10358</c:v>
                  </c:pt>
                  <c:pt idx="61">
                    <c:v>5142</c:v>
                  </c:pt>
                  <c:pt idx="62">
                    <c:v>9600</c:v>
                  </c:pt>
                  <c:pt idx="63">
                    <c:v>9005</c:v>
                  </c:pt>
                  <c:pt idx="64">
                    <c:v>11150</c:v>
                  </c:pt>
                  <c:pt idx="65">
                    <c:v>8622</c:v>
                  </c:pt>
                  <c:pt idx="66">
                    <c:v>6697</c:v>
                  </c:pt>
                  <c:pt idx="67">
                    <c:v>5683</c:v>
                  </c:pt>
                  <c:pt idx="68">
                    <c:v>6577</c:v>
                  </c:pt>
                  <c:pt idx="69">
                    <c:v>1736</c:v>
                  </c:pt>
                  <c:pt idx="70">
                    <c:v>6236</c:v>
                  </c:pt>
                  <c:pt idx="71">
                    <c:v>7468</c:v>
                  </c:pt>
                  <c:pt idx="72">
                    <c:v>12194</c:v>
                  </c:pt>
                  <c:pt idx="73">
                    <c:v>3995</c:v>
                  </c:pt>
                  <c:pt idx="74">
                    <c:v>6748</c:v>
                  </c:pt>
                  <c:pt idx="75">
                    <c:v>9405</c:v>
                  </c:pt>
                  <c:pt idx="76">
                    <c:v>10221</c:v>
                  </c:pt>
                  <c:pt idx="77">
                    <c:v>3442</c:v>
                  </c:pt>
                  <c:pt idx="78">
                    <c:v>8809</c:v>
                  </c:pt>
                  <c:pt idx="79">
                    <c:v>10079</c:v>
                  </c:pt>
                  <c:pt idx="80">
                    <c:v>6048</c:v>
                  </c:pt>
                  <c:pt idx="81">
                    <c:v>5673</c:v>
                  </c:pt>
                  <c:pt idx="82">
                    <c:v>5621</c:v>
                  </c:pt>
                  <c:pt idx="83">
                    <c:v>8704</c:v>
                  </c:pt>
                  <c:pt idx="84">
                    <c:v>9481</c:v>
                  </c:pt>
                  <c:pt idx="85">
                    <c:v>10899</c:v>
                  </c:pt>
                  <c:pt idx="86">
                    <c:v>6170</c:v>
                  </c:pt>
                  <c:pt idx="87">
                    <c:v>6427</c:v>
                  </c:pt>
                  <c:pt idx="88">
                    <c:v>7040</c:v>
                  </c:pt>
                  <c:pt idx="89">
                    <c:v>6736</c:v>
                  </c:pt>
                  <c:pt idx="90">
                    <c:v>8738</c:v>
                  </c:pt>
                  <c:pt idx="91">
                    <c:v>10710</c:v>
                  </c:pt>
                  <c:pt idx="92">
                    <c:v>6239</c:v>
                  </c:pt>
                  <c:pt idx="93">
                    <c:v>12458</c:v>
                  </c:pt>
                  <c:pt idx="94">
                    <c:v>5607</c:v>
                  </c:pt>
                  <c:pt idx="95">
                    <c:v>7106</c:v>
                  </c:pt>
                </c:numCache>
              </c:numRef>
            </c:plus>
            <c:minus>
              <c:numRef>
                <c:f>Sulfate!$AE$6:$AE$101</c:f>
                <c:numCache>
                  <c:formatCode>General</c:formatCode>
                  <c:ptCount val="96"/>
                  <c:pt idx="0">
                    <c:v>14093</c:v>
                  </c:pt>
                  <c:pt idx="1">
                    <c:v>18009</c:v>
                  </c:pt>
                  <c:pt idx="2">
                    <c:v>45957</c:v>
                  </c:pt>
                  <c:pt idx="3">
                    <c:v>43426</c:v>
                  </c:pt>
                  <c:pt idx="4">
                    <c:v>13493</c:v>
                  </c:pt>
                  <c:pt idx="5">
                    <c:v>12300</c:v>
                  </c:pt>
                  <c:pt idx="6">
                    <c:v>10077</c:v>
                  </c:pt>
                  <c:pt idx="7">
                    <c:v>10202</c:v>
                  </c:pt>
                  <c:pt idx="8">
                    <c:v>10185</c:v>
                  </c:pt>
                  <c:pt idx="9">
                    <c:v>9705</c:v>
                  </c:pt>
                  <c:pt idx="10">
                    <c:v>17248</c:v>
                  </c:pt>
                  <c:pt idx="11">
                    <c:v>9973</c:v>
                  </c:pt>
                  <c:pt idx="12">
                    <c:v>9406</c:v>
                  </c:pt>
                  <c:pt idx="13">
                    <c:v>8122</c:v>
                  </c:pt>
                  <c:pt idx="14">
                    <c:v>11794</c:v>
                  </c:pt>
                  <c:pt idx="15">
                    <c:v>6945</c:v>
                  </c:pt>
                  <c:pt idx="16">
                    <c:v>7241</c:v>
                  </c:pt>
                  <c:pt idx="17">
                    <c:v>6542</c:v>
                  </c:pt>
                  <c:pt idx="18">
                    <c:v>17718</c:v>
                  </c:pt>
                  <c:pt idx="19">
                    <c:v>9903</c:v>
                  </c:pt>
                  <c:pt idx="20">
                    <c:v>3995</c:v>
                  </c:pt>
                  <c:pt idx="21">
                    <c:v>10652</c:v>
                  </c:pt>
                  <c:pt idx="22">
                    <c:v>9831</c:v>
                  </c:pt>
                  <c:pt idx="23">
                    <c:v>8760</c:v>
                  </c:pt>
                  <c:pt idx="24">
                    <c:v>6890</c:v>
                  </c:pt>
                  <c:pt idx="25">
                    <c:v>10015</c:v>
                  </c:pt>
                  <c:pt idx="26">
                    <c:v>6703</c:v>
                  </c:pt>
                  <c:pt idx="27">
                    <c:v>7049</c:v>
                  </c:pt>
                  <c:pt idx="28">
                    <c:v>9083</c:v>
                  </c:pt>
                  <c:pt idx="29">
                    <c:v>17937</c:v>
                  </c:pt>
                  <c:pt idx="30">
                    <c:v>9660</c:v>
                  </c:pt>
                  <c:pt idx="31">
                    <c:v>8091</c:v>
                  </c:pt>
                  <c:pt idx="32">
                    <c:v>11478</c:v>
                  </c:pt>
                  <c:pt idx="33">
                    <c:v>22977</c:v>
                  </c:pt>
                  <c:pt idx="34">
                    <c:v>23806</c:v>
                  </c:pt>
                  <c:pt idx="35">
                    <c:v>11261</c:v>
                  </c:pt>
                  <c:pt idx="36">
                    <c:v>8602</c:v>
                  </c:pt>
                  <c:pt idx="37">
                    <c:v>11312</c:v>
                  </c:pt>
                  <c:pt idx="38">
                    <c:v>11223</c:v>
                  </c:pt>
                  <c:pt idx="39">
                    <c:v>12703</c:v>
                  </c:pt>
                  <c:pt idx="40">
                    <c:v>51329</c:v>
                  </c:pt>
                  <c:pt idx="41">
                    <c:v>12724</c:v>
                  </c:pt>
                  <c:pt idx="42">
                    <c:v>9471</c:v>
                  </c:pt>
                  <c:pt idx="43">
                    <c:v>11077</c:v>
                  </c:pt>
                  <c:pt idx="44">
                    <c:v>8045</c:v>
                  </c:pt>
                  <c:pt idx="45">
                    <c:v>7484</c:v>
                  </c:pt>
                  <c:pt idx="46">
                    <c:v>6743</c:v>
                  </c:pt>
                  <c:pt idx="47">
                    <c:v>3734</c:v>
                  </c:pt>
                  <c:pt idx="48">
                    <c:v>13991</c:v>
                  </c:pt>
                  <c:pt idx="49">
                    <c:v>8796</c:v>
                  </c:pt>
                  <c:pt idx="50">
                    <c:v>10877</c:v>
                  </c:pt>
                  <c:pt idx="51">
                    <c:v>7621</c:v>
                  </c:pt>
                  <c:pt idx="52">
                    <c:v>26695</c:v>
                  </c:pt>
                  <c:pt idx="53">
                    <c:v>7460</c:v>
                  </c:pt>
                  <c:pt idx="54">
                    <c:v>6898</c:v>
                  </c:pt>
                  <c:pt idx="55">
                    <c:v>39983</c:v>
                  </c:pt>
                  <c:pt idx="56">
                    <c:v>34266</c:v>
                  </c:pt>
                  <c:pt idx="57">
                    <c:v>31024</c:v>
                  </c:pt>
                  <c:pt idx="58">
                    <c:v>9764</c:v>
                  </c:pt>
                  <c:pt idx="59">
                    <c:v>7783</c:v>
                  </c:pt>
                  <c:pt idx="60">
                    <c:v>10358</c:v>
                  </c:pt>
                  <c:pt idx="61">
                    <c:v>5142</c:v>
                  </c:pt>
                  <c:pt idx="62">
                    <c:v>9600</c:v>
                  </c:pt>
                  <c:pt idx="63">
                    <c:v>9005</c:v>
                  </c:pt>
                  <c:pt idx="64">
                    <c:v>11150</c:v>
                  </c:pt>
                  <c:pt idx="65">
                    <c:v>8622</c:v>
                  </c:pt>
                  <c:pt idx="66">
                    <c:v>6697</c:v>
                  </c:pt>
                  <c:pt idx="67">
                    <c:v>5683</c:v>
                  </c:pt>
                  <c:pt idx="68">
                    <c:v>6577</c:v>
                  </c:pt>
                  <c:pt idx="69">
                    <c:v>1736</c:v>
                  </c:pt>
                  <c:pt idx="70">
                    <c:v>6236</c:v>
                  </c:pt>
                  <c:pt idx="71">
                    <c:v>7468</c:v>
                  </c:pt>
                  <c:pt idx="72">
                    <c:v>12194</c:v>
                  </c:pt>
                  <c:pt idx="73">
                    <c:v>3995</c:v>
                  </c:pt>
                  <c:pt idx="74">
                    <c:v>6748</c:v>
                  </c:pt>
                  <c:pt idx="75">
                    <c:v>9405</c:v>
                  </c:pt>
                  <c:pt idx="76">
                    <c:v>10221</c:v>
                  </c:pt>
                  <c:pt idx="77">
                    <c:v>3442</c:v>
                  </c:pt>
                  <c:pt idx="78">
                    <c:v>8809</c:v>
                  </c:pt>
                  <c:pt idx="79">
                    <c:v>10079</c:v>
                  </c:pt>
                  <c:pt idx="80">
                    <c:v>6048</c:v>
                  </c:pt>
                  <c:pt idx="81">
                    <c:v>5673</c:v>
                  </c:pt>
                  <c:pt idx="82">
                    <c:v>5621</c:v>
                  </c:pt>
                  <c:pt idx="83">
                    <c:v>8704</c:v>
                  </c:pt>
                  <c:pt idx="84">
                    <c:v>9481</c:v>
                  </c:pt>
                  <c:pt idx="85">
                    <c:v>10899</c:v>
                  </c:pt>
                  <c:pt idx="86">
                    <c:v>6170</c:v>
                  </c:pt>
                  <c:pt idx="87">
                    <c:v>6427</c:v>
                  </c:pt>
                  <c:pt idx="88">
                    <c:v>7040</c:v>
                  </c:pt>
                  <c:pt idx="89">
                    <c:v>6736</c:v>
                  </c:pt>
                  <c:pt idx="90">
                    <c:v>8738</c:v>
                  </c:pt>
                  <c:pt idx="91">
                    <c:v>10710</c:v>
                  </c:pt>
                  <c:pt idx="92">
                    <c:v>6239</c:v>
                  </c:pt>
                  <c:pt idx="93">
                    <c:v>12458</c:v>
                  </c:pt>
                  <c:pt idx="94">
                    <c:v>5607</c:v>
                  </c:pt>
                  <c:pt idx="95">
                    <c:v>7106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Sulfate!$AA$6:$AA$101</c:f>
              <c:numCache>
                <c:formatCode>General</c:formatCode>
                <c:ptCount val="96"/>
                <c:pt idx="0">
                  <c:v>182637</c:v>
                </c:pt>
                <c:pt idx="1">
                  <c:v>226680</c:v>
                </c:pt>
                <c:pt idx="2">
                  <c:v>360126</c:v>
                </c:pt>
                <c:pt idx="3">
                  <c:v>346297</c:v>
                </c:pt>
                <c:pt idx="4">
                  <c:v>181454</c:v>
                </c:pt>
                <c:pt idx="5">
                  <c:v>164689</c:v>
                </c:pt>
                <c:pt idx="6">
                  <c:v>139723</c:v>
                </c:pt>
                <c:pt idx="7">
                  <c:v>141731</c:v>
                </c:pt>
                <c:pt idx="8">
                  <c:v>145908</c:v>
                </c:pt>
                <c:pt idx="9">
                  <c:v>138391</c:v>
                </c:pt>
                <c:pt idx="10">
                  <c:v>238059</c:v>
                </c:pt>
                <c:pt idx="11">
                  <c:v>148312</c:v>
                </c:pt>
                <c:pt idx="12">
                  <c:v>143324</c:v>
                </c:pt>
                <c:pt idx="13">
                  <c:v>124746</c:v>
                </c:pt>
                <c:pt idx="14">
                  <c:v>187014</c:v>
                </c:pt>
                <c:pt idx="15">
                  <c:v>102989</c:v>
                </c:pt>
                <c:pt idx="16">
                  <c:v>119514</c:v>
                </c:pt>
                <c:pt idx="17">
                  <c:v>99411</c:v>
                </c:pt>
                <c:pt idx="18">
                  <c:v>277428</c:v>
                </c:pt>
                <c:pt idx="19">
                  <c:v>160796</c:v>
                </c:pt>
                <c:pt idx="20">
                  <c:v>54205</c:v>
                </c:pt>
                <c:pt idx="21">
                  <c:v>176261</c:v>
                </c:pt>
                <c:pt idx="22">
                  <c:v>169193</c:v>
                </c:pt>
                <c:pt idx="23">
                  <c:v>156478</c:v>
                </c:pt>
                <c:pt idx="24">
                  <c:v>123027</c:v>
                </c:pt>
                <c:pt idx="25">
                  <c:v>174539</c:v>
                </c:pt>
                <c:pt idx="26">
                  <c:v>114316</c:v>
                </c:pt>
                <c:pt idx="27">
                  <c:v>133998</c:v>
                </c:pt>
                <c:pt idx="28">
                  <c:v>179143</c:v>
                </c:pt>
                <c:pt idx="29">
                  <c:v>303563</c:v>
                </c:pt>
                <c:pt idx="30">
                  <c:v>169869</c:v>
                </c:pt>
                <c:pt idx="31">
                  <c:v>148116</c:v>
                </c:pt>
                <c:pt idx="32">
                  <c:v>236220</c:v>
                </c:pt>
                <c:pt idx="33">
                  <c:v>346331</c:v>
                </c:pt>
                <c:pt idx="34">
                  <c:v>312138</c:v>
                </c:pt>
                <c:pt idx="35">
                  <c:v>193415</c:v>
                </c:pt>
                <c:pt idx="36">
                  <c:v>169984</c:v>
                </c:pt>
                <c:pt idx="37">
                  <c:v>234247</c:v>
                </c:pt>
                <c:pt idx="38">
                  <c:v>229866</c:v>
                </c:pt>
                <c:pt idx="39">
                  <c:v>248869</c:v>
                </c:pt>
                <c:pt idx="40">
                  <c:v>459068</c:v>
                </c:pt>
                <c:pt idx="41">
                  <c:v>213017</c:v>
                </c:pt>
                <c:pt idx="42">
                  <c:v>160331</c:v>
                </c:pt>
                <c:pt idx="43">
                  <c:v>184247</c:v>
                </c:pt>
                <c:pt idx="44">
                  <c:v>147351</c:v>
                </c:pt>
                <c:pt idx="45">
                  <c:v>147243</c:v>
                </c:pt>
                <c:pt idx="46">
                  <c:v>115306</c:v>
                </c:pt>
                <c:pt idx="47">
                  <c:v>50874</c:v>
                </c:pt>
                <c:pt idx="48">
                  <c:v>218075</c:v>
                </c:pt>
                <c:pt idx="49">
                  <c:v>177799</c:v>
                </c:pt>
                <c:pt idx="50">
                  <c:v>187299</c:v>
                </c:pt>
                <c:pt idx="51">
                  <c:v>150856</c:v>
                </c:pt>
                <c:pt idx="52">
                  <c:v>370707</c:v>
                </c:pt>
                <c:pt idx="53">
                  <c:v>119417</c:v>
                </c:pt>
                <c:pt idx="54">
                  <c:v>127336</c:v>
                </c:pt>
                <c:pt idx="55">
                  <c:v>418049</c:v>
                </c:pt>
                <c:pt idx="56">
                  <c:v>375398</c:v>
                </c:pt>
                <c:pt idx="57">
                  <c:v>354312</c:v>
                </c:pt>
                <c:pt idx="58">
                  <c:v>166680</c:v>
                </c:pt>
                <c:pt idx="59">
                  <c:v>147065</c:v>
                </c:pt>
                <c:pt idx="60">
                  <c:v>200814</c:v>
                </c:pt>
                <c:pt idx="61">
                  <c:v>76207</c:v>
                </c:pt>
                <c:pt idx="62">
                  <c:v>160976</c:v>
                </c:pt>
                <c:pt idx="63">
                  <c:v>174856</c:v>
                </c:pt>
                <c:pt idx="64">
                  <c:v>210608</c:v>
                </c:pt>
                <c:pt idx="65">
                  <c:v>139810</c:v>
                </c:pt>
                <c:pt idx="66">
                  <c:v>113323</c:v>
                </c:pt>
                <c:pt idx="67">
                  <c:v>94756</c:v>
                </c:pt>
                <c:pt idx="68">
                  <c:v>101371</c:v>
                </c:pt>
                <c:pt idx="69">
                  <c:v>7554</c:v>
                </c:pt>
                <c:pt idx="70">
                  <c:v>112827</c:v>
                </c:pt>
                <c:pt idx="71">
                  <c:v>139466</c:v>
                </c:pt>
                <c:pt idx="72">
                  <c:v>219852</c:v>
                </c:pt>
                <c:pt idx="73">
                  <c:v>56155</c:v>
                </c:pt>
                <c:pt idx="74">
                  <c:v>115269</c:v>
                </c:pt>
                <c:pt idx="75">
                  <c:v>178812</c:v>
                </c:pt>
                <c:pt idx="76">
                  <c:v>175490</c:v>
                </c:pt>
                <c:pt idx="77">
                  <c:v>50322</c:v>
                </c:pt>
                <c:pt idx="78">
                  <c:v>154326</c:v>
                </c:pt>
                <c:pt idx="79">
                  <c:v>185827</c:v>
                </c:pt>
                <c:pt idx="80">
                  <c:v>100789</c:v>
                </c:pt>
                <c:pt idx="81">
                  <c:v>90963</c:v>
                </c:pt>
                <c:pt idx="82">
                  <c:v>88544</c:v>
                </c:pt>
                <c:pt idx="83">
                  <c:v>136109</c:v>
                </c:pt>
                <c:pt idx="84">
                  <c:v>142784</c:v>
                </c:pt>
                <c:pt idx="85">
                  <c:v>181636</c:v>
                </c:pt>
                <c:pt idx="86">
                  <c:v>95580</c:v>
                </c:pt>
                <c:pt idx="87">
                  <c:v>95044</c:v>
                </c:pt>
                <c:pt idx="88">
                  <c:v>100174</c:v>
                </c:pt>
                <c:pt idx="89">
                  <c:v>97394</c:v>
                </c:pt>
                <c:pt idx="90">
                  <c:v>129389</c:v>
                </c:pt>
                <c:pt idx="91">
                  <c:v>152839</c:v>
                </c:pt>
                <c:pt idx="92">
                  <c:v>82464</c:v>
                </c:pt>
                <c:pt idx="93">
                  <c:v>159682</c:v>
                </c:pt>
                <c:pt idx="94">
                  <c:v>73145</c:v>
                </c:pt>
                <c:pt idx="95">
                  <c:v>79142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3-48C8-B7BA-3020F997C9E6}"/>
            </c:ext>
          </c:extLst>
        </c:ser>
        <c:ser>
          <c:idx val="1"/>
          <c:order val="1"/>
          <c:tx>
            <c:strRef>
              <c:f>Sulfate!$AG$2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Sulfate!$AK$6:$AK$101</c:f>
                <c:numCache>
                  <c:formatCode>General</c:formatCode>
                  <c:ptCount val="96"/>
                  <c:pt idx="0">
                    <c:v>14091</c:v>
                  </c:pt>
                  <c:pt idx="1">
                    <c:v>18006</c:v>
                  </c:pt>
                  <c:pt idx="2">
                    <c:v>45956</c:v>
                  </c:pt>
                  <c:pt idx="3">
                    <c:v>43424</c:v>
                  </c:pt>
                  <c:pt idx="4">
                    <c:v>13491</c:v>
                  </c:pt>
                  <c:pt idx="5">
                    <c:v>12298</c:v>
                  </c:pt>
                  <c:pt idx="6">
                    <c:v>10075</c:v>
                  </c:pt>
                  <c:pt idx="7">
                    <c:v>10200</c:v>
                  </c:pt>
                  <c:pt idx="8">
                    <c:v>10183</c:v>
                  </c:pt>
                  <c:pt idx="9">
                    <c:v>9703</c:v>
                  </c:pt>
                  <c:pt idx="10">
                    <c:v>17245</c:v>
                  </c:pt>
                  <c:pt idx="11">
                    <c:v>9971</c:v>
                  </c:pt>
                  <c:pt idx="12">
                    <c:v>9404</c:v>
                  </c:pt>
                  <c:pt idx="13">
                    <c:v>8120</c:v>
                  </c:pt>
                  <c:pt idx="14">
                    <c:v>11791</c:v>
                  </c:pt>
                  <c:pt idx="15">
                    <c:v>6944</c:v>
                  </c:pt>
                  <c:pt idx="16">
                    <c:v>7239</c:v>
                  </c:pt>
                  <c:pt idx="17">
                    <c:v>6541</c:v>
                  </c:pt>
                  <c:pt idx="18">
                    <c:v>17714</c:v>
                  </c:pt>
                  <c:pt idx="19">
                    <c:v>9901</c:v>
                  </c:pt>
                  <c:pt idx="20">
                    <c:v>3994</c:v>
                  </c:pt>
                  <c:pt idx="21">
                    <c:v>10650</c:v>
                  </c:pt>
                  <c:pt idx="22">
                    <c:v>9828</c:v>
                  </c:pt>
                  <c:pt idx="23">
                    <c:v>8757</c:v>
                  </c:pt>
                  <c:pt idx="24">
                    <c:v>6888</c:v>
                  </c:pt>
                  <c:pt idx="25">
                    <c:v>10012</c:v>
                  </c:pt>
                  <c:pt idx="26">
                    <c:v>6701</c:v>
                  </c:pt>
                  <c:pt idx="27">
                    <c:v>7046</c:v>
                  </c:pt>
                  <c:pt idx="28">
                    <c:v>9079</c:v>
                  </c:pt>
                  <c:pt idx="29">
                    <c:v>17932</c:v>
                  </c:pt>
                  <c:pt idx="30">
                    <c:v>9657</c:v>
                  </c:pt>
                  <c:pt idx="31">
                    <c:v>8088</c:v>
                  </c:pt>
                  <c:pt idx="32">
                    <c:v>11473</c:v>
                  </c:pt>
                  <c:pt idx="33">
                    <c:v>22972</c:v>
                  </c:pt>
                  <c:pt idx="34">
                    <c:v>23802</c:v>
                  </c:pt>
                  <c:pt idx="35">
                    <c:v>11258</c:v>
                  </c:pt>
                  <c:pt idx="36">
                    <c:v>8599</c:v>
                  </c:pt>
                  <c:pt idx="37">
                    <c:v>11307</c:v>
                  </c:pt>
                  <c:pt idx="38">
                    <c:v>11219</c:v>
                  </c:pt>
                  <c:pt idx="39">
                    <c:v>12698</c:v>
                  </c:pt>
                  <c:pt idx="40">
                    <c:v>51326</c:v>
                  </c:pt>
                  <c:pt idx="41">
                    <c:v>12721</c:v>
                  </c:pt>
                  <c:pt idx="42">
                    <c:v>9468</c:v>
                  </c:pt>
                  <c:pt idx="43">
                    <c:v>11074</c:v>
                  </c:pt>
                  <c:pt idx="44">
                    <c:v>8042</c:v>
                  </c:pt>
                  <c:pt idx="45">
                    <c:v>7481</c:v>
                  </c:pt>
                  <c:pt idx="46">
                    <c:v>6741</c:v>
                  </c:pt>
                  <c:pt idx="47">
                    <c:v>3734</c:v>
                  </c:pt>
                  <c:pt idx="48">
                    <c:v>13987</c:v>
                  </c:pt>
                  <c:pt idx="49">
                    <c:v>8793</c:v>
                  </c:pt>
                  <c:pt idx="50">
                    <c:v>10874</c:v>
                  </c:pt>
                  <c:pt idx="51">
                    <c:v>7618</c:v>
                  </c:pt>
                  <c:pt idx="52">
                    <c:v>26690</c:v>
                  </c:pt>
                  <c:pt idx="53">
                    <c:v>7458</c:v>
                  </c:pt>
                  <c:pt idx="54">
                    <c:v>6896</c:v>
                  </c:pt>
                  <c:pt idx="55">
                    <c:v>39980</c:v>
                  </c:pt>
                  <c:pt idx="56">
                    <c:v>34263</c:v>
                  </c:pt>
                  <c:pt idx="57">
                    <c:v>31021</c:v>
                  </c:pt>
                  <c:pt idx="58">
                    <c:v>9761</c:v>
                  </c:pt>
                  <c:pt idx="59">
                    <c:v>7780</c:v>
                  </c:pt>
                  <c:pt idx="60">
                    <c:v>10354</c:v>
                  </c:pt>
                  <c:pt idx="61">
                    <c:v>5141</c:v>
                  </c:pt>
                  <c:pt idx="62">
                    <c:v>9598</c:v>
                  </c:pt>
                  <c:pt idx="63">
                    <c:v>9002</c:v>
                  </c:pt>
                  <c:pt idx="64">
                    <c:v>11146</c:v>
                  </c:pt>
                  <c:pt idx="65">
                    <c:v>8620</c:v>
                  </c:pt>
                  <c:pt idx="66">
                    <c:v>6695</c:v>
                  </c:pt>
                  <c:pt idx="67">
                    <c:v>5682</c:v>
                  </c:pt>
                  <c:pt idx="68">
                    <c:v>6576</c:v>
                  </c:pt>
                  <c:pt idx="69">
                    <c:v>1736</c:v>
                  </c:pt>
                  <c:pt idx="70">
                    <c:v>6234</c:v>
                  </c:pt>
                  <c:pt idx="71">
                    <c:v>7465</c:v>
                  </c:pt>
                  <c:pt idx="72">
                    <c:v>12191</c:v>
                  </c:pt>
                  <c:pt idx="73">
                    <c:v>3995</c:v>
                  </c:pt>
                  <c:pt idx="74">
                    <c:v>6746</c:v>
                  </c:pt>
                  <c:pt idx="75">
                    <c:v>9402</c:v>
                  </c:pt>
                  <c:pt idx="76">
                    <c:v>10218</c:v>
                  </c:pt>
                  <c:pt idx="77">
                    <c:v>3441</c:v>
                  </c:pt>
                  <c:pt idx="78">
                    <c:v>8806</c:v>
                  </c:pt>
                  <c:pt idx="79">
                    <c:v>10075</c:v>
                  </c:pt>
                  <c:pt idx="80">
                    <c:v>6047</c:v>
                  </c:pt>
                  <c:pt idx="81">
                    <c:v>5672</c:v>
                  </c:pt>
                  <c:pt idx="82">
                    <c:v>5620</c:v>
                  </c:pt>
                  <c:pt idx="83">
                    <c:v>8702</c:v>
                  </c:pt>
                  <c:pt idx="84">
                    <c:v>9479</c:v>
                  </c:pt>
                  <c:pt idx="85">
                    <c:v>10896</c:v>
                  </c:pt>
                  <c:pt idx="86">
                    <c:v>6168</c:v>
                  </c:pt>
                  <c:pt idx="87">
                    <c:v>6426</c:v>
                  </c:pt>
                  <c:pt idx="88">
                    <c:v>7039</c:v>
                  </c:pt>
                  <c:pt idx="89">
                    <c:v>6735</c:v>
                  </c:pt>
                  <c:pt idx="90">
                    <c:v>8736</c:v>
                  </c:pt>
                  <c:pt idx="91">
                    <c:v>10708</c:v>
                  </c:pt>
                  <c:pt idx="92">
                    <c:v>6239</c:v>
                  </c:pt>
                  <c:pt idx="93">
                    <c:v>12456</c:v>
                  </c:pt>
                  <c:pt idx="94">
                    <c:v>5606</c:v>
                  </c:pt>
                  <c:pt idx="95">
                    <c:v>7105</c:v>
                  </c:pt>
                </c:numCache>
              </c:numRef>
            </c:plus>
            <c:minus>
              <c:numRef>
                <c:f>Sulfate!$AK$6:$AK$101</c:f>
                <c:numCache>
                  <c:formatCode>General</c:formatCode>
                  <c:ptCount val="96"/>
                  <c:pt idx="0">
                    <c:v>14091</c:v>
                  </c:pt>
                  <c:pt idx="1">
                    <c:v>18006</c:v>
                  </c:pt>
                  <c:pt idx="2">
                    <c:v>45956</c:v>
                  </c:pt>
                  <c:pt idx="3">
                    <c:v>43424</c:v>
                  </c:pt>
                  <c:pt idx="4">
                    <c:v>13491</c:v>
                  </c:pt>
                  <c:pt idx="5">
                    <c:v>12298</c:v>
                  </c:pt>
                  <c:pt idx="6">
                    <c:v>10075</c:v>
                  </c:pt>
                  <c:pt idx="7">
                    <c:v>10200</c:v>
                  </c:pt>
                  <c:pt idx="8">
                    <c:v>10183</c:v>
                  </c:pt>
                  <c:pt idx="9">
                    <c:v>9703</c:v>
                  </c:pt>
                  <c:pt idx="10">
                    <c:v>17245</c:v>
                  </c:pt>
                  <c:pt idx="11">
                    <c:v>9971</c:v>
                  </c:pt>
                  <c:pt idx="12">
                    <c:v>9404</c:v>
                  </c:pt>
                  <c:pt idx="13">
                    <c:v>8120</c:v>
                  </c:pt>
                  <c:pt idx="14">
                    <c:v>11791</c:v>
                  </c:pt>
                  <c:pt idx="15">
                    <c:v>6944</c:v>
                  </c:pt>
                  <c:pt idx="16">
                    <c:v>7239</c:v>
                  </c:pt>
                  <c:pt idx="17">
                    <c:v>6541</c:v>
                  </c:pt>
                  <c:pt idx="18">
                    <c:v>17714</c:v>
                  </c:pt>
                  <c:pt idx="19">
                    <c:v>9901</c:v>
                  </c:pt>
                  <c:pt idx="20">
                    <c:v>3994</c:v>
                  </c:pt>
                  <c:pt idx="21">
                    <c:v>10650</c:v>
                  </c:pt>
                  <c:pt idx="22">
                    <c:v>9828</c:v>
                  </c:pt>
                  <c:pt idx="23">
                    <c:v>8757</c:v>
                  </c:pt>
                  <c:pt idx="24">
                    <c:v>6888</c:v>
                  </c:pt>
                  <c:pt idx="25">
                    <c:v>10012</c:v>
                  </c:pt>
                  <c:pt idx="26">
                    <c:v>6701</c:v>
                  </c:pt>
                  <c:pt idx="27">
                    <c:v>7046</c:v>
                  </c:pt>
                  <c:pt idx="28">
                    <c:v>9079</c:v>
                  </c:pt>
                  <c:pt idx="29">
                    <c:v>17932</c:v>
                  </c:pt>
                  <c:pt idx="30">
                    <c:v>9657</c:v>
                  </c:pt>
                  <c:pt idx="31">
                    <c:v>8088</c:v>
                  </c:pt>
                  <c:pt idx="32">
                    <c:v>11473</c:v>
                  </c:pt>
                  <c:pt idx="33">
                    <c:v>22972</c:v>
                  </c:pt>
                  <c:pt idx="34">
                    <c:v>23802</c:v>
                  </c:pt>
                  <c:pt idx="35">
                    <c:v>11258</c:v>
                  </c:pt>
                  <c:pt idx="36">
                    <c:v>8599</c:v>
                  </c:pt>
                  <c:pt idx="37">
                    <c:v>11307</c:v>
                  </c:pt>
                  <c:pt idx="38">
                    <c:v>11219</c:v>
                  </c:pt>
                  <c:pt idx="39">
                    <c:v>12698</c:v>
                  </c:pt>
                  <c:pt idx="40">
                    <c:v>51326</c:v>
                  </c:pt>
                  <c:pt idx="41">
                    <c:v>12721</c:v>
                  </c:pt>
                  <c:pt idx="42">
                    <c:v>9468</c:v>
                  </c:pt>
                  <c:pt idx="43">
                    <c:v>11074</c:v>
                  </c:pt>
                  <c:pt idx="44">
                    <c:v>8042</c:v>
                  </c:pt>
                  <c:pt idx="45">
                    <c:v>7481</c:v>
                  </c:pt>
                  <c:pt idx="46">
                    <c:v>6741</c:v>
                  </c:pt>
                  <c:pt idx="47">
                    <c:v>3734</c:v>
                  </c:pt>
                  <c:pt idx="48">
                    <c:v>13987</c:v>
                  </c:pt>
                  <c:pt idx="49">
                    <c:v>8793</c:v>
                  </c:pt>
                  <c:pt idx="50">
                    <c:v>10874</c:v>
                  </c:pt>
                  <c:pt idx="51">
                    <c:v>7618</c:v>
                  </c:pt>
                  <c:pt idx="52">
                    <c:v>26690</c:v>
                  </c:pt>
                  <c:pt idx="53">
                    <c:v>7458</c:v>
                  </c:pt>
                  <c:pt idx="54">
                    <c:v>6896</c:v>
                  </c:pt>
                  <c:pt idx="55">
                    <c:v>39980</c:v>
                  </c:pt>
                  <c:pt idx="56">
                    <c:v>34263</c:v>
                  </c:pt>
                  <c:pt idx="57">
                    <c:v>31021</c:v>
                  </c:pt>
                  <c:pt idx="58">
                    <c:v>9761</c:v>
                  </c:pt>
                  <c:pt idx="59">
                    <c:v>7780</c:v>
                  </c:pt>
                  <c:pt idx="60">
                    <c:v>10354</c:v>
                  </c:pt>
                  <c:pt idx="61">
                    <c:v>5141</c:v>
                  </c:pt>
                  <c:pt idx="62">
                    <c:v>9598</c:v>
                  </c:pt>
                  <c:pt idx="63">
                    <c:v>9002</c:v>
                  </c:pt>
                  <c:pt idx="64">
                    <c:v>11146</c:v>
                  </c:pt>
                  <c:pt idx="65">
                    <c:v>8620</c:v>
                  </c:pt>
                  <c:pt idx="66">
                    <c:v>6695</c:v>
                  </c:pt>
                  <c:pt idx="67">
                    <c:v>5682</c:v>
                  </c:pt>
                  <c:pt idx="68">
                    <c:v>6576</c:v>
                  </c:pt>
                  <c:pt idx="69">
                    <c:v>1736</c:v>
                  </c:pt>
                  <c:pt idx="70">
                    <c:v>6234</c:v>
                  </c:pt>
                  <c:pt idx="71">
                    <c:v>7465</c:v>
                  </c:pt>
                  <c:pt idx="72">
                    <c:v>12191</c:v>
                  </c:pt>
                  <c:pt idx="73">
                    <c:v>3995</c:v>
                  </c:pt>
                  <c:pt idx="74">
                    <c:v>6746</c:v>
                  </c:pt>
                  <c:pt idx="75">
                    <c:v>9402</c:v>
                  </c:pt>
                  <c:pt idx="76">
                    <c:v>10218</c:v>
                  </c:pt>
                  <c:pt idx="77">
                    <c:v>3441</c:v>
                  </c:pt>
                  <c:pt idx="78">
                    <c:v>8806</c:v>
                  </c:pt>
                  <c:pt idx="79">
                    <c:v>10075</c:v>
                  </c:pt>
                  <c:pt idx="80">
                    <c:v>6047</c:v>
                  </c:pt>
                  <c:pt idx="81">
                    <c:v>5672</c:v>
                  </c:pt>
                  <c:pt idx="82">
                    <c:v>5620</c:v>
                  </c:pt>
                  <c:pt idx="83">
                    <c:v>8702</c:v>
                  </c:pt>
                  <c:pt idx="84">
                    <c:v>9479</c:v>
                  </c:pt>
                  <c:pt idx="85">
                    <c:v>10896</c:v>
                  </c:pt>
                  <c:pt idx="86">
                    <c:v>6168</c:v>
                  </c:pt>
                  <c:pt idx="87">
                    <c:v>6426</c:v>
                  </c:pt>
                  <c:pt idx="88">
                    <c:v>7039</c:v>
                  </c:pt>
                  <c:pt idx="89">
                    <c:v>6735</c:v>
                  </c:pt>
                  <c:pt idx="90">
                    <c:v>8736</c:v>
                  </c:pt>
                  <c:pt idx="91">
                    <c:v>10708</c:v>
                  </c:pt>
                  <c:pt idx="92">
                    <c:v>6239</c:v>
                  </c:pt>
                  <c:pt idx="93">
                    <c:v>12456</c:v>
                  </c:pt>
                  <c:pt idx="94">
                    <c:v>5606</c:v>
                  </c:pt>
                  <c:pt idx="95">
                    <c:v>7105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Sulfate!$AJ$6:$AJ$101</c:f>
              <c:numCache>
                <c:formatCode>General</c:formatCode>
                <c:ptCount val="96"/>
                <c:pt idx="0">
                  <c:v>182637</c:v>
                </c:pt>
                <c:pt idx="1">
                  <c:v>226680</c:v>
                </c:pt>
                <c:pt idx="2">
                  <c:v>360127</c:v>
                </c:pt>
                <c:pt idx="3">
                  <c:v>346297</c:v>
                </c:pt>
                <c:pt idx="4">
                  <c:v>181454</c:v>
                </c:pt>
                <c:pt idx="5">
                  <c:v>164689</c:v>
                </c:pt>
                <c:pt idx="6">
                  <c:v>139723</c:v>
                </c:pt>
                <c:pt idx="7">
                  <c:v>141731</c:v>
                </c:pt>
                <c:pt idx="8">
                  <c:v>145908</c:v>
                </c:pt>
                <c:pt idx="9">
                  <c:v>138391</c:v>
                </c:pt>
                <c:pt idx="10">
                  <c:v>238059</c:v>
                </c:pt>
                <c:pt idx="11">
                  <c:v>148312</c:v>
                </c:pt>
                <c:pt idx="12">
                  <c:v>143325</c:v>
                </c:pt>
                <c:pt idx="13">
                  <c:v>124746</c:v>
                </c:pt>
                <c:pt idx="14">
                  <c:v>187014</c:v>
                </c:pt>
                <c:pt idx="15">
                  <c:v>102989</c:v>
                </c:pt>
                <c:pt idx="16">
                  <c:v>119514</c:v>
                </c:pt>
                <c:pt idx="17">
                  <c:v>99411</c:v>
                </c:pt>
                <c:pt idx="18">
                  <c:v>277428</c:v>
                </c:pt>
                <c:pt idx="19">
                  <c:v>160796</c:v>
                </c:pt>
                <c:pt idx="20">
                  <c:v>54205</c:v>
                </c:pt>
                <c:pt idx="21">
                  <c:v>176261</c:v>
                </c:pt>
                <c:pt idx="22">
                  <c:v>169193</c:v>
                </c:pt>
                <c:pt idx="23">
                  <c:v>156478</c:v>
                </c:pt>
                <c:pt idx="24">
                  <c:v>123027</c:v>
                </c:pt>
                <c:pt idx="25">
                  <c:v>174539</c:v>
                </c:pt>
                <c:pt idx="26">
                  <c:v>114317</c:v>
                </c:pt>
                <c:pt idx="27">
                  <c:v>133998</c:v>
                </c:pt>
                <c:pt idx="28">
                  <c:v>179143</c:v>
                </c:pt>
                <c:pt idx="29">
                  <c:v>303563</c:v>
                </c:pt>
                <c:pt idx="30">
                  <c:v>169869</c:v>
                </c:pt>
                <c:pt idx="31">
                  <c:v>148116</c:v>
                </c:pt>
                <c:pt idx="32">
                  <c:v>236220</c:v>
                </c:pt>
                <c:pt idx="33">
                  <c:v>346332</c:v>
                </c:pt>
                <c:pt idx="34">
                  <c:v>312139</c:v>
                </c:pt>
                <c:pt idx="35">
                  <c:v>193415</c:v>
                </c:pt>
                <c:pt idx="36">
                  <c:v>169984</c:v>
                </c:pt>
                <c:pt idx="37">
                  <c:v>234247</c:v>
                </c:pt>
                <c:pt idx="38">
                  <c:v>229866</c:v>
                </c:pt>
                <c:pt idx="39">
                  <c:v>248869</c:v>
                </c:pt>
                <c:pt idx="40">
                  <c:v>459068</c:v>
                </c:pt>
                <c:pt idx="41">
                  <c:v>213017</c:v>
                </c:pt>
                <c:pt idx="42">
                  <c:v>160331</c:v>
                </c:pt>
                <c:pt idx="43">
                  <c:v>184247</c:v>
                </c:pt>
                <c:pt idx="44">
                  <c:v>147351</c:v>
                </c:pt>
                <c:pt idx="45">
                  <c:v>147243</c:v>
                </c:pt>
                <c:pt idx="46">
                  <c:v>115306</c:v>
                </c:pt>
                <c:pt idx="47">
                  <c:v>50874</c:v>
                </c:pt>
                <c:pt idx="48">
                  <c:v>218075</c:v>
                </c:pt>
                <c:pt idx="49">
                  <c:v>177799</c:v>
                </c:pt>
                <c:pt idx="50">
                  <c:v>187299</c:v>
                </c:pt>
                <c:pt idx="51">
                  <c:v>150856</c:v>
                </c:pt>
                <c:pt idx="52">
                  <c:v>370707</c:v>
                </c:pt>
                <c:pt idx="53">
                  <c:v>119417</c:v>
                </c:pt>
                <c:pt idx="54">
                  <c:v>127336</c:v>
                </c:pt>
                <c:pt idx="55">
                  <c:v>418050</c:v>
                </c:pt>
                <c:pt idx="56">
                  <c:v>375399</c:v>
                </c:pt>
                <c:pt idx="57">
                  <c:v>354313</c:v>
                </c:pt>
                <c:pt idx="58">
                  <c:v>166680</c:v>
                </c:pt>
                <c:pt idx="59">
                  <c:v>147066</c:v>
                </c:pt>
                <c:pt idx="60">
                  <c:v>200814</c:v>
                </c:pt>
                <c:pt idx="61">
                  <c:v>76207</c:v>
                </c:pt>
                <c:pt idx="62">
                  <c:v>160976</c:v>
                </c:pt>
                <c:pt idx="63">
                  <c:v>174856</c:v>
                </c:pt>
                <c:pt idx="64">
                  <c:v>210608</c:v>
                </c:pt>
                <c:pt idx="65">
                  <c:v>139810</c:v>
                </c:pt>
                <c:pt idx="66">
                  <c:v>113323</c:v>
                </c:pt>
                <c:pt idx="67">
                  <c:v>94756</c:v>
                </c:pt>
                <c:pt idx="68">
                  <c:v>101371</c:v>
                </c:pt>
                <c:pt idx="69">
                  <c:v>7554</c:v>
                </c:pt>
                <c:pt idx="70">
                  <c:v>112827</c:v>
                </c:pt>
                <c:pt idx="71">
                  <c:v>139466</c:v>
                </c:pt>
                <c:pt idx="72">
                  <c:v>219852</c:v>
                </c:pt>
                <c:pt idx="73">
                  <c:v>56155</c:v>
                </c:pt>
                <c:pt idx="74">
                  <c:v>115269</c:v>
                </c:pt>
                <c:pt idx="75">
                  <c:v>178812</c:v>
                </c:pt>
                <c:pt idx="76">
                  <c:v>175490</c:v>
                </c:pt>
                <c:pt idx="77">
                  <c:v>50322</c:v>
                </c:pt>
                <c:pt idx="78">
                  <c:v>154326</c:v>
                </c:pt>
                <c:pt idx="79">
                  <c:v>185827</c:v>
                </c:pt>
                <c:pt idx="80">
                  <c:v>100789</c:v>
                </c:pt>
                <c:pt idx="81">
                  <c:v>90963</c:v>
                </c:pt>
                <c:pt idx="82">
                  <c:v>88544</c:v>
                </c:pt>
                <c:pt idx="83">
                  <c:v>136109</c:v>
                </c:pt>
                <c:pt idx="84">
                  <c:v>142784</c:v>
                </c:pt>
                <c:pt idx="85">
                  <c:v>181637</c:v>
                </c:pt>
                <c:pt idx="86">
                  <c:v>95580</c:v>
                </c:pt>
                <c:pt idx="87">
                  <c:v>95044</c:v>
                </c:pt>
                <c:pt idx="88">
                  <c:v>100174</c:v>
                </c:pt>
                <c:pt idx="89">
                  <c:v>97394</c:v>
                </c:pt>
                <c:pt idx="90">
                  <c:v>129389</c:v>
                </c:pt>
                <c:pt idx="91">
                  <c:v>152839</c:v>
                </c:pt>
                <c:pt idx="92">
                  <c:v>82464</c:v>
                </c:pt>
                <c:pt idx="93">
                  <c:v>159682</c:v>
                </c:pt>
                <c:pt idx="94">
                  <c:v>73146</c:v>
                </c:pt>
                <c:pt idx="95">
                  <c:v>79142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3-48C8-B7BA-3020F997C9E6}"/>
            </c:ext>
          </c:extLst>
        </c:ser>
        <c:ser>
          <c:idx val="2"/>
          <c:order val="2"/>
          <c:tx>
            <c:strRef>
              <c:f>Sulfate!$AM$2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Sulfate!$AQ$6:$AQ$101</c:f>
                <c:numCache>
                  <c:formatCode>General</c:formatCode>
                  <c:ptCount val="96"/>
                  <c:pt idx="0">
                    <c:v>18445</c:v>
                  </c:pt>
                  <c:pt idx="1">
                    <c:v>29341</c:v>
                  </c:pt>
                  <c:pt idx="2">
                    <c:v>122938</c:v>
                  </c:pt>
                  <c:pt idx="3">
                    <c:v>120418</c:v>
                  </c:pt>
                  <c:pt idx="4">
                    <c:v>20521</c:v>
                  </c:pt>
                  <c:pt idx="5">
                    <c:v>21057</c:v>
                  </c:pt>
                  <c:pt idx="6">
                    <c:v>16544</c:v>
                  </c:pt>
                  <c:pt idx="7">
                    <c:v>17123</c:v>
                  </c:pt>
                  <c:pt idx="8">
                    <c:v>10956</c:v>
                  </c:pt>
                  <c:pt idx="9">
                    <c:v>9678</c:v>
                  </c:pt>
                  <c:pt idx="10">
                    <c:v>31378</c:v>
                  </c:pt>
                  <c:pt idx="11">
                    <c:v>11187</c:v>
                  </c:pt>
                  <c:pt idx="12">
                    <c:v>13927</c:v>
                  </c:pt>
                  <c:pt idx="13">
                    <c:v>7807</c:v>
                  </c:pt>
                  <c:pt idx="14">
                    <c:v>10242</c:v>
                  </c:pt>
                  <c:pt idx="15">
                    <c:v>6610</c:v>
                  </c:pt>
                  <c:pt idx="16">
                    <c:v>9602</c:v>
                  </c:pt>
                  <c:pt idx="17">
                    <c:v>5699</c:v>
                  </c:pt>
                  <c:pt idx="18">
                    <c:v>33418</c:v>
                  </c:pt>
                  <c:pt idx="19">
                    <c:v>9276</c:v>
                  </c:pt>
                  <c:pt idx="20">
                    <c:v>4711</c:v>
                  </c:pt>
                  <c:pt idx="21">
                    <c:v>12851</c:v>
                  </c:pt>
                  <c:pt idx="22">
                    <c:v>11451</c:v>
                  </c:pt>
                  <c:pt idx="23">
                    <c:v>9676</c:v>
                  </c:pt>
                  <c:pt idx="24">
                    <c:v>6112</c:v>
                  </c:pt>
                  <c:pt idx="25">
                    <c:v>7710</c:v>
                  </c:pt>
                  <c:pt idx="26">
                    <c:v>7412</c:v>
                  </c:pt>
                  <c:pt idx="27">
                    <c:v>6299</c:v>
                  </c:pt>
                  <c:pt idx="28">
                    <c:v>5250</c:v>
                  </c:pt>
                  <c:pt idx="29">
                    <c:v>31849</c:v>
                  </c:pt>
                  <c:pt idx="30">
                    <c:v>11157</c:v>
                  </c:pt>
                  <c:pt idx="31">
                    <c:v>7957</c:v>
                  </c:pt>
                  <c:pt idx="32">
                    <c:v>8524</c:v>
                  </c:pt>
                  <c:pt idx="33">
                    <c:v>43633</c:v>
                  </c:pt>
                  <c:pt idx="34">
                    <c:v>41676</c:v>
                  </c:pt>
                  <c:pt idx="35">
                    <c:v>9179</c:v>
                  </c:pt>
                  <c:pt idx="36">
                    <c:v>5365</c:v>
                  </c:pt>
                  <c:pt idx="37">
                    <c:v>7149</c:v>
                  </c:pt>
                  <c:pt idx="38">
                    <c:v>10515</c:v>
                  </c:pt>
                  <c:pt idx="39">
                    <c:v>16085</c:v>
                  </c:pt>
                  <c:pt idx="40">
                    <c:v>105100</c:v>
                  </c:pt>
                  <c:pt idx="41">
                    <c:v>16119</c:v>
                  </c:pt>
                  <c:pt idx="42">
                    <c:v>10133</c:v>
                  </c:pt>
                  <c:pt idx="43">
                    <c:v>10478</c:v>
                  </c:pt>
                  <c:pt idx="44">
                    <c:v>6081</c:v>
                  </c:pt>
                  <c:pt idx="45">
                    <c:v>4972</c:v>
                  </c:pt>
                  <c:pt idx="46">
                    <c:v>6852</c:v>
                  </c:pt>
                  <c:pt idx="47">
                    <c:v>4848</c:v>
                  </c:pt>
                  <c:pt idx="48">
                    <c:v>11528</c:v>
                  </c:pt>
                  <c:pt idx="49">
                    <c:v>4585</c:v>
                  </c:pt>
                  <c:pt idx="50">
                    <c:v>5908</c:v>
                  </c:pt>
                  <c:pt idx="51">
                    <c:v>5068</c:v>
                  </c:pt>
                  <c:pt idx="52">
                    <c:v>46757</c:v>
                  </c:pt>
                  <c:pt idx="53">
                    <c:v>8616</c:v>
                  </c:pt>
                  <c:pt idx="54">
                    <c:v>6344</c:v>
                  </c:pt>
                  <c:pt idx="55">
                    <c:v>77221</c:v>
                  </c:pt>
                  <c:pt idx="56">
                    <c:v>64720</c:v>
                  </c:pt>
                  <c:pt idx="57">
                    <c:v>55267</c:v>
                  </c:pt>
                  <c:pt idx="58">
                    <c:v>4761</c:v>
                  </c:pt>
                  <c:pt idx="59">
                    <c:v>4621</c:v>
                  </c:pt>
                  <c:pt idx="60">
                    <c:v>9136</c:v>
                  </c:pt>
                  <c:pt idx="61">
                    <c:v>6571</c:v>
                  </c:pt>
                  <c:pt idx="62">
                    <c:v>4669</c:v>
                  </c:pt>
                  <c:pt idx="63">
                    <c:v>7376</c:v>
                  </c:pt>
                  <c:pt idx="64">
                    <c:v>11533</c:v>
                  </c:pt>
                  <c:pt idx="65">
                    <c:v>8414</c:v>
                  </c:pt>
                  <c:pt idx="66">
                    <c:v>4845</c:v>
                  </c:pt>
                  <c:pt idx="67">
                    <c:v>6369</c:v>
                  </c:pt>
                  <c:pt idx="68">
                    <c:v>7963</c:v>
                  </c:pt>
                  <c:pt idx="69">
                    <c:v>2139</c:v>
                  </c:pt>
                  <c:pt idx="70">
                    <c:v>6231</c:v>
                  </c:pt>
                  <c:pt idx="71">
                    <c:v>7762</c:v>
                  </c:pt>
                  <c:pt idx="72">
                    <c:v>16253</c:v>
                  </c:pt>
                  <c:pt idx="73">
                    <c:v>5356</c:v>
                  </c:pt>
                  <c:pt idx="74">
                    <c:v>6513</c:v>
                  </c:pt>
                  <c:pt idx="75">
                    <c:v>9907</c:v>
                  </c:pt>
                  <c:pt idx="76">
                    <c:v>11767</c:v>
                  </c:pt>
                  <c:pt idx="77">
                    <c:v>4654</c:v>
                  </c:pt>
                  <c:pt idx="78">
                    <c:v>10616</c:v>
                  </c:pt>
                  <c:pt idx="79">
                    <c:v>13258</c:v>
                  </c:pt>
                  <c:pt idx="80">
                    <c:v>6349</c:v>
                  </c:pt>
                  <c:pt idx="81">
                    <c:v>9511</c:v>
                  </c:pt>
                  <c:pt idx="82">
                    <c:v>7517</c:v>
                  </c:pt>
                  <c:pt idx="83">
                    <c:v>10407</c:v>
                  </c:pt>
                  <c:pt idx="84">
                    <c:v>15045</c:v>
                  </c:pt>
                  <c:pt idx="85">
                    <c:v>21464</c:v>
                  </c:pt>
                  <c:pt idx="86">
                    <c:v>9523</c:v>
                  </c:pt>
                  <c:pt idx="87">
                    <c:v>14991</c:v>
                  </c:pt>
                  <c:pt idx="88">
                    <c:v>19105</c:v>
                  </c:pt>
                  <c:pt idx="89">
                    <c:v>18962</c:v>
                  </c:pt>
                  <c:pt idx="90">
                    <c:v>23546</c:v>
                  </c:pt>
                  <c:pt idx="91">
                    <c:v>28656</c:v>
                  </c:pt>
                  <c:pt idx="92">
                    <c:v>20309</c:v>
                  </c:pt>
                  <c:pt idx="93">
                    <c:v>40307</c:v>
                  </c:pt>
                  <c:pt idx="94">
                    <c:v>15978</c:v>
                  </c:pt>
                  <c:pt idx="95">
                    <c:v>30681</c:v>
                  </c:pt>
                </c:numCache>
              </c:numRef>
            </c:plus>
            <c:minus>
              <c:numRef>
                <c:f>Sulfate!$AQ$6:$AQ$101</c:f>
                <c:numCache>
                  <c:formatCode>General</c:formatCode>
                  <c:ptCount val="96"/>
                  <c:pt idx="0">
                    <c:v>18445</c:v>
                  </c:pt>
                  <c:pt idx="1">
                    <c:v>29341</c:v>
                  </c:pt>
                  <c:pt idx="2">
                    <c:v>122938</c:v>
                  </c:pt>
                  <c:pt idx="3">
                    <c:v>120418</c:v>
                  </c:pt>
                  <c:pt idx="4">
                    <c:v>20521</c:v>
                  </c:pt>
                  <c:pt idx="5">
                    <c:v>21057</c:v>
                  </c:pt>
                  <c:pt idx="6">
                    <c:v>16544</c:v>
                  </c:pt>
                  <c:pt idx="7">
                    <c:v>17123</c:v>
                  </c:pt>
                  <c:pt idx="8">
                    <c:v>10956</c:v>
                  </c:pt>
                  <c:pt idx="9">
                    <c:v>9678</c:v>
                  </c:pt>
                  <c:pt idx="10">
                    <c:v>31378</c:v>
                  </c:pt>
                  <c:pt idx="11">
                    <c:v>11187</c:v>
                  </c:pt>
                  <c:pt idx="12">
                    <c:v>13927</c:v>
                  </c:pt>
                  <c:pt idx="13">
                    <c:v>7807</c:v>
                  </c:pt>
                  <c:pt idx="14">
                    <c:v>10242</c:v>
                  </c:pt>
                  <c:pt idx="15">
                    <c:v>6610</c:v>
                  </c:pt>
                  <c:pt idx="16">
                    <c:v>9602</c:v>
                  </c:pt>
                  <c:pt idx="17">
                    <c:v>5699</c:v>
                  </c:pt>
                  <c:pt idx="18">
                    <c:v>33418</c:v>
                  </c:pt>
                  <c:pt idx="19">
                    <c:v>9276</c:v>
                  </c:pt>
                  <c:pt idx="20">
                    <c:v>4711</c:v>
                  </c:pt>
                  <c:pt idx="21">
                    <c:v>12851</c:v>
                  </c:pt>
                  <c:pt idx="22">
                    <c:v>11451</c:v>
                  </c:pt>
                  <c:pt idx="23">
                    <c:v>9676</c:v>
                  </c:pt>
                  <c:pt idx="24">
                    <c:v>6112</c:v>
                  </c:pt>
                  <c:pt idx="25">
                    <c:v>7710</c:v>
                  </c:pt>
                  <c:pt idx="26">
                    <c:v>7412</c:v>
                  </c:pt>
                  <c:pt idx="27">
                    <c:v>6299</c:v>
                  </c:pt>
                  <c:pt idx="28">
                    <c:v>5250</c:v>
                  </c:pt>
                  <c:pt idx="29">
                    <c:v>31849</c:v>
                  </c:pt>
                  <c:pt idx="30">
                    <c:v>11157</c:v>
                  </c:pt>
                  <c:pt idx="31">
                    <c:v>7957</c:v>
                  </c:pt>
                  <c:pt idx="32">
                    <c:v>8524</c:v>
                  </c:pt>
                  <c:pt idx="33">
                    <c:v>43633</c:v>
                  </c:pt>
                  <c:pt idx="34">
                    <c:v>41676</c:v>
                  </c:pt>
                  <c:pt idx="35">
                    <c:v>9179</c:v>
                  </c:pt>
                  <c:pt idx="36">
                    <c:v>5365</c:v>
                  </c:pt>
                  <c:pt idx="37">
                    <c:v>7149</c:v>
                  </c:pt>
                  <c:pt idx="38">
                    <c:v>10515</c:v>
                  </c:pt>
                  <c:pt idx="39">
                    <c:v>16085</c:v>
                  </c:pt>
                  <c:pt idx="40">
                    <c:v>105100</c:v>
                  </c:pt>
                  <c:pt idx="41">
                    <c:v>16119</c:v>
                  </c:pt>
                  <c:pt idx="42">
                    <c:v>10133</c:v>
                  </c:pt>
                  <c:pt idx="43">
                    <c:v>10478</c:v>
                  </c:pt>
                  <c:pt idx="44">
                    <c:v>6081</c:v>
                  </c:pt>
                  <c:pt idx="45">
                    <c:v>4972</c:v>
                  </c:pt>
                  <c:pt idx="46">
                    <c:v>6852</c:v>
                  </c:pt>
                  <c:pt idx="47">
                    <c:v>4848</c:v>
                  </c:pt>
                  <c:pt idx="48">
                    <c:v>11528</c:v>
                  </c:pt>
                  <c:pt idx="49">
                    <c:v>4585</c:v>
                  </c:pt>
                  <c:pt idx="50">
                    <c:v>5908</c:v>
                  </c:pt>
                  <c:pt idx="51">
                    <c:v>5068</c:v>
                  </c:pt>
                  <c:pt idx="52">
                    <c:v>46757</c:v>
                  </c:pt>
                  <c:pt idx="53">
                    <c:v>8616</c:v>
                  </c:pt>
                  <c:pt idx="54">
                    <c:v>6344</c:v>
                  </c:pt>
                  <c:pt idx="55">
                    <c:v>77221</c:v>
                  </c:pt>
                  <c:pt idx="56">
                    <c:v>64720</c:v>
                  </c:pt>
                  <c:pt idx="57">
                    <c:v>55267</c:v>
                  </c:pt>
                  <c:pt idx="58">
                    <c:v>4761</c:v>
                  </c:pt>
                  <c:pt idx="59">
                    <c:v>4621</c:v>
                  </c:pt>
                  <c:pt idx="60">
                    <c:v>9136</c:v>
                  </c:pt>
                  <c:pt idx="61">
                    <c:v>6571</c:v>
                  </c:pt>
                  <c:pt idx="62">
                    <c:v>4669</c:v>
                  </c:pt>
                  <c:pt idx="63">
                    <c:v>7376</c:v>
                  </c:pt>
                  <c:pt idx="64">
                    <c:v>11533</c:v>
                  </c:pt>
                  <c:pt idx="65">
                    <c:v>8414</c:v>
                  </c:pt>
                  <c:pt idx="66">
                    <c:v>4845</c:v>
                  </c:pt>
                  <c:pt idx="67">
                    <c:v>6369</c:v>
                  </c:pt>
                  <c:pt idx="68">
                    <c:v>7963</c:v>
                  </c:pt>
                  <c:pt idx="69">
                    <c:v>2139</c:v>
                  </c:pt>
                  <c:pt idx="70">
                    <c:v>6231</c:v>
                  </c:pt>
                  <c:pt idx="71">
                    <c:v>7762</c:v>
                  </c:pt>
                  <c:pt idx="72">
                    <c:v>16253</c:v>
                  </c:pt>
                  <c:pt idx="73">
                    <c:v>5356</c:v>
                  </c:pt>
                  <c:pt idx="74">
                    <c:v>6513</c:v>
                  </c:pt>
                  <c:pt idx="75">
                    <c:v>9907</c:v>
                  </c:pt>
                  <c:pt idx="76">
                    <c:v>11767</c:v>
                  </c:pt>
                  <c:pt idx="77">
                    <c:v>4654</c:v>
                  </c:pt>
                  <c:pt idx="78">
                    <c:v>10616</c:v>
                  </c:pt>
                  <c:pt idx="79">
                    <c:v>13258</c:v>
                  </c:pt>
                  <c:pt idx="80">
                    <c:v>6349</c:v>
                  </c:pt>
                  <c:pt idx="81">
                    <c:v>9511</c:v>
                  </c:pt>
                  <c:pt idx="82">
                    <c:v>7517</c:v>
                  </c:pt>
                  <c:pt idx="83">
                    <c:v>10407</c:v>
                  </c:pt>
                  <c:pt idx="84">
                    <c:v>15045</c:v>
                  </c:pt>
                  <c:pt idx="85">
                    <c:v>21464</c:v>
                  </c:pt>
                  <c:pt idx="86">
                    <c:v>9523</c:v>
                  </c:pt>
                  <c:pt idx="87">
                    <c:v>14991</c:v>
                  </c:pt>
                  <c:pt idx="88">
                    <c:v>19105</c:v>
                  </c:pt>
                  <c:pt idx="89">
                    <c:v>18962</c:v>
                  </c:pt>
                  <c:pt idx="90">
                    <c:v>23546</c:v>
                  </c:pt>
                  <c:pt idx="91">
                    <c:v>28656</c:v>
                  </c:pt>
                  <c:pt idx="92">
                    <c:v>20309</c:v>
                  </c:pt>
                  <c:pt idx="93">
                    <c:v>40307</c:v>
                  </c:pt>
                  <c:pt idx="94">
                    <c:v>15978</c:v>
                  </c:pt>
                  <c:pt idx="95">
                    <c:v>30681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Sulfate!$AL$6:$AL$101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Sulfate!$AP$6:$AP$101</c:f>
              <c:numCache>
                <c:formatCode>General</c:formatCode>
                <c:ptCount val="96"/>
                <c:pt idx="0">
                  <c:v>217789</c:v>
                </c:pt>
                <c:pt idx="1">
                  <c:v>270674</c:v>
                </c:pt>
                <c:pt idx="2">
                  <c:v>447816</c:v>
                </c:pt>
                <c:pt idx="3">
                  <c:v>439015</c:v>
                </c:pt>
                <c:pt idx="4">
                  <c:v>228979</c:v>
                </c:pt>
                <c:pt idx="5">
                  <c:v>211116</c:v>
                </c:pt>
                <c:pt idx="6">
                  <c:v>175302</c:v>
                </c:pt>
                <c:pt idx="7">
                  <c:v>175201</c:v>
                </c:pt>
                <c:pt idx="8">
                  <c:v>162330</c:v>
                </c:pt>
                <c:pt idx="9">
                  <c:v>153441</c:v>
                </c:pt>
                <c:pt idx="10">
                  <c:v>268247</c:v>
                </c:pt>
                <c:pt idx="11">
                  <c:v>175999</c:v>
                </c:pt>
                <c:pt idx="12">
                  <c:v>165700</c:v>
                </c:pt>
                <c:pt idx="13">
                  <c:v>130152</c:v>
                </c:pt>
                <c:pt idx="14">
                  <c:v>195159</c:v>
                </c:pt>
                <c:pt idx="15">
                  <c:v>113647</c:v>
                </c:pt>
                <c:pt idx="16">
                  <c:v>127899</c:v>
                </c:pt>
                <c:pt idx="17">
                  <c:v>97134</c:v>
                </c:pt>
                <c:pt idx="18">
                  <c:v>276888</c:v>
                </c:pt>
                <c:pt idx="19">
                  <c:v>163837</c:v>
                </c:pt>
                <c:pt idx="20">
                  <c:v>56773</c:v>
                </c:pt>
                <c:pt idx="21">
                  <c:v>185385</c:v>
                </c:pt>
                <c:pt idx="22">
                  <c:v>172115</c:v>
                </c:pt>
                <c:pt idx="23">
                  <c:v>155800</c:v>
                </c:pt>
                <c:pt idx="24">
                  <c:v>116380</c:v>
                </c:pt>
                <c:pt idx="25">
                  <c:v>162027</c:v>
                </c:pt>
                <c:pt idx="26">
                  <c:v>114824</c:v>
                </c:pt>
                <c:pt idx="27">
                  <c:v>123604</c:v>
                </c:pt>
                <c:pt idx="28">
                  <c:v>158085</c:v>
                </c:pt>
                <c:pt idx="29">
                  <c:v>272897</c:v>
                </c:pt>
                <c:pt idx="30">
                  <c:v>162757</c:v>
                </c:pt>
                <c:pt idx="31">
                  <c:v>139314</c:v>
                </c:pt>
                <c:pt idx="32">
                  <c:v>202098</c:v>
                </c:pt>
                <c:pt idx="33">
                  <c:v>301556</c:v>
                </c:pt>
                <c:pt idx="34">
                  <c:v>295205</c:v>
                </c:pt>
                <c:pt idx="35">
                  <c:v>172263</c:v>
                </c:pt>
                <c:pt idx="36">
                  <c:v>143772</c:v>
                </c:pt>
                <c:pt idx="37">
                  <c:v>190910</c:v>
                </c:pt>
                <c:pt idx="38">
                  <c:v>185913</c:v>
                </c:pt>
                <c:pt idx="39">
                  <c:v>203553</c:v>
                </c:pt>
                <c:pt idx="40">
                  <c:v>401372</c:v>
                </c:pt>
                <c:pt idx="41">
                  <c:v>188268</c:v>
                </c:pt>
                <c:pt idx="42">
                  <c:v>143047</c:v>
                </c:pt>
                <c:pt idx="43">
                  <c:v>164950</c:v>
                </c:pt>
                <c:pt idx="44">
                  <c:v>126875</c:v>
                </c:pt>
                <c:pt idx="45">
                  <c:v>121727</c:v>
                </c:pt>
                <c:pt idx="46">
                  <c:v>91605</c:v>
                </c:pt>
                <c:pt idx="47">
                  <c:v>45271</c:v>
                </c:pt>
                <c:pt idx="48">
                  <c:v>191896</c:v>
                </c:pt>
                <c:pt idx="49">
                  <c:v>143369</c:v>
                </c:pt>
                <c:pt idx="50">
                  <c:v>159051</c:v>
                </c:pt>
                <c:pt idx="51">
                  <c:v>120983</c:v>
                </c:pt>
                <c:pt idx="52">
                  <c:v>301734</c:v>
                </c:pt>
                <c:pt idx="53">
                  <c:v>103736</c:v>
                </c:pt>
                <c:pt idx="54">
                  <c:v>101405</c:v>
                </c:pt>
                <c:pt idx="55">
                  <c:v>354555</c:v>
                </c:pt>
                <c:pt idx="56">
                  <c:v>331989</c:v>
                </c:pt>
                <c:pt idx="57">
                  <c:v>316612</c:v>
                </c:pt>
                <c:pt idx="58">
                  <c:v>144445</c:v>
                </c:pt>
                <c:pt idx="59">
                  <c:v>122378</c:v>
                </c:pt>
                <c:pt idx="60">
                  <c:v>162417</c:v>
                </c:pt>
                <c:pt idx="61">
                  <c:v>66954</c:v>
                </c:pt>
                <c:pt idx="62">
                  <c:v>143248</c:v>
                </c:pt>
                <c:pt idx="63">
                  <c:v>144300</c:v>
                </c:pt>
                <c:pt idx="64">
                  <c:v>175652</c:v>
                </c:pt>
                <c:pt idx="65">
                  <c:v>127712</c:v>
                </c:pt>
                <c:pt idx="66">
                  <c:v>104632</c:v>
                </c:pt>
                <c:pt idx="67">
                  <c:v>80609</c:v>
                </c:pt>
                <c:pt idx="68">
                  <c:v>87972</c:v>
                </c:pt>
                <c:pt idx="69">
                  <c:v>7576</c:v>
                </c:pt>
                <c:pt idx="70">
                  <c:v>101578</c:v>
                </c:pt>
                <c:pt idx="71">
                  <c:v>122929</c:v>
                </c:pt>
                <c:pt idx="72">
                  <c:v>200801</c:v>
                </c:pt>
                <c:pt idx="73">
                  <c:v>53773</c:v>
                </c:pt>
                <c:pt idx="74">
                  <c:v>112719</c:v>
                </c:pt>
                <c:pt idx="75">
                  <c:v>165142</c:v>
                </c:pt>
                <c:pt idx="76">
                  <c:v>174688</c:v>
                </c:pt>
                <c:pt idx="77">
                  <c:v>52234</c:v>
                </c:pt>
                <c:pt idx="78">
                  <c:v>153733</c:v>
                </c:pt>
                <c:pt idx="79">
                  <c:v>180935</c:v>
                </c:pt>
                <c:pt idx="80">
                  <c:v>110226</c:v>
                </c:pt>
                <c:pt idx="81">
                  <c:v>93739</c:v>
                </c:pt>
                <c:pt idx="82">
                  <c:v>101199</c:v>
                </c:pt>
                <c:pt idx="83">
                  <c:v>162340</c:v>
                </c:pt>
                <c:pt idx="84">
                  <c:v>168136</c:v>
                </c:pt>
                <c:pt idx="85">
                  <c:v>202076</c:v>
                </c:pt>
                <c:pt idx="86">
                  <c:v>115963</c:v>
                </c:pt>
                <c:pt idx="87">
                  <c:v>131501</c:v>
                </c:pt>
                <c:pt idx="88">
                  <c:v>135430</c:v>
                </c:pt>
                <c:pt idx="89">
                  <c:v>125522</c:v>
                </c:pt>
                <c:pt idx="90">
                  <c:v>169539</c:v>
                </c:pt>
                <c:pt idx="91">
                  <c:v>213862</c:v>
                </c:pt>
                <c:pt idx="92">
                  <c:v>121680</c:v>
                </c:pt>
                <c:pt idx="93">
                  <c:v>234888</c:v>
                </c:pt>
                <c:pt idx="94">
                  <c:v>115444</c:v>
                </c:pt>
                <c:pt idx="95">
                  <c:v>143479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3-48C8-B7BA-3020F997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1000"/>
          <c:min val="318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Sodium!$AE$6:$AE$101</c:f>
                <c:numCache>
                  <c:formatCode>General</c:formatCode>
                  <c:ptCount val="96"/>
                  <c:pt idx="0">
                    <c:v>2217</c:v>
                  </c:pt>
                  <c:pt idx="1">
                    <c:v>2747</c:v>
                  </c:pt>
                  <c:pt idx="2">
                    <c:v>6718</c:v>
                  </c:pt>
                  <c:pt idx="3">
                    <c:v>6562</c:v>
                  </c:pt>
                  <c:pt idx="4">
                    <c:v>2482</c:v>
                  </c:pt>
                  <c:pt idx="5">
                    <c:v>2340</c:v>
                  </c:pt>
                  <c:pt idx="6">
                    <c:v>2067</c:v>
                  </c:pt>
                  <c:pt idx="7">
                    <c:v>2048</c:v>
                  </c:pt>
                  <c:pt idx="8">
                    <c:v>1691</c:v>
                  </c:pt>
                  <c:pt idx="9">
                    <c:v>1607</c:v>
                  </c:pt>
                  <c:pt idx="10">
                    <c:v>2646</c:v>
                  </c:pt>
                  <c:pt idx="11">
                    <c:v>1981</c:v>
                  </c:pt>
                  <c:pt idx="12">
                    <c:v>1873</c:v>
                  </c:pt>
                  <c:pt idx="13">
                    <c:v>1392</c:v>
                  </c:pt>
                  <c:pt idx="14">
                    <c:v>1920</c:v>
                  </c:pt>
                  <c:pt idx="15">
                    <c:v>1400</c:v>
                  </c:pt>
                  <c:pt idx="16">
                    <c:v>1414</c:v>
                  </c:pt>
                  <c:pt idx="17">
                    <c:v>1139</c:v>
                  </c:pt>
                  <c:pt idx="18">
                    <c:v>2599</c:v>
                  </c:pt>
                  <c:pt idx="19">
                    <c:v>1729</c:v>
                  </c:pt>
                  <c:pt idx="20">
                    <c:v>817</c:v>
                  </c:pt>
                  <c:pt idx="21">
                    <c:v>1979</c:v>
                  </c:pt>
                  <c:pt idx="22">
                    <c:v>1799</c:v>
                  </c:pt>
                  <c:pt idx="23">
                    <c:v>1583</c:v>
                  </c:pt>
                  <c:pt idx="24">
                    <c:v>1190</c:v>
                  </c:pt>
                  <c:pt idx="25">
                    <c:v>1588</c:v>
                  </c:pt>
                  <c:pt idx="26">
                    <c:v>1257</c:v>
                  </c:pt>
                  <c:pt idx="27">
                    <c:v>1212</c:v>
                  </c:pt>
                  <c:pt idx="28">
                    <c:v>1403</c:v>
                  </c:pt>
                  <c:pt idx="29">
                    <c:v>2401</c:v>
                  </c:pt>
                  <c:pt idx="30">
                    <c:v>1566</c:v>
                  </c:pt>
                  <c:pt idx="31">
                    <c:v>1388</c:v>
                  </c:pt>
                  <c:pt idx="32">
                    <c:v>1633</c:v>
                  </c:pt>
                  <c:pt idx="33">
                    <c:v>2837</c:v>
                  </c:pt>
                  <c:pt idx="34">
                    <c:v>3233</c:v>
                  </c:pt>
                  <c:pt idx="35">
                    <c:v>1653</c:v>
                  </c:pt>
                  <c:pt idx="36">
                    <c:v>1259</c:v>
                  </c:pt>
                  <c:pt idx="37">
                    <c:v>1483</c:v>
                  </c:pt>
                  <c:pt idx="38">
                    <c:v>1428</c:v>
                  </c:pt>
                  <c:pt idx="39">
                    <c:v>1558</c:v>
                  </c:pt>
                  <c:pt idx="40">
                    <c:v>5387</c:v>
                  </c:pt>
                  <c:pt idx="41">
                    <c:v>1645</c:v>
                  </c:pt>
                  <c:pt idx="42">
                    <c:v>1328</c:v>
                  </c:pt>
                  <c:pt idx="43">
                    <c:v>1537</c:v>
                  </c:pt>
                  <c:pt idx="44">
                    <c:v>1179</c:v>
                  </c:pt>
                  <c:pt idx="45">
                    <c:v>1073</c:v>
                  </c:pt>
                  <c:pt idx="46">
                    <c:v>962</c:v>
                  </c:pt>
                  <c:pt idx="47">
                    <c:v>626</c:v>
                  </c:pt>
                  <c:pt idx="48">
                    <c:v>1845</c:v>
                  </c:pt>
                  <c:pt idx="49">
                    <c:v>1156</c:v>
                  </c:pt>
                  <c:pt idx="50">
                    <c:v>1436</c:v>
                  </c:pt>
                  <c:pt idx="51">
                    <c:v>1012</c:v>
                  </c:pt>
                  <c:pt idx="52">
                    <c:v>2785</c:v>
                  </c:pt>
                  <c:pt idx="53">
                    <c:v>1017</c:v>
                  </c:pt>
                  <c:pt idx="54">
                    <c:v>930</c:v>
                  </c:pt>
                  <c:pt idx="55">
                    <c:v>4053</c:v>
                  </c:pt>
                  <c:pt idx="56">
                    <c:v>3677</c:v>
                  </c:pt>
                  <c:pt idx="57">
                    <c:v>3422</c:v>
                  </c:pt>
                  <c:pt idx="58">
                    <c:v>1309</c:v>
                  </c:pt>
                  <c:pt idx="59">
                    <c:v>1050</c:v>
                  </c:pt>
                  <c:pt idx="60">
                    <c:v>1240</c:v>
                  </c:pt>
                  <c:pt idx="61">
                    <c:v>772</c:v>
                  </c:pt>
                  <c:pt idx="62">
                    <c:v>1318</c:v>
                  </c:pt>
                  <c:pt idx="63">
                    <c:v>1147</c:v>
                  </c:pt>
                  <c:pt idx="64">
                    <c:v>1331</c:v>
                  </c:pt>
                  <c:pt idx="65">
                    <c:v>1165</c:v>
                  </c:pt>
                  <c:pt idx="66">
                    <c:v>1007</c:v>
                  </c:pt>
                  <c:pt idx="67">
                    <c:v>841</c:v>
                  </c:pt>
                  <c:pt idx="68">
                    <c:v>959</c:v>
                  </c:pt>
                  <c:pt idx="69">
                    <c:v>296</c:v>
                  </c:pt>
                  <c:pt idx="70">
                    <c:v>954</c:v>
                  </c:pt>
                  <c:pt idx="71">
                    <c:v>1068</c:v>
                  </c:pt>
                  <c:pt idx="72">
                    <c:v>1540</c:v>
                  </c:pt>
                  <c:pt idx="73">
                    <c:v>676</c:v>
                  </c:pt>
                  <c:pt idx="74">
                    <c:v>1101</c:v>
                  </c:pt>
                  <c:pt idx="75">
                    <c:v>1339</c:v>
                  </c:pt>
                  <c:pt idx="76">
                    <c:v>1457</c:v>
                  </c:pt>
                  <c:pt idx="77">
                    <c:v>632</c:v>
                  </c:pt>
                  <c:pt idx="78">
                    <c:v>1404</c:v>
                  </c:pt>
                  <c:pt idx="79">
                    <c:v>1476</c:v>
                  </c:pt>
                  <c:pt idx="80">
                    <c:v>1067</c:v>
                  </c:pt>
                  <c:pt idx="81">
                    <c:v>968</c:v>
                  </c:pt>
                  <c:pt idx="82">
                    <c:v>1049</c:v>
                  </c:pt>
                  <c:pt idx="83">
                    <c:v>1599</c:v>
                  </c:pt>
                  <c:pt idx="84">
                    <c:v>1748</c:v>
                  </c:pt>
                  <c:pt idx="85">
                    <c:v>1711</c:v>
                  </c:pt>
                  <c:pt idx="86">
                    <c:v>1182</c:v>
                  </c:pt>
                  <c:pt idx="87">
                    <c:v>1386</c:v>
                  </c:pt>
                  <c:pt idx="88">
                    <c:v>1456</c:v>
                  </c:pt>
                  <c:pt idx="89">
                    <c:v>1253</c:v>
                  </c:pt>
                  <c:pt idx="90">
                    <c:v>1492</c:v>
                  </c:pt>
                  <c:pt idx="91">
                    <c:v>1929</c:v>
                  </c:pt>
                  <c:pt idx="92">
                    <c:v>1353</c:v>
                  </c:pt>
                  <c:pt idx="93">
                    <c:v>2150</c:v>
                  </c:pt>
                  <c:pt idx="94">
                    <c:v>1243</c:v>
                  </c:pt>
                  <c:pt idx="95">
                    <c:v>1658</c:v>
                  </c:pt>
                </c:numCache>
              </c:numRef>
            </c:plus>
            <c:minus>
              <c:numRef>
                <c:f>Sodium!$AE$6:$AE$101</c:f>
                <c:numCache>
                  <c:formatCode>General</c:formatCode>
                  <c:ptCount val="96"/>
                  <c:pt idx="0">
                    <c:v>2217</c:v>
                  </c:pt>
                  <c:pt idx="1">
                    <c:v>2747</c:v>
                  </c:pt>
                  <c:pt idx="2">
                    <c:v>6718</c:v>
                  </c:pt>
                  <c:pt idx="3">
                    <c:v>6562</c:v>
                  </c:pt>
                  <c:pt idx="4">
                    <c:v>2482</c:v>
                  </c:pt>
                  <c:pt idx="5">
                    <c:v>2340</c:v>
                  </c:pt>
                  <c:pt idx="6">
                    <c:v>2067</c:v>
                  </c:pt>
                  <c:pt idx="7">
                    <c:v>2048</c:v>
                  </c:pt>
                  <c:pt idx="8">
                    <c:v>1691</c:v>
                  </c:pt>
                  <c:pt idx="9">
                    <c:v>1607</c:v>
                  </c:pt>
                  <c:pt idx="10">
                    <c:v>2646</c:v>
                  </c:pt>
                  <c:pt idx="11">
                    <c:v>1981</c:v>
                  </c:pt>
                  <c:pt idx="12">
                    <c:v>1873</c:v>
                  </c:pt>
                  <c:pt idx="13">
                    <c:v>1392</c:v>
                  </c:pt>
                  <c:pt idx="14">
                    <c:v>1920</c:v>
                  </c:pt>
                  <c:pt idx="15">
                    <c:v>1400</c:v>
                  </c:pt>
                  <c:pt idx="16">
                    <c:v>1414</c:v>
                  </c:pt>
                  <c:pt idx="17">
                    <c:v>1139</c:v>
                  </c:pt>
                  <c:pt idx="18">
                    <c:v>2599</c:v>
                  </c:pt>
                  <c:pt idx="19">
                    <c:v>1729</c:v>
                  </c:pt>
                  <c:pt idx="20">
                    <c:v>817</c:v>
                  </c:pt>
                  <c:pt idx="21">
                    <c:v>1979</c:v>
                  </c:pt>
                  <c:pt idx="22">
                    <c:v>1799</c:v>
                  </c:pt>
                  <c:pt idx="23">
                    <c:v>1583</c:v>
                  </c:pt>
                  <c:pt idx="24">
                    <c:v>1190</c:v>
                  </c:pt>
                  <c:pt idx="25">
                    <c:v>1588</c:v>
                  </c:pt>
                  <c:pt idx="26">
                    <c:v>1257</c:v>
                  </c:pt>
                  <c:pt idx="27">
                    <c:v>1212</c:v>
                  </c:pt>
                  <c:pt idx="28">
                    <c:v>1403</c:v>
                  </c:pt>
                  <c:pt idx="29">
                    <c:v>2401</c:v>
                  </c:pt>
                  <c:pt idx="30">
                    <c:v>1566</c:v>
                  </c:pt>
                  <c:pt idx="31">
                    <c:v>1388</c:v>
                  </c:pt>
                  <c:pt idx="32">
                    <c:v>1633</c:v>
                  </c:pt>
                  <c:pt idx="33">
                    <c:v>2837</c:v>
                  </c:pt>
                  <c:pt idx="34">
                    <c:v>3233</c:v>
                  </c:pt>
                  <c:pt idx="35">
                    <c:v>1653</c:v>
                  </c:pt>
                  <c:pt idx="36">
                    <c:v>1259</c:v>
                  </c:pt>
                  <c:pt idx="37">
                    <c:v>1483</c:v>
                  </c:pt>
                  <c:pt idx="38">
                    <c:v>1428</c:v>
                  </c:pt>
                  <c:pt idx="39">
                    <c:v>1558</c:v>
                  </c:pt>
                  <c:pt idx="40">
                    <c:v>5387</c:v>
                  </c:pt>
                  <c:pt idx="41">
                    <c:v>1645</c:v>
                  </c:pt>
                  <c:pt idx="42">
                    <c:v>1328</c:v>
                  </c:pt>
                  <c:pt idx="43">
                    <c:v>1537</c:v>
                  </c:pt>
                  <c:pt idx="44">
                    <c:v>1179</c:v>
                  </c:pt>
                  <c:pt idx="45">
                    <c:v>1073</c:v>
                  </c:pt>
                  <c:pt idx="46">
                    <c:v>962</c:v>
                  </c:pt>
                  <c:pt idx="47">
                    <c:v>626</c:v>
                  </c:pt>
                  <c:pt idx="48">
                    <c:v>1845</c:v>
                  </c:pt>
                  <c:pt idx="49">
                    <c:v>1156</c:v>
                  </c:pt>
                  <c:pt idx="50">
                    <c:v>1436</c:v>
                  </c:pt>
                  <c:pt idx="51">
                    <c:v>1012</c:v>
                  </c:pt>
                  <c:pt idx="52">
                    <c:v>2785</c:v>
                  </c:pt>
                  <c:pt idx="53">
                    <c:v>1017</c:v>
                  </c:pt>
                  <c:pt idx="54">
                    <c:v>930</c:v>
                  </c:pt>
                  <c:pt idx="55">
                    <c:v>4053</c:v>
                  </c:pt>
                  <c:pt idx="56">
                    <c:v>3677</c:v>
                  </c:pt>
                  <c:pt idx="57">
                    <c:v>3422</c:v>
                  </c:pt>
                  <c:pt idx="58">
                    <c:v>1309</c:v>
                  </c:pt>
                  <c:pt idx="59">
                    <c:v>1050</c:v>
                  </c:pt>
                  <c:pt idx="60">
                    <c:v>1240</c:v>
                  </c:pt>
                  <c:pt idx="61">
                    <c:v>772</c:v>
                  </c:pt>
                  <c:pt idx="62">
                    <c:v>1318</c:v>
                  </c:pt>
                  <c:pt idx="63">
                    <c:v>1147</c:v>
                  </c:pt>
                  <c:pt idx="64">
                    <c:v>1331</c:v>
                  </c:pt>
                  <c:pt idx="65">
                    <c:v>1165</c:v>
                  </c:pt>
                  <c:pt idx="66">
                    <c:v>1007</c:v>
                  </c:pt>
                  <c:pt idx="67">
                    <c:v>841</c:v>
                  </c:pt>
                  <c:pt idx="68">
                    <c:v>959</c:v>
                  </c:pt>
                  <c:pt idx="69">
                    <c:v>296</c:v>
                  </c:pt>
                  <c:pt idx="70">
                    <c:v>954</c:v>
                  </c:pt>
                  <c:pt idx="71">
                    <c:v>1068</c:v>
                  </c:pt>
                  <c:pt idx="72">
                    <c:v>1540</c:v>
                  </c:pt>
                  <c:pt idx="73">
                    <c:v>676</c:v>
                  </c:pt>
                  <c:pt idx="74">
                    <c:v>1101</c:v>
                  </c:pt>
                  <c:pt idx="75">
                    <c:v>1339</c:v>
                  </c:pt>
                  <c:pt idx="76">
                    <c:v>1457</c:v>
                  </c:pt>
                  <c:pt idx="77">
                    <c:v>632</c:v>
                  </c:pt>
                  <c:pt idx="78">
                    <c:v>1404</c:v>
                  </c:pt>
                  <c:pt idx="79">
                    <c:v>1476</c:v>
                  </c:pt>
                  <c:pt idx="80">
                    <c:v>1067</c:v>
                  </c:pt>
                  <c:pt idx="81">
                    <c:v>968</c:v>
                  </c:pt>
                  <c:pt idx="82">
                    <c:v>1049</c:v>
                  </c:pt>
                  <c:pt idx="83">
                    <c:v>1599</c:v>
                  </c:pt>
                  <c:pt idx="84">
                    <c:v>1748</c:v>
                  </c:pt>
                  <c:pt idx="85">
                    <c:v>1711</c:v>
                  </c:pt>
                  <c:pt idx="86">
                    <c:v>1182</c:v>
                  </c:pt>
                  <c:pt idx="87">
                    <c:v>1386</c:v>
                  </c:pt>
                  <c:pt idx="88">
                    <c:v>1456</c:v>
                  </c:pt>
                  <c:pt idx="89">
                    <c:v>1253</c:v>
                  </c:pt>
                  <c:pt idx="90">
                    <c:v>1492</c:v>
                  </c:pt>
                  <c:pt idx="91">
                    <c:v>1929</c:v>
                  </c:pt>
                  <c:pt idx="92">
                    <c:v>1353</c:v>
                  </c:pt>
                  <c:pt idx="93">
                    <c:v>2150</c:v>
                  </c:pt>
                  <c:pt idx="94">
                    <c:v>1243</c:v>
                  </c:pt>
                  <c:pt idx="95">
                    <c:v>1658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Sodium!$AA$6:$AA$101</c:f>
              <c:numCache>
                <c:formatCode>General</c:formatCode>
                <c:ptCount val="96"/>
                <c:pt idx="0">
                  <c:v>42018</c:v>
                </c:pt>
                <c:pt idx="1">
                  <c:v>48451</c:v>
                </c:pt>
                <c:pt idx="2">
                  <c:v>63964</c:v>
                </c:pt>
                <c:pt idx="3">
                  <c:v>62924</c:v>
                </c:pt>
                <c:pt idx="4">
                  <c:v>42540</c:v>
                </c:pt>
                <c:pt idx="5">
                  <c:v>39674</c:v>
                </c:pt>
                <c:pt idx="6">
                  <c:v>36450</c:v>
                </c:pt>
                <c:pt idx="7">
                  <c:v>36545</c:v>
                </c:pt>
                <c:pt idx="8">
                  <c:v>33403</c:v>
                </c:pt>
                <c:pt idx="9">
                  <c:v>31583</c:v>
                </c:pt>
                <c:pt idx="10">
                  <c:v>46436</c:v>
                </c:pt>
                <c:pt idx="11">
                  <c:v>35317</c:v>
                </c:pt>
                <c:pt idx="12">
                  <c:v>34705</c:v>
                </c:pt>
                <c:pt idx="13">
                  <c:v>27649</c:v>
                </c:pt>
                <c:pt idx="14">
                  <c:v>37072</c:v>
                </c:pt>
                <c:pt idx="15">
                  <c:v>24283</c:v>
                </c:pt>
                <c:pt idx="16">
                  <c:v>27669</c:v>
                </c:pt>
                <c:pt idx="17">
                  <c:v>21180</c:v>
                </c:pt>
                <c:pt idx="18">
                  <c:v>47171</c:v>
                </c:pt>
                <c:pt idx="19">
                  <c:v>32246</c:v>
                </c:pt>
                <c:pt idx="20">
                  <c:v>12825</c:v>
                </c:pt>
                <c:pt idx="21">
                  <c:v>37348</c:v>
                </c:pt>
                <c:pt idx="22">
                  <c:v>35467</c:v>
                </c:pt>
                <c:pt idx="23">
                  <c:v>32582</c:v>
                </c:pt>
                <c:pt idx="24">
                  <c:v>24987</c:v>
                </c:pt>
                <c:pt idx="25">
                  <c:v>31793</c:v>
                </c:pt>
                <c:pt idx="26">
                  <c:v>24479</c:v>
                </c:pt>
                <c:pt idx="27">
                  <c:v>26366</c:v>
                </c:pt>
                <c:pt idx="28">
                  <c:v>31647</c:v>
                </c:pt>
                <c:pt idx="29">
                  <c:v>46358</c:v>
                </c:pt>
                <c:pt idx="30">
                  <c:v>32063</c:v>
                </c:pt>
                <c:pt idx="31">
                  <c:v>29287</c:v>
                </c:pt>
                <c:pt idx="32">
                  <c:v>38435</c:v>
                </c:pt>
                <c:pt idx="33">
                  <c:v>49103</c:v>
                </c:pt>
                <c:pt idx="34">
                  <c:v>50179</c:v>
                </c:pt>
                <c:pt idx="35">
                  <c:v>34529</c:v>
                </c:pt>
                <c:pt idx="36">
                  <c:v>29500</c:v>
                </c:pt>
                <c:pt idx="37">
                  <c:v>36438</c:v>
                </c:pt>
                <c:pt idx="38">
                  <c:v>34859</c:v>
                </c:pt>
                <c:pt idx="39">
                  <c:v>36827</c:v>
                </c:pt>
                <c:pt idx="40">
                  <c:v>56088</c:v>
                </c:pt>
                <c:pt idx="41">
                  <c:v>35191</c:v>
                </c:pt>
                <c:pt idx="42">
                  <c:v>28676</c:v>
                </c:pt>
                <c:pt idx="43">
                  <c:v>32648</c:v>
                </c:pt>
                <c:pt idx="44">
                  <c:v>26438</c:v>
                </c:pt>
                <c:pt idx="45">
                  <c:v>25305</c:v>
                </c:pt>
                <c:pt idx="46">
                  <c:v>19186</c:v>
                </c:pt>
                <c:pt idx="47">
                  <c:v>10040</c:v>
                </c:pt>
                <c:pt idx="48">
                  <c:v>36926</c:v>
                </c:pt>
                <c:pt idx="49">
                  <c:v>28708</c:v>
                </c:pt>
                <c:pt idx="50">
                  <c:v>31545</c:v>
                </c:pt>
                <c:pt idx="51">
                  <c:v>24554</c:v>
                </c:pt>
                <c:pt idx="52">
                  <c:v>46931</c:v>
                </c:pt>
                <c:pt idx="53">
                  <c:v>21093</c:v>
                </c:pt>
                <c:pt idx="54">
                  <c:v>20625</c:v>
                </c:pt>
                <c:pt idx="55">
                  <c:v>50470</c:v>
                </c:pt>
                <c:pt idx="56">
                  <c:v>49265</c:v>
                </c:pt>
                <c:pt idx="57">
                  <c:v>48474</c:v>
                </c:pt>
                <c:pt idx="58">
                  <c:v>28566</c:v>
                </c:pt>
                <c:pt idx="59">
                  <c:v>24539</c:v>
                </c:pt>
                <c:pt idx="60">
                  <c:v>30023</c:v>
                </c:pt>
                <c:pt idx="61">
                  <c:v>13941</c:v>
                </c:pt>
                <c:pt idx="62">
                  <c:v>28099</c:v>
                </c:pt>
                <c:pt idx="63">
                  <c:v>27224</c:v>
                </c:pt>
                <c:pt idx="64">
                  <c:v>31303</c:v>
                </c:pt>
                <c:pt idx="65">
                  <c:v>24408</c:v>
                </c:pt>
                <c:pt idx="66">
                  <c:v>21150</c:v>
                </c:pt>
                <c:pt idx="67">
                  <c:v>16275</c:v>
                </c:pt>
                <c:pt idx="68">
                  <c:v>17373</c:v>
                </c:pt>
                <c:pt idx="69">
                  <c:v>1483</c:v>
                </c:pt>
                <c:pt idx="70">
                  <c:v>20146</c:v>
                </c:pt>
                <c:pt idx="71">
                  <c:v>23340</c:v>
                </c:pt>
                <c:pt idx="72">
                  <c:v>33536</c:v>
                </c:pt>
                <c:pt idx="73">
                  <c:v>11017</c:v>
                </c:pt>
                <c:pt idx="74">
                  <c:v>22101</c:v>
                </c:pt>
                <c:pt idx="75">
                  <c:v>29547</c:v>
                </c:pt>
                <c:pt idx="76">
                  <c:v>29908</c:v>
                </c:pt>
                <c:pt idx="77">
                  <c:v>10658</c:v>
                </c:pt>
                <c:pt idx="78">
                  <c:v>28285</c:v>
                </c:pt>
                <c:pt idx="79">
                  <c:v>31179</c:v>
                </c:pt>
                <c:pt idx="80">
                  <c:v>20699</c:v>
                </c:pt>
                <c:pt idx="81">
                  <c:v>17764</c:v>
                </c:pt>
                <c:pt idx="82">
                  <c:v>18888</c:v>
                </c:pt>
                <c:pt idx="83">
                  <c:v>28731</c:v>
                </c:pt>
                <c:pt idx="84">
                  <c:v>30039</c:v>
                </c:pt>
                <c:pt idx="85">
                  <c:v>32724</c:v>
                </c:pt>
                <c:pt idx="86">
                  <c:v>20885</c:v>
                </c:pt>
                <c:pt idx="87">
                  <c:v>23687</c:v>
                </c:pt>
                <c:pt idx="88">
                  <c:v>24410</c:v>
                </c:pt>
                <c:pt idx="89">
                  <c:v>22333</c:v>
                </c:pt>
                <c:pt idx="90">
                  <c:v>27105</c:v>
                </c:pt>
                <c:pt idx="91">
                  <c:v>32557</c:v>
                </c:pt>
                <c:pt idx="92">
                  <c:v>21956</c:v>
                </c:pt>
                <c:pt idx="93">
                  <c:v>34379</c:v>
                </c:pt>
                <c:pt idx="94">
                  <c:v>20060</c:v>
                </c:pt>
                <c:pt idx="95">
                  <c:v>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8-42AA-8B4B-BA8A8847A720}"/>
            </c:ext>
          </c:extLst>
        </c:ser>
        <c:ser>
          <c:idx val="1"/>
          <c:order val="1"/>
          <c:tx>
            <c:strRef>
              <c:f>Sodium!$AG$2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Sodium!$AK$6:$AK$101</c:f>
                <c:numCache>
                  <c:formatCode>General</c:formatCode>
                  <c:ptCount val="96"/>
                  <c:pt idx="0">
                    <c:v>2216</c:v>
                  </c:pt>
                  <c:pt idx="1">
                    <c:v>2747</c:v>
                  </c:pt>
                  <c:pt idx="2">
                    <c:v>6718</c:v>
                  </c:pt>
                  <c:pt idx="3">
                    <c:v>6561</c:v>
                  </c:pt>
                  <c:pt idx="4">
                    <c:v>2481</c:v>
                  </c:pt>
                  <c:pt idx="5">
                    <c:v>2339</c:v>
                  </c:pt>
                  <c:pt idx="6">
                    <c:v>2067</c:v>
                  </c:pt>
                  <c:pt idx="7">
                    <c:v>2048</c:v>
                  </c:pt>
                  <c:pt idx="8">
                    <c:v>1690</c:v>
                  </c:pt>
                  <c:pt idx="9">
                    <c:v>1607</c:v>
                  </c:pt>
                  <c:pt idx="10">
                    <c:v>2646</c:v>
                  </c:pt>
                  <c:pt idx="11">
                    <c:v>1980</c:v>
                  </c:pt>
                  <c:pt idx="12">
                    <c:v>1873</c:v>
                  </c:pt>
                  <c:pt idx="13">
                    <c:v>1392</c:v>
                  </c:pt>
                  <c:pt idx="14">
                    <c:v>1920</c:v>
                  </c:pt>
                  <c:pt idx="15">
                    <c:v>1400</c:v>
                  </c:pt>
                  <c:pt idx="16">
                    <c:v>1413</c:v>
                  </c:pt>
                  <c:pt idx="17">
                    <c:v>1139</c:v>
                  </c:pt>
                  <c:pt idx="18">
                    <c:v>2599</c:v>
                  </c:pt>
                  <c:pt idx="19">
                    <c:v>1729</c:v>
                  </c:pt>
                  <c:pt idx="20">
                    <c:v>817</c:v>
                  </c:pt>
                  <c:pt idx="21">
                    <c:v>1978</c:v>
                  </c:pt>
                  <c:pt idx="22">
                    <c:v>1799</c:v>
                  </c:pt>
                  <c:pt idx="23">
                    <c:v>1583</c:v>
                  </c:pt>
                  <c:pt idx="24">
                    <c:v>1190</c:v>
                  </c:pt>
                  <c:pt idx="25">
                    <c:v>1587</c:v>
                  </c:pt>
                  <c:pt idx="26">
                    <c:v>1257</c:v>
                  </c:pt>
                  <c:pt idx="27">
                    <c:v>1211</c:v>
                  </c:pt>
                  <c:pt idx="28">
                    <c:v>1403</c:v>
                  </c:pt>
                  <c:pt idx="29">
                    <c:v>2401</c:v>
                  </c:pt>
                  <c:pt idx="30">
                    <c:v>1566</c:v>
                  </c:pt>
                  <c:pt idx="31">
                    <c:v>1387</c:v>
                  </c:pt>
                  <c:pt idx="32">
                    <c:v>1632</c:v>
                  </c:pt>
                  <c:pt idx="33">
                    <c:v>2837</c:v>
                  </c:pt>
                  <c:pt idx="34">
                    <c:v>3233</c:v>
                  </c:pt>
                  <c:pt idx="35">
                    <c:v>1653</c:v>
                  </c:pt>
                  <c:pt idx="36">
                    <c:v>1259</c:v>
                  </c:pt>
                  <c:pt idx="37">
                    <c:v>1483</c:v>
                  </c:pt>
                  <c:pt idx="38">
                    <c:v>1428</c:v>
                  </c:pt>
                  <c:pt idx="39">
                    <c:v>1558</c:v>
                  </c:pt>
                  <c:pt idx="40">
                    <c:v>5387</c:v>
                  </c:pt>
                  <c:pt idx="41">
                    <c:v>1645</c:v>
                  </c:pt>
                  <c:pt idx="42">
                    <c:v>1328</c:v>
                  </c:pt>
                  <c:pt idx="43">
                    <c:v>1536</c:v>
                  </c:pt>
                  <c:pt idx="44">
                    <c:v>1179</c:v>
                  </c:pt>
                  <c:pt idx="45">
                    <c:v>1073</c:v>
                  </c:pt>
                  <c:pt idx="46">
                    <c:v>962</c:v>
                  </c:pt>
                  <c:pt idx="47">
                    <c:v>626</c:v>
                  </c:pt>
                  <c:pt idx="48">
                    <c:v>1844</c:v>
                  </c:pt>
                  <c:pt idx="49">
                    <c:v>1156</c:v>
                  </c:pt>
                  <c:pt idx="50">
                    <c:v>1436</c:v>
                  </c:pt>
                  <c:pt idx="51">
                    <c:v>1012</c:v>
                  </c:pt>
                  <c:pt idx="52">
                    <c:v>2785</c:v>
                  </c:pt>
                  <c:pt idx="53">
                    <c:v>1017</c:v>
                  </c:pt>
                  <c:pt idx="54">
                    <c:v>929</c:v>
                  </c:pt>
                  <c:pt idx="55">
                    <c:v>4053</c:v>
                  </c:pt>
                  <c:pt idx="56">
                    <c:v>3677</c:v>
                  </c:pt>
                  <c:pt idx="57">
                    <c:v>3422</c:v>
                  </c:pt>
                  <c:pt idx="58">
                    <c:v>1308</c:v>
                  </c:pt>
                  <c:pt idx="59">
                    <c:v>1050</c:v>
                  </c:pt>
                  <c:pt idx="60">
                    <c:v>1239</c:v>
                  </c:pt>
                  <c:pt idx="61">
                    <c:v>772</c:v>
                  </c:pt>
                  <c:pt idx="62">
                    <c:v>1318</c:v>
                  </c:pt>
                  <c:pt idx="63">
                    <c:v>1147</c:v>
                  </c:pt>
                  <c:pt idx="64">
                    <c:v>1331</c:v>
                  </c:pt>
                  <c:pt idx="65">
                    <c:v>1165</c:v>
                  </c:pt>
                  <c:pt idx="66">
                    <c:v>1007</c:v>
                  </c:pt>
                  <c:pt idx="67">
                    <c:v>840</c:v>
                  </c:pt>
                  <c:pt idx="68">
                    <c:v>959</c:v>
                  </c:pt>
                  <c:pt idx="69">
                    <c:v>296</c:v>
                  </c:pt>
                  <c:pt idx="70">
                    <c:v>953</c:v>
                  </c:pt>
                  <c:pt idx="71">
                    <c:v>1068</c:v>
                  </c:pt>
                  <c:pt idx="72">
                    <c:v>1539</c:v>
                  </c:pt>
                  <c:pt idx="73">
                    <c:v>676</c:v>
                  </c:pt>
                  <c:pt idx="74">
                    <c:v>1101</c:v>
                  </c:pt>
                  <c:pt idx="75">
                    <c:v>1338</c:v>
                  </c:pt>
                  <c:pt idx="76">
                    <c:v>1457</c:v>
                  </c:pt>
                  <c:pt idx="77">
                    <c:v>632</c:v>
                  </c:pt>
                  <c:pt idx="78">
                    <c:v>1404</c:v>
                  </c:pt>
                  <c:pt idx="79">
                    <c:v>1476</c:v>
                  </c:pt>
                  <c:pt idx="80">
                    <c:v>1067</c:v>
                  </c:pt>
                  <c:pt idx="81">
                    <c:v>968</c:v>
                  </c:pt>
                  <c:pt idx="82">
                    <c:v>1049</c:v>
                  </c:pt>
                  <c:pt idx="83">
                    <c:v>1599</c:v>
                  </c:pt>
                  <c:pt idx="84">
                    <c:v>1748</c:v>
                  </c:pt>
                  <c:pt idx="85">
                    <c:v>1710</c:v>
                  </c:pt>
                  <c:pt idx="86">
                    <c:v>1181</c:v>
                  </c:pt>
                  <c:pt idx="87">
                    <c:v>1386</c:v>
                  </c:pt>
                  <c:pt idx="88">
                    <c:v>1456</c:v>
                  </c:pt>
                  <c:pt idx="89">
                    <c:v>1252</c:v>
                  </c:pt>
                  <c:pt idx="90">
                    <c:v>1491</c:v>
                  </c:pt>
                  <c:pt idx="91">
                    <c:v>1929</c:v>
                  </c:pt>
                  <c:pt idx="92">
                    <c:v>1353</c:v>
                  </c:pt>
                  <c:pt idx="93">
                    <c:v>2150</c:v>
                  </c:pt>
                  <c:pt idx="94">
                    <c:v>1243</c:v>
                  </c:pt>
                  <c:pt idx="95">
                    <c:v>1658</c:v>
                  </c:pt>
                </c:numCache>
              </c:numRef>
            </c:plus>
            <c:minus>
              <c:numRef>
                <c:f>Sodium!$AK$6:$AK$101</c:f>
                <c:numCache>
                  <c:formatCode>General</c:formatCode>
                  <c:ptCount val="96"/>
                  <c:pt idx="0">
                    <c:v>2216</c:v>
                  </c:pt>
                  <c:pt idx="1">
                    <c:v>2747</c:v>
                  </c:pt>
                  <c:pt idx="2">
                    <c:v>6718</c:v>
                  </c:pt>
                  <c:pt idx="3">
                    <c:v>6561</c:v>
                  </c:pt>
                  <c:pt idx="4">
                    <c:v>2481</c:v>
                  </c:pt>
                  <c:pt idx="5">
                    <c:v>2339</c:v>
                  </c:pt>
                  <c:pt idx="6">
                    <c:v>2067</c:v>
                  </c:pt>
                  <c:pt idx="7">
                    <c:v>2048</c:v>
                  </c:pt>
                  <c:pt idx="8">
                    <c:v>1690</c:v>
                  </c:pt>
                  <c:pt idx="9">
                    <c:v>1607</c:v>
                  </c:pt>
                  <c:pt idx="10">
                    <c:v>2646</c:v>
                  </c:pt>
                  <c:pt idx="11">
                    <c:v>1980</c:v>
                  </c:pt>
                  <c:pt idx="12">
                    <c:v>1873</c:v>
                  </c:pt>
                  <c:pt idx="13">
                    <c:v>1392</c:v>
                  </c:pt>
                  <c:pt idx="14">
                    <c:v>1920</c:v>
                  </c:pt>
                  <c:pt idx="15">
                    <c:v>1400</c:v>
                  </c:pt>
                  <c:pt idx="16">
                    <c:v>1413</c:v>
                  </c:pt>
                  <c:pt idx="17">
                    <c:v>1139</c:v>
                  </c:pt>
                  <c:pt idx="18">
                    <c:v>2599</c:v>
                  </c:pt>
                  <c:pt idx="19">
                    <c:v>1729</c:v>
                  </c:pt>
                  <c:pt idx="20">
                    <c:v>817</c:v>
                  </c:pt>
                  <c:pt idx="21">
                    <c:v>1978</c:v>
                  </c:pt>
                  <c:pt idx="22">
                    <c:v>1799</c:v>
                  </c:pt>
                  <c:pt idx="23">
                    <c:v>1583</c:v>
                  </c:pt>
                  <c:pt idx="24">
                    <c:v>1190</c:v>
                  </c:pt>
                  <c:pt idx="25">
                    <c:v>1587</c:v>
                  </c:pt>
                  <c:pt idx="26">
                    <c:v>1257</c:v>
                  </c:pt>
                  <c:pt idx="27">
                    <c:v>1211</c:v>
                  </c:pt>
                  <c:pt idx="28">
                    <c:v>1403</c:v>
                  </c:pt>
                  <c:pt idx="29">
                    <c:v>2401</c:v>
                  </c:pt>
                  <c:pt idx="30">
                    <c:v>1566</c:v>
                  </c:pt>
                  <c:pt idx="31">
                    <c:v>1387</c:v>
                  </c:pt>
                  <c:pt idx="32">
                    <c:v>1632</c:v>
                  </c:pt>
                  <c:pt idx="33">
                    <c:v>2837</c:v>
                  </c:pt>
                  <c:pt idx="34">
                    <c:v>3233</c:v>
                  </c:pt>
                  <c:pt idx="35">
                    <c:v>1653</c:v>
                  </c:pt>
                  <c:pt idx="36">
                    <c:v>1259</c:v>
                  </c:pt>
                  <c:pt idx="37">
                    <c:v>1483</c:v>
                  </c:pt>
                  <c:pt idx="38">
                    <c:v>1428</c:v>
                  </c:pt>
                  <c:pt idx="39">
                    <c:v>1558</c:v>
                  </c:pt>
                  <c:pt idx="40">
                    <c:v>5387</c:v>
                  </c:pt>
                  <c:pt idx="41">
                    <c:v>1645</c:v>
                  </c:pt>
                  <c:pt idx="42">
                    <c:v>1328</c:v>
                  </c:pt>
                  <c:pt idx="43">
                    <c:v>1536</c:v>
                  </c:pt>
                  <c:pt idx="44">
                    <c:v>1179</c:v>
                  </c:pt>
                  <c:pt idx="45">
                    <c:v>1073</c:v>
                  </c:pt>
                  <c:pt idx="46">
                    <c:v>962</c:v>
                  </c:pt>
                  <c:pt idx="47">
                    <c:v>626</c:v>
                  </c:pt>
                  <c:pt idx="48">
                    <c:v>1844</c:v>
                  </c:pt>
                  <c:pt idx="49">
                    <c:v>1156</c:v>
                  </c:pt>
                  <c:pt idx="50">
                    <c:v>1436</c:v>
                  </c:pt>
                  <c:pt idx="51">
                    <c:v>1012</c:v>
                  </c:pt>
                  <c:pt idx="52">
                    <c:v>2785</c:v>
                  </c:pt>
                  <c:pt idx="53">
                    <c:v>1017</c:v>
                  </c:pt>
                  <c:pt idx="54">
                    <c:v>929</c:v>
                  </c:pt>
                  <c:pt idx="55">
                    <c:v>4053</c:v>
                  </c:pt>
                  <c:pt idx="56">
                    <c:v>3677</c:v>
                  </c:pt>
                  <c:pt idx="57">
                    <c:v>3422</c:v>
                  </c:pt>
                  <c:pt idx="58">
                    <c:v>1308</c:v>
                  </c:pt>
                  <c:pt idx="59">
                    <c:v>1050</c:v>
                  </c:pt>
                  <c:pt idx="60">
                    <c:v>1239</c:v>
                  </c:pt>
                  <c:pt idx="61">
                    <c:v>772</c:v>
                  </c:pt>
                  <c:pt idx="62">
                    <c:v>1318</c:v>
                  </c:pt>
                  <c:pt idx="63">
                    <c:v>1147</c:v>
                  </c:pt>
                  <c:pt idx="64">
                    <c:v>1331</c:v>
                  </c:pt>
                  <c:pt idx="65">
                    <c:v>1165</c:v>
                  </c:pt>
                  <c:pt idx="66">
                    <c:v>1007</c:v>
                  </c:pt>
                  <c:pt idx="67">
                    <c:v>840</c:v>
                  </c:pt>
                  <c:pt idx="68">
                    <c:v>959</c:v>
                  </c:pt>
                  <c:pt idx="69">
                    <c:v>296</c:v>
                  </c:pt>
                  <c:pt idx="70">
                    <c:v>953</c:v>
                  </c:pt>
                  <c:pt idx="71">
                    <c:v>1068</c:v>
                  </c:pt>
                  <c:pt idx="72">
                    <c:v>1539</c:v>
                  </c:pt>
                  <c:pt idx="73">
                    <c:v>676</c:v>
                  </c:pt>
                  <c:pt idx="74">
                    <c:v>1101</c:v>
                  </c:pt>
                  <c:pt idx="75">
                    <c:v>1338</c:v>
                  </c:pt>
                  <c:pt idx="76">
                    <c:v>1457</c:v>
                  </c:pt>
                  <c:pt idx="77">
                    <c:v>632</c:v>
                  </c:pt>
                  <c:pt idx="78">
                    <c:v>1404</c:v>
                  </c:pt>
                  <c:pt idx="79">
                    <c:v>1476</c:v>
                  </c:pt>
                  <c:pt idx="80">
                    <c:v>1067</c:v>
                  </c:pt>
                  <c:pt idx="81">
                    <c:v>968</c:v>
                  </c:pt>
                  <c:pt idx="82">
                    <c:v>1049</c:v>
                  </c:pt>
                  <c:pt idx="83">
                    <c:v>1599</c:v>
                  </c:pt>
                  <c:pt idx="84">
                    <c:v>1748</c:v>
                  </c:pt>
                  <c:pt idx="85">
                    <c:v>1710</c:v>
                  </c:pt>
                  <c:pt idx="86">
                    <c:v>1181</c:v>
                  </c:pt>
                  <c:pt idx="87">
                    <c:v>1386</c:v>
                  </c:pt>
                  <c:pt idx="88">
                    <c:v>1456</c:v>
                  </c:pt>
                  <c:pt idx="89">
                    <c:v>1252</c:v>
                  </c:pt>
                  <c:pt idx="90">
                    <c:v>1491</c:v>
                  </c:pt>
                  <c:pt idx="91">
                    <c:v>1929</c:v>
                  </c:pt>
                  <c:pt idx="92">
                    <c:v>1353</c:v>
                  </c:pt>
                  <c:pt idx="93">
                    <c:v>2150</c:v>
                  </c:pt>
                  <c:pt idx="94">
                    <c:v>1243</c:v>
                  </c:pt>
                  <c:pt idx="95">
                    <c:v>1658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Sodium!$AJ$6:$AJ$101</c:f>
              <c:numCache>
                <c:formatCode>General</c:formatCode>
                <c:ptCount val="96"/>
                <c:pt idx="0">
                  <c:v>42018</c:v>
                </c:pt>
                <c:pt idx="1">
                  <c:v>48451</c:v>
                </c:pt>
                <c:pt idx="2">
                  <c:v>63964</c:v>
                </c:pt>
                <c:pt idx="3">
                  <c:v>62924</c:v>
                </c:pt>
                <c:pt idx="4">
                  <c:v>42540</c:v>
                </c:pt>
                <c:pt idx="5">
                  <c:v>39674</c:v>
                </c:pt>
                <c:pt idx="6">
                  <c:v>36450</c:v>
                </c:pt>
                <c:pt idx="7">
                  <c:v>36545</c:v>
                </c:pt>
                <c:pt idx="8">
                  <c:v>33403</c:v>
                </c:pt>
                <c:pt idx="9">
                  <c:v>31583</c:v>
                </c:pt>
                <c:pt idx="10">
                  <c:v>46436</c:v>
                </c:pt>
                <c:pt idx="11">
                  <c:v>35317</c:v>
                </c:pt>
                <c:pt idx="12">
                  <c:v>34705</c:v>
                </c:pt>
                <c:pt idx="13">
                  <c:v>27649</c:v>
                </c:pt>
                <c:pt idx="14">
                  <c:v>37072</c:v>
                </c:pt>
                <c:pt idx="15">
                  <c:v>24283</c:v>
                </c:pt>
                <c:pt idx="16">
                  <c:v>27669</c:v>
                </c:pt>
                <c:pt idx="17">
                  <c:v>21180</c:v>
                </c:pt>
                <c:pt idx="18">
                  <c:v>47171</c:v>
                </c:pt>
                <c:pt idx="19">
                  <c:v>32246</c:v>
                </c:pt>
                <c:pt idx="20">
                  <c:v>12825</c:v>
                </c:pt>
                <c:pt idx="21">
                  <c:v>37348</c:v>
                </c:pt>
                <c:pt idx="22">
                  <c:v>35467</c:v>
                </c:pt>
                <c:pt idx="23">
                  <c:v>32582</c:v>
                </c:pt>
                <c:pt idx="24">
                  <c:v>24987</c:v>
                </c:pt>
                <c:pt idx="25">
                  <c:v>31793</c:v>
                </c:pt>
                <c:pt idx="26">
                  <c:v>24479</c:v>
                </c:pt>
                <c:pt idx="27">
                  <c:v>26366</c:v>
                </c:pt>
                <c:pt idx="28">
                  <c:v>31647</c:v>
                </c:pt>
                <c:pt idx="29">
                  <c:v>46358</c:v>
                </c:pt>
                <c:pt idx="30">
                  <c:v>32063</c:v>
                </c:pt>
                <c:pt idx="31">
                  <c:v>29287</c:v>
                </c:pt>
                <c:pt idx="32">
                  <c:v>38435</c:v>
                </c:pt>
                <c:pt idx="33">
                  <c:v>49103</c:v>
                </c:pt>
                <c:pt idx="34">
                  <c:v>50179</c:v>
                </c:pt>
                <c:pt idx="35">
                  <c:v>34529</c:v>
                </c:pt>
                <c:pt idx="36">
                  <c:v>29500</c:v>
                </c:pt>
                <c:pt idx="37">
                  <c:v>36438</c:v>
                </c:pt>
                <c:pt idx="38">
                  <c:v>34859</c:v>
                </c:pt>
                <c:pt idx="39">
                  <c:v>36827</c:v>
                </c:pt>
                <c:pt idx="40">
                  <c:v>56088</c:v>
                </c:pt>
                <c:pt idx="41">
                  <c:v>35191</c:v>
                </c:pt>
                <c:pt idx="42">
                  <c:v>28676</c:v>
                </c:pt>
                <c:pt idx="43">
                  <c:v>32648</c:v>
                </c:pt>
                <c:pt idx="44">
                  <c:v>26438</c:v>
                </c:pt>
                <c:pt idx="45">
                  <c:v>25305</c:v>
                </c:pt>
                <c:pt idx="46">
                  <c:v>19186</c:v>
                </c:pt>
                <c:pt idx="47">
                  <c:v>10040</c:v>
                </c:pt>
                <c:pt idx="48">
                  <c:v>36926</c:v>
                </c:pt>
                <c:pt idx="49">
                  <c:v>28708</c:v>
                </c:pt>
                <c:pt idx="50">
                  <c:v>31545</c:v>
                </c:pt>
                <c:pt idx="51">
                  <c:v>24554</c:v>
                </c:pt>
                <c:pt idx="52">
                  <c:v>46931</c:v>
                </c:pt>
                <c:pt idx="53">
                  <c:v>21093</c:v>
                </c:pt>
                <c:pt idx="54">
                  <c:v>20625</c:v>
                </c:pt>
                <c:pt idx="55">
                  <c:v>50470</c:v>
                </c:pt>
                <c:pt idx="56">
                  <c:v>49265</c:v>
                </c:pt>
                <c:pt idx="57">
                  <c:v>48474</c:v>
                </c:pt>
                <c:pt idx="58">
                  <c:v>28566</c:v>
                </c:pt>
                <c:pt idx="59">
                  <c:v>24539</c:v>
                </c:pt>
                <c:pt idx="60">
                  <c:v>30023</c:v>
                </c:pt>
                <c:pt idx="61">
                  <c:v>13941</c:v>
                </c:pt>
                <c:pt idx="62">
                  <c:v>28099</c:v>
                </c:pt>
                <c:pt idx="63">
                  <c:v>27224</c:v>
                </c:pt>
                <c:pt idx="64">
                  <c:v>31303</c:v>
                </c:pt>
                <c:pt idx="65">
                  <c:v>24408</c:v>
                </c:pt>
                <c:pt idx="66">
                  <c:v>21150</c:v>
                </c:pt>
                <c:pt idx="67">
                  <c:v>16275</c:v>
                </c:pt>
                <c:pt idx="68">
                  <c:v>17373</c:v>
                </c:pt>
                <c:pt idx="69">
                  <c:v>1483</c:v>
                </c:pt>
                <c:pt idx="70">
                  <c:v>20146</c:v>
                </c:pt>
                <c:pt idx="71">
                  <c:v>23340</c:v>
                </c:pt>
                <c:pt idx="72">
                  <c:v>33536</c:v>
                </c:pt>
                <c:pt idx="73">
                  <c:v>11017</c:v>
                </c:pt>
                <c:pt idx="74">
                  <c:v>22101</c:v>
                </c:pt>
                <c:pt idx="75">
                  <c:v>29547</c:v>
                </c:pt>
                <c:pt idx="76">
                  <c:v>29909</c:v>
                </c:pt>
                <c:pt idx="77">
                  <c:v>10658</c:v>
                </c:pt>
                <c:pt idx="78">
                  <c:v>28285</c:v>
                </c:pt>
                <c:pt idx="79">
                  <c:v>31179</c:v>
                </c:pt>
                <c:pt idx="80">
                  <c:v>20699</c:v>
                </c:pt>
                <c:pt idx="81">
                  <c:v>17764</c:v>
                </c:pt>
                <c:pt idx="82">
                  <c:v>18888</c:v>
                </c:pt>
                <c:pt idx="83">
                  <c:v>28731</c:v>
                </c:pt>
                <c:pt idx="84">
                  <c:v>30039</c:v>
                </c:pt>
                <c:pt idx="85">
                  <c:v>32724</c:v>
                </c:pt>
                <c:pt idx="86">
                  <c:v>20885</c:v>
                </c:pt>
                <c:pt idx="87">
                  <c:v>23687</c:v>
                </c:pt>
                <c:pt idx="88">
                  <c:v>24410</c:v>
                </c:pt>
                <c:pt idx="89">
                  <c:v>22333</c:v>
                </c:pt>
                <c:pt idx="90">
                  <c:v>27105</c:v>
                </c:pt>
                <c:pt idx="91">
                  <c:v>32557</c:v>
                </c:pt>
                <c:pt idx="92">
                  <c:v>21956</c:v>
                </c:pt>
                <c:pt idx="93">
                  <c:v>34379</c:v>
                </c:pt>
                <c:pt idx="94">
                  <c:v>20060</c:v>
                </c:pt>
                <c:pt idx="95">
                  <c:v>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8-42AA-8B4B-BA8A8847A720}"/>
            </c:ext>
          </c:extLst>
        </c:ser>
        <c:ser>
          <c:idx val="2"/>
          <c:order val="2"/>
          <c:tx>
            <c:strRef>
              <c:f>Sodium!$AM$2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Sodium!$AQ$6:$AQ$101</c:f>
                <c:numCache>
                  <c:formatCode>General</c:formatCode>
                  <c:ptCount val="96"/>
                  <c:pt idx="0">
                    <c:v>1778</c:v>
                  </c:pt>
                  <c:pt idx="1">
                    <c:v>2263</c:v>
                  </c:pt>
                  <c:pt idx="2">
                    <c:v>6973</c:v>
                  </c:pt>
                  <c:pt idx="3">
                    <c:v>6612</c:v>
                  </c:pt>
                  <c:pt idx="4">
                    <c:v>1847</c:v>
                  </c:pt>
                  <c:pt idx="5">
                    <c:v>1715</c:v>
                  </c:pt>
                  <c:pt idx="6">
                    <c:v>1454</c:v>
                  </c:pt>
                  <c:pt idx="7">
                    <c:v>1452</c:v>
                  </c:pt>
                  <c:pt idx="8">
                    <c:v>1415</c:v>
                  </c:pt>
                  <c:pt idx="9">
                    <c:v>1352</c:v>
                  </c:pt>
                  <c:pt idx="10">
                    <c:v>2158</c:v>
                  </c:pt>
                  <c:pt idx="11">
                    <c:v>1564</c:v>
                  </c:pt>
                  <c:pt idx="12">
                    <c:v>1292</c:v>
                  </c:pt>
                  <c:pt idx="13">
                    <c:v>1228</c:v>
                  </c:pt>
                  <c:pt idx="14">
                    <c:v>1232</c:v>
                  </c:pt>
                  <c:pt idx="15">
                    <c:v>1022</c:v>
                  </c:pt>
                  <c:pt idx="16">
                    <c:v>1086</c:v>
                  </c:pt>
                  <c:pt idx="17">
                    <c:v>1053</c:v>
                  </c:pt>
                  <c:pt idx="18">
                    <c:v>2092</c:v>
                  </c:pt>
                  <c:pt idx="19">
                    <c:v>1263</c:v>
                  </c:pt>
                  <c:pt idx="20">
                    <c:v>646</c:v>
                  </c:pt>
                  <c:pt idx="21">
                    <c:v>1338</c:v>
                  </c:pt>
                  <c:pt idx="22">
                    <c:v>1121</c:v>
                  </c:pt>
                  <c:pt idx="23">
                    <c:v>1099</c:v>
                  </c:pt>
                  <c:pt idx="24">
                    <c:v>1079</c:v>
                  </c:pt>
                  <c:pt idx="25">
                    <c:v>912</c:v>
                  </c:pt>
                  <c:pt idx="26">
                    <c:v>932</c:v>
                  </c:pt>
                  <c:pt idx="27">
                    <c:v>1007</c:v>
                  </c:pt>
                  <c:pt idx="28">
                    <c:v>906</c:v>
                  </c:pt>
                  <c:pt idx="29">
                    <c:v>1925</c:v>
                  </c:pt>
                  <c:pt idx="30">
                    <c:v>1353</c:v>
                  </c:pt>
                  <c:pt idx="31">
                    <c:v>829</c:v>
                  </c:pt>
                  <c:pt idx="32">
                    <c:v>1051</c:v>
                  </c:pt>
                  <c:pt idx="33">
                    <c:v>2475</c:v>
                  </c:pt>
                  <c:pt idx="34">
                    <c:v>2317</c:v>
                  </c:pt>
                  <c:pt idx="35">
                    <c:v>920</c:v>
                  </c:pt>
                  <c:pt idx="36">
                    <c:v>772</c:v>
                  </c:pt>
                  <c:pt idx="37">
                    <c:v>891</c:v>
                  </c:pt>
                  <c:pt idx="38">
                    <c:v>829</c:v>
                  </c:pt>
                  <c:pt idx="39">
                    <c:v>1035</c:v>
                  </c:pt>
                  <c:pt idx="40">
                    <c:v>5353</c:v>
                  </c:pt>
                  <c:pt idx="41">
                    <c:v>1645</c:v>
                  </c:pt>
                  <c:pt idx="42">
                    <c:v>1251</c:v>
                  </c:pt>
                  <c:pt idx="43">
                    <c:v>1275</c:v>
                  </c:pt>
                  <c:pt idx="44">
                    <c:v>632</c:v>
                  </c:pt>
                  <c:pt idx="45">
                    <c:v>708</c:v>
                  </c:pt>
                  <c:pt idx="46">
                    <c:v>544</c:v>
                  </c:pt>
                  <c:pt idx="47">
                    <c:v>552</c:v>
                  </c:pt>
                  <c:pt idx="48">
                    <c:v>1282</c:v>
                  </c:pt>
                  <c:pt idx="49">
                    <c:v>679</c:v>
                  </c:pt>
                  <c:pt idx="50">
                    <c:v>761</c:v>
                  </c:pt>
                  <c:pt idx="51">
                    <c:v>612</c:v>
                  </c:pt>
                  <c:pt idx="52">
                    <c:v>2570</c:v>
                  </c:pt>
                  <c:pt idx="53">
                    <c:v>928</c:v>
                  </c:pt>
                  <c:pt idx="54">
                    <c:v>522</c:v>
                  </c:pt>
                  <c:pt idx="55">
                    <c:v>4037</c:v>
                  </c:pt>
                  <c:pt idx="56">
                    <c:v>3463</c:v>
                  </c:pt>
                  <c:pt idx="57">
                    <c:v>3132</c:v>
                  </c:pt>
                  <c:pt idx="58">
                    <c:v>746</c:v>
                  </c:pt>
                  <c:pt idx="59">
                    <c:v>599</c:v>
                  </c:pt>
                  <c:pt idx="60">
                    <c:v>844</c:v>
                  </c:pt>
                  <c:pt idx="61">
                    <c:v>463</c:v>
                  </c:pt>
                  <c:pt idx="62">
                    <c:v>834</c:v>
                  </c:pt>
                  <c:pt idx="63">
                    <c:v>740</c:v>
                  </c:pt>
                  <c:pt idx="64">
                    <c:v>1115</c:v>
                  </c:pt>
                  <c:pt idx="65">
                    <c:v>1420</c:v>
                  </c:pt>
                  <c:pt idx="66">
                    <c:v>578</c:v>
                  </c:pt>
                  <c:pt idx="67">
                    <c:v>496</c:v>
                  </c:pt>
                  <c:pt idx="68">
                    <c:v>553</c:v>
                  </c:pt>
                  <c:pt idx="69">
                    <c:v>405</c:v>
                  </c:pt>
                  <c:pt idx="70">
                    <c:v>591</c:v>
                  </c:pt>
                  <c:pt idx="71">
                    <c:v>701</c:v>
                  </c:pt>
                  <c:pt idx="72">
                    <c:v>1703</c:v>
                  </c:pt>
                  <c:pt idx="73">
                    <c:v>399</c:v>
                  </c:pt>
                  <c:pt idx="74">
                    <c:v>680</c:v>
                  </c:pt>
                  <c:pt idx="75">
                    <c:v>1089</c:v>
                  </c:pt>
                  <c:pt idx="76">
                    <c:v>1966</c:v>
                  </c:pt>
                  <c:pt idx="77">
                    <c:v>419</c:v>
                  </c:pt>
                  <c:pt idx="78">
                    <c:v>1050</c:v>
                  </c:pt>
                  <c:pt idx="79">
                    <c:v>1341</c:v>
                  </c:pt>
                  <c:pt idx="80">
                    <c:v>1368</c:v>
                  </c:pt>
                  <c:pt idx="81">
                    <c:v>641</c:v>
                  </c:pt>
                  <c:pt idx="82">
                    <c:v>1278</c:v>
                  </c:pt>
                  <c:pt idx="83">
                    <c:v>2107</c:v>
                  </c:pt>
                  <c:pt idx="84">
                    <c:v>1672</c:v>
                  </c:pt>
                  <c:pt idx="85">
                    <c:v>1800</c:v>
                  </c:pt>
                  <c:pt idx="86">
                    <c:v>1561</c:v>
                  </c:pt>
                  <c:pt idx="87">
                    <c:v>1640</c:v>
                  </c:pt>
                  <c:pt idx="88">
                    <c:v>1295</c:v>
                  </c:pt>
                  <c:pt idx="89">
                    <c:v>1066</c:v>
                  </c:pt>
                  <c:pt idx="90">
                    <c:v>1660</c:v>
                  </c:pt>
                  <c:pt idx="91">
                    <c:v>2717</c:v>
                  </c:pt>
                  <c:pt idx="92">
                    <c:v>1185</c:v>
                  </c:pt>
                  <c:pt idx="93">
                    <c:v>2676</c:v>
                  </c:pt>
                  <c:pt idx="94">
                    <c:v>1755</c:v>
                  </c:pt>
                  <c:pt idx="95">
                    <c:v>1755</c:v>
                  </c:pt>
                </c:numCache>
              </c:numRef>
            </c:plus>
            <c:minus>
              <c:numRef>
                <c:f>Sodium!$AQ$6:$AQ$101</c:f>
                <c:numCache>
                  <c:formatCode>General</c:formatCode>
                  <c:ptCount val="96"/>
                  <c:pt idx="0">
                    <c:v>1778</c:v>
                  </c:pt>
                  <c:pt idx="1">
                    <c:v>2263</c:v>
                  </c:pt>
                  <c:pt idx="2">
                    <c:v>6973</c:v>
                  </c:pt>
                  <c:pt idx="3">
                    <c:v>6612</c:v>
                  </c:pt>
                  <c:pt idx="4">
                    <c:v>1847</c:v>
                  </c:pt>
                  <c:pt idx="5">
                    <c:v>1715</c:v>
                  </c:pt>
                  <c:pt idx="6">
                    <c:v>1454</c:v>
                  </c:pt>
                  <c:pt idx="7">
                    <c:v>1452</c:v>
                  </c:pt>
                  <c:pt idx="8">
                    <c:v>1415</c:v>
                  </c:pt>
                  <c:pt idx="9">
                    <c:v>1352</c:v>
                  </c:pt>
                  <c:pt idx="10">
                    <c:v>2158</c:v>
                  </c:pt>
                  <c:pt idx="11">
                    <c:v>1564</c:v>
                  </c:pt>
                  <c:pt idx="12">
                    <c:v>1292</c:v>
                  </c:pt>
                  <c:pt idx="13">
                    <c:v>1228</c:v>
                  </c:pt>
                  <c:pt idx="14">
                    <c:v>1232</c:v>
                  </c:pt>
                  <c:pt idx="15">
                    <c:v>1022</c:v>
                  </c:pt>
                  <c:pt idx="16">
                    <c:v>1086</c:v>
                  </c:pt>
                  <c:pt idx="17">
                    <c:v>1053</c:v>
                  </c:pt>
                  <c:pt idx="18">
                    <c:v>2092</c:v>
                  </c:pt>
                  <c:pt idx="19">
                    <c:v>1263</c:v>
                  </c:pt>
                  <c:pt idx="20">
                    <c:v>646</c:v>
                  </c:pt>
                  <c:pt idx="21">
                    <c:v>1338</c:v>
                  </c:pt>
                  <c:pt idx="22">
                    <c:v>1121</c:v>
                  </c:pt>
                  <c:pt idx="23">
                    <c:v>1099</c:v>
                  </c:pt>
                  <c:pt idx="24">
                    <c:v>1079</c:v>
                  </c:pt>
                  <c:pt idx="25">
                    <c:v>912</c:v>
                  </c:pt>
                  <c:pt idx="26">
                    <c:v>932</c:v>
                  </c:pt>
                  <c:pt idx="27">
                    <c:v>1007</c:v>
                  </c:pt>
                  <c:pt idx="28">
                    <c:v>906</c:v>
                  </c:pt>
                  <c:pt idx="29">
                    <c:v>1925</c:v>
                  </c:pt>
                  <c:pt idx="30">
                    <c:v>1353</c:v>
                  </c:pt>
                  <c:pt idx="31">
                    <c:v>829</c:v>
                  </c:pt>
                  <c:pt idx="32">
                    <c:v>1051</c:v>
                  </c:pt>
                  <c:pt idx="33">
                    <c:v>2475</c:v>
                  </c:pt>
                  <c:pt idx="34">
                    <c:v>2317</c:v>
                  </c:pt>
                  <c:pt idx="35">
                    <c:v>920</c:v>
                  </c:pt>
                  <c:pt idx="36">
                    <c:v>772</c:v>
                  </c:pt>
                  <c:pt idx="37">
                    <c:v>891</c:v>
                  </c:pt>
                  <c:pt idx="38">
                    <c:v>829</c:v>
                  </c:pt>
                  <c:pt idx="39">
                    <c:v>1035</c:v>
                  </c:pt>
                  <c:pt idx="40">
                    <c:v>5353</c:v>
                  </c:pt>
                  <c:pt idx="41">
                    <c:v>1645</c:v>
                  </c:pt>
                  <c:pt idx="42">
                    <c:v>1251</c:v>
                  </c:pt>
                  <c:pt idx="43">
                    <c:v>1275</c:v>
                  </c:pt>
                  <c:pt idx="44">
                    <c:v>632</c:v>
                  </c:pt>
                  <c:pt idx="45">
                    <c:v>708</c:v>
                  </c:pt>
                  <c:pt idx="46">
                    <c:v>544</c:v>
                  </c:pt>
                  <c:pt idx="47">
                    <c:v>552</c:v>
                  </c:pt>
                  <c:pt idx="48">
                    <c:v>1282</c:v>
                  </c:pt>
                  <c:pt idx="49">
                    <c:v>679</c:v>
                  </c:pt>
                  <c:pt idx="50">
                    <c:v>761</c:v>
                  </c:pt>
                  <c:pt idx="51">
                    <c:v>612</c:v>
                  </c:pt>
                  <c:pt idx="52">
                    <c:v>2570</c:v>
                  </c:pt>
                  <c:pt idx="53">
                    <c:v>928</c:v>
                  </c:pt>
                  <c:pt idx="54">
                    <c:v>522</c:v>
                  </c:pt>
                  <c:pt idx="55">
                    <c:v>4037</c:v>
                  </c:pt>
                  <c:pt idx="56">
                    <c:v>3463</c:v>
                  </c:pt>
                  <c:pt idx="57">
                    <c:v>3132</c:v>
                  </c:pt>
                  <c:pt idx="58">
                    <c:v>746</c:v>
                  </c:pt>
                  <c:pt idx="59">
                    <c:v>599</c:v>
                  </c:pt>
                  <c:pt idx="60">
                    <c:v>844</c:v>
                  </c:pt>
                  <c:pt idx="61">
                    <c:v>463</c:v>
                  </c:pt>
                  <c:pt idx="62">
                    <c:v>834</c:v>
                  </c:pt>
                  <c:pt idx="63">
                    <c:v>740</c:v>
                  </c:pt>
                  <c:pt idx="64">
                    <c:v>1115</c:v>
                  </c:pt>
                  <c:pt idx="65">
                    <c:v>1420</c:v>
                  </c:pt>
                  <c:pt idx="66">
                    <c:v>578</c:v>
                  </c:pt>
                  <c:pt idx="67">
                    <c:v>496</c:v>
                  </c:pt>
                  <c:pt idx="68">
                    <c:v>553</c:v>
                  </c:pt>
                  <c:pt idx="69">
                    <c:v>405</c:v>
                  </c:pt>
                  <c:pt idx="70">
                    <c:v>591</c:v>
                  </c:pt>
                  <c:pt idx="71">
                    <c:v>701</c:v>
                  </c:pt>
                  <c:pt idx="72">
                    <c:v>1703</c:v>
                  </c:pt>
                  <c:pt idx="73">
                    <c:v>399</c:v>
                  </c:pt>
                  <c:pt idx="74">
                    <c:v>680</c:v>
                  </c:pt>
                  <c:pt idx="75">
                    <c:v>1089</c:v>
                  </c:pt>
                  <c:pt idx="76">
                    <c:v>1966</c:v>
                  </c:pt>
                  <c:pt idx="77">
                    <c:v>419</c:v>
                  </c:pt>
                  <c:pt idx="78">
                    <c:v>1050</c:v>
                  </c:pt>
                  <c:pt idx="79">
                    <c:v>1341</c:v>
                  </c:pt>
                  <c:pt idx="80">
                    <c:v>1368</c:v>
                  </c:pt>
                  <c:pt idx="81">
                    <c:v>641</c:v>
                  </c:pt>
                  <c:pt idx="82">
                    <c:v>1278</c:v>
                  </c:pt>
                  <c:pt idx="83">
                    <c:v>2107</c:v>
                  </c:pt>
                  <c:pt idx="84">
                    <c:v>1672</c:v>
                  </c:pt>
                  <c:pt idx="85">
                    <c:v>1800</c:v>
                  </c:pt>
                  <c:pt idx="86">
                    <c:v>1561</c:v>
                  </c:pt>
                  <c:pt idx="87">
                    <c:v>1640</c:v>
                  </c:pt>
                  <c:pt idx="88">
                    <c:v>1295</c:v>
                  </c:pt>
                  <c:pt idx="89">
                    <c:v>1066</c:v>
                  </c:pt>
                  <c:pt idx="90">
                    <c:v>1660</c:v>
                  </c:pt>
                  <c:pt idx="91">
                    <c:v>2717</c:v>
                  </c:pt>
                  <c:pt idx="92">
                    <c:v>1185</c:v>
                  </c:pt>
                  <c:pt idx="93">
                    <c:v>2676</c:v>
                  </c:pt>
                  <c:pt idx="94">
                    <c:v>1755</c:v>
                  </c:pt>
                  <c:pt idx="95">
                    <c:v>1755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Sodium!$AL$6:$AL$101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Sodium!$AP$6:$AP$101</c:f>
              <c:numCache>
                <c:formatCode>General</c:formatCode>
                <c:ptCount val="96"/>
                <c:pt idx="0">
                  <c:v>39938</c:v>
                </c:pt>
                <c:pt idx="1">
                  <c:v>46541</c:v>
                </c:pt>
                <c:pt idx="2">
                  <c:v>64092</c:v>
                </c:pt>
                <c:pt idx="3">
                  <c:v>64173</c:v>
                </c:pt>
                <c:pt idx="4">
                  <c:v>43072</c:v>
                </c:pt>
                <c:pt idx="5">
                  <c:v>40552</c:v>
                </c:pt>
                <c:pt idx="6">
                  <c:v>36610</c:v>
                </c:pt>
                <c:pt idx="7">
                  <c:v>36377</c:v>
                </c:pt>
                <c:pt idx="8">
                  <c:v>31672</c:v>
                </c:pt>
                <c:pt idx="9">
                  <c:v>29934</c:v>
                </c:pt>
                <c:pt idx="10">
                  <c:v>45604</c:v>
                </c:pt>
                <c:pt idx="11">
                  <c:v>35957</c:v>
                </c:pt>
                <c:pt idx="12">
                  <c:v>34645</c:v>
                </c:pt>
                <c:pt idx="13">
                  <c:v>26231</c:v>
                </c:pt>
                <c:pt idx="14">
                  <c:v>36091</c:v>
                </c:pt>
                <c:pt idx="15">
                  <c:v>24553</c:v>
                </c:pt>
                <c:pt idx="16">
                  <c:v>27364</c:v>
                </c:pt>
                <c:pt idx="17">
                  <c:v>20074</c:v>
                </c:pt>
                <c:pt idx="18">
                  <c:v>46617</c:v>
                </c:pt>
                <c:pt idx="19">
                  <c:v>32283</c:v>
                </c:pt>
                <c:pt idx="20">
                  <c:v>12966</c:v>
                </c:pt>
                <c:pt idx="21">
                  <c:v>38016</c:v>
                </c:pt>
                <c:pt idx="22">
                  <c:v>35298</c:v>
                </c:pt>
                <c:pt idx="23">
                  <c:v>32004</c:v>
                </c:pt>
                <c:pt idx="24">
                  <c:v>23893</c:v>
                </c:pt>
                <c:pt idx="25">
                  <c:v>30799</c:v>
                </c:pt>
                <c:pt idx="26">
                  <c:v>24976</c:v>
                </c:pt>
                <c:pt idx="27">
                  <c:v>25497</c:v>
                </c:pt>
                <c:pt idx="28">
                  <c:v>30227</c:v>
                </c:pt>
                <c:pt idx="29">
                  <c:v>45528</c:v>
                </c:pt>
                <c:pt idx="30">
                  <c:v>32799</c:v>
                </c:pt>
                <c:pt idx="31">
                  <c:v>29350</c:v>
                </c:pt>
                <c:pt idx="32">
                  <c:v>36915</c:v>
                </c:pt>
                <c:pt idx="33">
                  <c:v>48491</c:v>
                </c:pt>
                <c:pt idx="34">
                  <c:v>52327</c:v>
                </c:pt>
                <c:pt idx="35">
                  <c:v>34842</c:v>
                </c:pt>
                <c:pt idx="36">
                  <c:v>28815</c:v>
                </c:pt>
                <c:pt idx="37">
                  <c:v>35124</c:v>
                </c:pt>
                <c:pt idx="38">
                  <c:v>33704</c:v>
                </c:pt>
                <c:pt idx="39">
                  <c:v>36067</c:v>
                </c:pt>
                <c:pt idx="40">
                  <c:v>57993</c:v>
                </c:pt>
                <c:pt idx="41">
                  <c:v>36252</c:v>
                </c:pt>
                <c:pt idx="42">
                  <c:v>29551</c:v>
                </c:pt>
                <c:pt idx="43">
                  <c:v>33624</c:v>
                </c:pt>
                <c:pt idx="44">
                  <c:v>26373</c:v>
                </c:pt>
                <c:pt idx="45">
                  <c:v>24648</c:v>
                </c:pt>
                <c:pt idx="46">
                  <c:v>18424</c:v>
                </c:pt>
                <c:pt idx="47">
                  <c:v>10342</c:v>
                </c:pt>
                <c:pt idx="48">
                  <c:v>37869</c:v>
                </c:pt>
                <c:pt idx="49">
                  <c:v>27828</c:v>
                </c:pt>
                <c:pt idx="50">
                  <c:v>31597</c:v>
                </c:pt>
                <c:pt idx="51">
                  <c:v>23767</c:v>
                </c:pt>
                <c:pt idx="52">
                  <c:v>46857</c:v>
                </c:pt>
                <c:pt idx="53">
                  <c:v>21693</c:v>
                </c:pt>
                <c:pt idx="54">
                  <c:v>19889</c:v>
                </c:pt>
                <c:pt idx="55">
                  <c:v>51758</c:v>
                </c:pt>
                <c:pt idx="56">
                  <c:v>51727</c:v>
                </c:pt>
                <c:pt idx="57">
                  <c:v>51093</c:v>
                </c:pt>
                <c:pt idx="58">
                  <c:v>28750</c:v>
                </c:pt>
                <c:pt idx="59">
                  <c:v>24049</c:v>
                </c:pt>
                <c:pt idx="60">
                  <c:v>29239</c:v>
                </c:pt>
                <c:pt idx="61">
                  <c:v>14244</c:v>
                </c:pt>
                <c:pt idx="62">
                  <c:v>28469</c:v>
                </c:pt>
                <c:pt idx="63">
                  <c:v>26449</c:v>
                </c:pt>
                <c:pt idx="64">
                  <c:v>30795</c:v>
                </c:pt>
                <c:pt idx="65">
                  <c:v>25269</c:v>
                </c:pt>
                <c:pt idx="66">
                  <c:v>21586</c:v>
                </c:pt>
                <c:pt idx="67">
                  <c:v>15779</c:v>
                </c:pt>
                <c:pt idx="68">
                  <c:v>17156</c:v>
                </c:pt>
                <c:pt idx="69">
                  <c:v>1581</c:v>
                </c:pt>
                <c:pt idx="70">
                  <c:v>19765</c:v>
                </c:pt>
                <c:pt idx="71">
                  <c:v>22724</c:v>
                </c:pt>
                <c:pt idx="72">
                  <c:v>33694</c:v>
                </c:pt>
                <c:pt idx="73">
                  <c:v>11256</c:v>
                </c:pt>
                <c:pt idx="74">
                  <c:v>22318</c:v>
                </c:pt>
                <c:pt idx="75">
                  <c:v>28921</c:v>
                </c:pt>
                <c:pt idx="76">
                  <c:v>30777</c:v>
                </c:pt>
                <c:pt idx="77">
                  <c:v>11079</c:v>
                </c:pt>
                <c:pt idx="78">
                  <c:v>28074</c:v>
                </c:pt>
                <c:pt idx="79">
                  <c:v>30658</c:v>
                </c:pt>
                <c:pt idx="80">
                  <c:v>21616</c:v>
                </c:pt>
                <c:pt idx="81">
                  <c:v>17389</c:v>
                </c:pt>
                <c:pt idx="82">
                  <c:v>19623</c:v>
                </c:pt>
                <c:pt idx="83">
                  <c:v>30295</c:v>
                </c:pt>
                <c:pt idx="84">
                  <c:v>30999</c:v>
                </c:pt>
                <c:pt idx="85">
                  <c:v>32525</c:v>
                </c:pt>
                <c:pt idx="86">
                  <c:v>21678</c:v>
                </c:pt>
                <c:pt idx="87">
                  <c:v>24894</c:v>
                </c:pt>
                <c:pt idx="88">
                  <c:v>24965</c:v>
                </c:pt>
                <c:pt idx="89">
                  <c:v>22039</c:v>
                </c:pt>
                <c:pt idx="90">
                  <c:v>27134</c:v>
                </c:pt>
                <c:pt idx="91">
                  <c:v>33891</c:v>
                </c:pt>
                <c:pt idx="92">
                  <c:v>22494</c:v>
                </c:pt>
                <c:pt idx="93">
                  <c:v>35138</c:v>
                </c:pt>
                <c:pt idx="94">
                  <c:v>21047</c:v>
                </c:pt>
                <c:pt idx="95">
                  <c:v>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8-42AA-8B4B-BA8A8847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9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Potassium!$AE$6:$AE$101</c:f>
                <c:numCache>
                  <c:formatCode>General</c:formatCode>
                  <c:ptCount val="96"/>
                  <c:pt idx="0">
                    <c:v>383</c:v>
                  </c:pt>
                  <c:pt idx="1">
                    <c:v>557</c:v>
                  </c:pt>
                  <c:pt idx="2">
                    <c:v>2089</c:v>
                  </c:pt>
                  <c:pt idx="3">
                    <c:v>2105</c:v>
                  </c:pt>
                  <c:pt idx="4">
                    <c:v>486</c:v>
                  </c:pt>
                  <c:pt idx="5">
                    <c:v>460</c:v>
                  </c:pt>
                  <c:pt idx="6">
                    <c:v>292</c:v>
                  </c:pt>
                  <c:pt idx="7">
                    <c:v>281</c:v>
                  </c:pt>
                  <c:pt idx="8">
                    <c:v>223</c:v>
                  </c:pt>
                  <c:pt idx="9">
                    <c:v>211</c:v>
                  </c:pt>
                  <c:pt idx="10">
                    <c:v>540</c:v>
                  </c:pt>
                  <c:pt idx="11">
                    <c:v>294</c:v>
                  </c:pt>
                  <c:pt idx="12">
                    <c:v>233</c:v>
                  </c:pt>
                  <c:pt idx="13">
                    <c:v>151</c:v>
                  </c:pt>
                  <c:pt idx="14">
                    <c:v>283</c:v>
                  </c:pt>
                  <c:pt idx="15">
                    <c:v>162</c:v>
                  </c:pt>
                  <c:pt idx="16">
                    <c:v>146</c:v>
                  </c:pt>
                  <c:pt idx="17">
                    <c:v>104</c:v>
                  </c:pt>
                  <c:pt idx="18">
                    <c:v>467</c:v>
                  </c:pt>
                  <c:pt idx="19">
                    <c:v>230</c:v>
                  </c:pt>
                  <c:pt idx="20">
                    <c:v>74</c:v>
                  </c:pt>
                  <c:pt idx="21">
                    <c:v>252</c:v>
                  </c:pt>
                  <c:pt idx="22">
                    <c:v>201</c:v>
                  </c:pt>
                  <c:pt idx="23">
                    <c:v>165</c:v>
                  </c:pt>
                  <c:pt idx="24">
                    <c:v>108</c:v>
                  </c:pt>
                  <c:pt idx="25">
                    <c:v>187</c:v>
                  </c:pt>
                  <c:pt idx="26">
                    <c:v>135</c:v>
                  </c:pt>
                  <c:pt idx="27">
                    <c:v>109</c:v>
                  </c:pt>
                  <c:pt idx="28">
                    <c:v>145</c:v>
                  </c:pt>
                  <c:pt idx="29">
                    <c:v>394</c:v>
                  </c:pt>
                  <c:pt idx="30">
                    <c:v>208</c:v>
                  </c:pt>
                  <c:pt idx="31">
                    <c:v>142</c:v>
                  </c:pt>
                  <c:pt idx="32">
                    <c:v>189</c:v>
                  </c:pt>
                  <c:pt idx="33">
                    <c:v>506</c:v>
                  </c:pt>
                  <c:pt idx="34">
                    <c:v>624</c:v>
                  </c:pt>
                  <c:pt idx="35">
                    <c:v>196</c:v>
                  </c:pt>
                  <c:pt idx="36">
                    <c:v>124</c:v>
                  </c:pt>
                  <c:pt idx="37">
                    <c:v>170</c:v>
                  </c:pt>
                  <c:pt idx="38">
                    <c:v>174</c:v>
                  </c:pt>
                  <c:pt idx="39">
                    <c:v>217</c:v>
                  </c:pt>
                  <c:pt idx="40">
                    <c:v>1442</c:v>
                  </c:pt>
                  <c:pt idx="41">
                    <c:v>258</c:v>
                  </c:pt>
                  <c:pt idx="42">
                    <c:v>174</c:v>
                  </c:pt>
                  <c:pt idx="43">
                    <c:v>207</c:v>
                  </c:pt>
                  <c:pt idx="44">
                    <c:v>119</c:v>
                  </c:pt>
                  <c:pt idx="45">
                    <c:v>99</c:v>
                  </c:pt>
                  <c:pt idx="46">
                    <c:v>82</c:v>
                  </c:pt>
                  <c:pt idx="47">
                    <c:v>52</c:v>
                  </c:pt>
                  <c:pt idx="48">
                    <c:v>258</c:v>
                  </c:pt>
                  <c:pt idx="49">
                    <c:v>118</c:v>
                  </c:pt>
                  <c:pt idx="50">
                    <c:v>169</c:v>
                  </c:pt>
                  <c:pt idx="51">
                    <c:v>97</c:v>
                  </c:pt>
                  <c:pt idx="52">
                    <c:v>548</c:v>
                  </c:pt>
                  <c:pt idx="53">
                    <c:v>124</c:v>
                  </c:pt>
                  <c:pt idx="54">
                    <c:v>85</c:v>
                  </c:pt>
                  <c:pt idx="55">
                    <c:v>1002</c:v>
                  </c:pt>
                  <c:pt idx="56">
                    <c:v>917</c:v>
                  </c:pt>
                  <c:pt idx="57">
                    <c:v>819</c:v>
                  </c:pt>
                  <c:pt idx="58">
                    <c:v>154</c:v>
                  </c:pt>
                  <c:pt idx="59">
                    <c:v>106</c:v>
                  </c:pt>
                  <c:pt idx="60">
                    <c:v>157</c:v>
                  </c:pt>
                  <c:pt idx="61">
                    <c:v>78</c:v>
                  </c:pt>
                  <c:pt idx="62">
                    <c:v>160</c:v>
                  </c:pt>
                  <c:pt idx="63">
                    <c:v>133</c:v>
                  </c:pt>
                  <c:pt idx="64">
                    <c:v>188</c:v>
                  </c:pt>
                  <c:pt idx="65">
                    <c:v>167</c:v>
                  </c:pt>
                  <c:pt idx="66">
                    <c:v>111</c:v>
                  </c:pt>
                  <c:pt idx="67">
                    <c:v>75</c:v>
                  </c:pt>
                  <c:pt idx="68">
                    <c:v>99</c:v>
                  </c:pt>
                  <c:pt idx="69">
                    <c:v>22.86</c:v>
                  </c:pt>
                  <c:pt idx="70">
                    <c:v>93</c:v>
                  </c:pt>
                  <c:pt idx="71">
                    <c:v>116</c:v>
                  </c:pt>
                  <c:pt idx="72">
                    <c:v>263</c:v>
                  </c:pt>
                  <c:pt idx="73">
                    <c:v>66</c:v>
                  </c:pt>
                  <c:pt idx="74">
                    <c:v>121</c:v>
                  </c:pt>
                  <c:pt idx="75">
                    <c:v>172</c:v>
                  </c:pt>
                  <c:pt idx="76">
                    <c:v>252</c:v>
                  </c:pt>
                  <c:pt idx="77">
                    <c:v>65</c:v>
                  </c:pt>
                  <c:pt idx="78">
                    <c:v>173</c:v>
                  </c:pt>
                  <c:pt idx="79">
                    <c:v>210</c:v>
                  </c:pt>
                  <c:pt idx="80">
                    <c:v>149</c:v>
                  </c:pt>
                  <c:pt idx="81">
                    <c:v>107</c:v>
                  </c:pt>
                  <c:pt idx="82">
                    <c:v>146</c:v>
                  </c:pt>
                  <c:pt idx="83">
                    <c:v>266</c:v>
                  </c:pt>
                  <c:pt idx="84">
                    <c:v>263</c:v>
                  </c:pt>
                  <c:pt idx="85">
                    <c:v>301</c:v>
                  </c:pt>
                  <c:pt idx="86">
                    <c:v>182</c:v>
                  </c:pt>
                  <c:pt idx="87">
                    <c:v>226</c:v>
                  </c:pt>
                  <c:pt idx="88">
                    <c:v>222</c:v>
                  </c:pt>
                  <c:pt idx="89">
                    <c:v>188</c:v>
                  </c:pt>
                  <c:pt idx="90">
                    <c:v>312</c:v>
                  </c:pt>
                  <c:pt idx="91">
                    <c:v>486</c:v>
                  </c:pt>
                  <c:pt idx="92">
                    <c:v>219</c:v>
                  </c:pt>
                  <c:pt idx="93">
                    <c:v>605</c:v>
                  </c:pt>
                  <c:pt idx="94">
                    <c:v>250</c:v>
                  </c:pt>
                  <c:pt idx="95">
                    <c:v>367</c:v>
                  </c:pt>
                </c:numCache>
              </c:numRef>
            </c:plus>
            <c:minus>
              <c:numRef>
                <c:f>Potassium!$AE$6:$AE$101</c:f>
                <c:numCache>
                  <c:formatCode>General</c:formatCode>
                  <c:ptCount val="96"/>
                  <c:pt idx="0">
                    <c:v>383</c:v>
                  </c:pt>
                  <c:pt idx="1">
                    <c:v>557</c:v>
                  </c:pt>
                  <c:pt idx="2">
                    <c:v>2089</c:v>
                  </c:pt>
                  <c:pt idx="3">
                    <c:v>2105</c:v>
                  </c:pt>
                  <c:pt idx="4">
                    <c:v>486</c:v>
                  </c:pt>
                  <c:pt idx="5">
                    <c:v>460</c:v>
                  </c:pt>
                  <c:pt idx="6">
                    <c:v>292</c:v>
                  </c:pt>
                  <c:pt idx="7">
                    <c:v>281</c:v>
                  </c:pt>
                  <c:pt idx="8">
                    <c:v>223</c:v>
                  </c:pt>
                  <c:pt idx="9">
                    <c:v>211</c:v>
                  </c:pt>
                  <c:pt idx="10">
                    <c:v>540</c:v>
                  </c:pt>
                  <c:pt idx="11">
                    <c:v>294</c:v>
                  </c:pt>
                  <c:pt idx="12">
                    <c:v>233</c:v>
                  </c:pt>
                  <c:pt idx="13">
                    <c:v>151</c:v>
                  </c:pt>
                  <c:pt idx="14">
                    <c:v>283</c:v>
                  </c:pt>
                  <c:pt idx="15">
                    <c:v>162</c:v>
                  </c:pt>
                  <c:pt idx="16">
                    <c:v>146</c:v>
                  </c:pt>
                  <c:pt idx="17">
                    <c:v>104</c:v>
                  </c:pt>
                  <c:pt idx="18">
                    <c:v>467</c:v>
                  </c:pt>
                  <c:pt idx="19">
                    <c:v>230</c:v>
                  </c:pt>
                  <c:pt idx="20">
                    <c:v>74</c:v>
                  </c:pt>
                  <c:pt idx="21">
                    <c:v>252</c:v>
                  </c:pt>
                  <c:pt idx="22">
                    <c:v>201</c:v>
                  </c:pt>
                  <c:pt idx="23">
                    <c:v>165</c:v>
                  </c:pt>
                  <c:pt idx="24">
                    <c:v>108</c:v>
                  </c:pt>
                  <c:pt idx="25">
                    <c:v>187</c:v>
                  </c:pt>
                  <c:pt idx="26">
                    <c:v>135</c:v>
                  </c:pt>
                  <c:pt idx="27">
                    <c:v>109</c:v>
                  </c:pt>
                  <c:pt idx="28">
                    <c:v>145</c:v>
                  </c:pt>
                  <c:pt idx="29">
                    <c:v>394</c:v>
                  </c:pt>
                  <c:pt idx="30">
                    <c:v>208</c:v>
                  </c:pt>
                  <c:pt idx="31">
                    <c:v>142</c:v>
                  </c:pt>
                  <c:pt idx="32">
                    <c:v>189</c:v>
                  </c:pt>
                  <c:pt idx="33">
                    <c:v>506</c:v>
                  </c:pt>
                  <c:pt idx="34">
                    <c:v>624</c:v>
                  </c:pt>
                  <c:pt idx="35">
                    <c:v>196</c:v>
                  </c:pt>
                  <c:pt idx="36">
                    <c:v>124</c:v>
                  </c:pt>
                  <c:pt idx="37">
                    <c:v>170</c:v>
                  </c:pt>
                  <c:pt idx="38">
                    <c:v>174</c:v>
                  </c:pt>
                  <c:pt idx="39">
                    <c:v>217</c:v>
                  </c:pt>
                  <c:pt idx="40">
                    <c:v>1442</c:v>
                  </c:pt>
                  <c:pt idx="41">
                    <c:v>258</c:v>
                  </c:pt>
                  <c:pt idx="42">
                    <c:v>174</c:v>
                  </c:pt>
                  <c:pt idx="43">
                    <c:v>207</c:v>
                  </c:pt>
                  <c:pt idx="44">
                    <c:v>119</c:v>
                  </c:pt>
                  <c:pt idx="45">
                    <c:v>99</c:v>
                  </c:pt>
                  <c:pt idx="46">
                    <c:v>82</c:v>
                  </c:pt>
                  <c:pt idx="47">
                    <c:v>52</c:v>
                  </c:pt>
                  <c:pt idx="48">
                    <c:v>258</c:v>
                  </c:pt>
                  <c:pt idx="49">
                    <c:v>118</c:v>
                  </c:pt>
                  <c:pt idx="50">
                    <c:v>169</c:v>
                  </c:pt>
                  <c:pt idx="51">
                    <c:v>97</c:v>
                  </c:pt>
                  <c:pt idx="52">
                    <c:v>548</c:v>
                  </c:pt>
                  <c:pt idx="53">
                    <c:v>124</c:v>
                  </c:pt>
                  <c:pt idx="54">
                    <c:v>85</c:v>
                  </c:pt>
                  <c:pt idx="55">
                    <c:v>1002</c:v>
                  </c:pt>
                  <c:pt idx="56">
                    <c:v>917</c:v>
                  </c:pt>
                  <c:pt idx="57">
                    <c:v>819</c:v>
                  </c:pt>
                  <c:pt idx="58">
                    <c:v>154</c:v>
                  </c:pt>
                  <c:pt idx="59">
                    <c:v>106</c:v>
                  </c:pt>
                  <c:pt idx="60">
                    <c:v>157</c:v>
                  </c:pt>
                  <c:pt idx="61">
                    <c:v>78</c:v>
                  </c:pt>
                  <c:pt idx="62">
                    <c:v>160</c:v>
                  </c:pt>
                  <c:pt idx="63">
                    <c:v>133</c:v>
                  </c:pt>
                  <c:pt idx="64">
                    <c:v>188</c:v>
                  </c:pt>
                  <c:pt idx="65">
                    <c:v>167</c:v>
                  </c:pt>
                  <c:pt idx="66">
                    <c:v>111</c:v>
                  </c:pt>
                  <c:pt idx="67">
                    <c:v>75</c:v>
                  </c:pt>
                  <c:pt idx="68">
                    <c:v>99</c:v>
                  </c:pt>
                  <c:pt idx="69">
                    <c:v>22.86</c:v>
                  </c:pt>
                  <c:pt idx="70">
                    <c:v>93</c:v>
                  </c:pt>
                  <c:pt idx="71">
                    <c:v>116</c:v>
                  </c:pt>
                  <c:pt idx="72">
                    <c:v>263</c:v>
                  </c:pt>
                  <c:pt idx="73">
                    <c:v>66</c:v>
                  </c:pt>
                  <c:pt idx="74">
                    <c:v>121</c:v>
                  </c:pt>
                  <c:pt idx="75">
                    <c:v>172</c:v>
                  </c:pt>
                  <c:pt idx="76">
                    <c:v>252</c:v>
                  </c:pt>
                  <c:pt idx="77">
                    <c:v>65</c:v>
                  </c:pt>
                  <c:pt idx="78">
                    <c:v>173</c:v>
                  </c:pt>
                  <c:pt idx="79">
                    <c:v>210</c:v>
                  </c:pt>
                  <c:pt idx="80">
                    <c:v>149</c:v>
                  </c:pt>
                  <c:pt idx="81">
                    <c:v>107</c:v>
                  </c:pt>
                  <c:pt idx="82">
                    <c:v>146</c:v>
                  </c:pt>
                  <c:pt idx="83">
                    <c:v>266</c:v>
                  </c:pt>
                  <c:pt idx="84">
                    <c:v>263</c:v>
                  </c:pt>
                  <c:pt idx="85">
                    <c:v>301</c:v>
                  </c:pt>
                  <c:pt idx="86">
                    <c:v>182</c:v>
                  </c:pt>
                  <c:pt idx="87">
                    <c:v>226</c:v>
                  </c:pt>
                  <c:pt idx="88">
                    <c:v>222</c:v>
                  </c:pt>
                  <c:pt idx="89">
                    <c:v>188</c:v>
                  </c:pt>
                  <c:pt idx="90">
                    <c:v>312</c:v>
                  </c:pt>
                  <c:pt idx="91">
                    <c:v>486</c:v>
                  </c:pt>
                  <c:pt idx="92">
                    <c:v>219</c:v>
                  </c:pt>
                  <c:pt idx="93">
                    <c:v>605</c:v>
                  </c:pt>
                  <c:pt idx="94">
                    <c:v>250</c:v>
                  </c:pt>
                  <c:pt idx="95">
                    <c:v>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Potassium!$AA$6:$AA$101</c:f>
              <c:numCache>
                <c:formatCode>General</c:formatCode>
                <c:ptCount val="96"/>
                <c:pt idx="0">
                  <c:v>4692</c:v>
                </c:pt>
                <c:pt idx="1">
                  <c:v>6618</c:v>
                </c:pt>
                <c:pt idx="2">
                  <c:v>15454</c:v>
                </c:pt>
                <c:pt idx="3">
                  <c:v>15849</c:v>
                </c:pt>
                <c:pt idx="4">
                  <c:v>6171</c:v>
                </c:pt>
                <c:pt idx="5">
                  <c:v>5739</c:v>
                </c:pt>
                <c:pt idx="6">
                  <c:v>3828</c:v>
                </c:pt>
                <c:pt idx="7">
                  <c:v>3693</c:v>
                </c:pt>
                <c:pt idx="8">
                  <c:v>3018</c:v>
                </c:pt>
                <c:pt idx="9">
                  <c:v>2847</c:v>
                </c:pt>
                <c:pt idx="10">
                  <c:v>6983</c:v>
                </c:pt>
                <c:pt idx="11">
                  <c:v>4126</c:v>
                </c:pt>
                <c:pt idx="12">
                  <c:v>3353</c:v>
                </c:pt>
                <c:pt idx="13">
                  <c:v>2197</c:v>
                </c:pt>
                <c:pt idx="14">
                  <c:v>4239</c:v>
                </c:pt>
                <c:pt idx="15">
                  <c:v>2270</c:v>
                </c:pt>
                <c:pt idx="16">
                  <c:v>2272</c:v>
                </c:pt>
                <c:pt idx="17">
                  <c:v>1486</c:v>
                </c:pt>
                <c:pt idx="18">
                  <c:v>6910</c:v>
                </c:pt>
                <c:pt idx="19">
                  <c:v>3523</c:v>
                </c:pt>
                <c:pt idx="20">
                  <c:v>946</c:v>
                </c:pt>
                <c:pt idx="21">
                  <c:v>3940</c:v>
                </c:pt>
                <c:pt idx="22">
                  <c:v>3275</c:v>
                </c:pt>
                <c:pt idx="23">
                  <c:v>2776</c:v>
                </c:pt>
                <c:pt idx="24">
                  <c:v>1820</c:v>
                </c:pt>
                <c:pt idx="25">
                  <c:v>3084</c:v>
                </c:pt>
                <c:pt idx="26">
                  <c:v>2183</c:v>
                </c:pt>
                <c:pt idx="27">
                  <c:v>1955</c:v>
                </c:pt>
                <c:pt idx="28">
                  <c:v>2705</c:v>
                </c:pt>
                <c:pt idx="29">
                  <c:v>6299</c:v>
                </c:pt>
                <c:pt idx="30">
                  <c:v>3459</c:v>
                </c:pt>
                <c:pt idx="31">
                  <c:v>2450</c:v>
                </c:pt>
                <c:pt idx="32">
                  <c:v>3677</c:v>
                </c:pt>
                <c:pt idx="33">
                  <c:v>7207</c:v>
                </c:pt>
                <c:pt idx="34">
                  <c:v>7728</c:v>
                </c:pt>
                <c:pt idx="35">
                  <c:v>3176</c:v>
                </c:pt>
                <c:pt idx="36">
                  <c:v>2310</c:v>
                </c:pt>
                <c:pt idx="37">
                  <c:v>3323</c:v>
                </c:pt>
                <c:pt idx="38">
                  <c:v>3364</c:v>
                </c:pt>
                <c:pt idx="39">
                  <c:v>4020</c:v>
                </c:pt>
                <c:pt idx="40">
                  <c:v>12124</c:v>
                </c:pt>
                <c:pt idx="41">
                  <c:v>4088</c:v>
                </c:pt>
                <c:pt idx="42">
                  <c:v>2789</c:v>
                </c:pt>
                <c:pt idx="43">
                  <c:v>3253</c:v>
                </c:pt>
                <c:pt idx="44">
                  <c:v>2061</c:v>
                </c:pt>
                <c:pt idx="45">
                  <c:v>1848</c:v>
                </c:pt>
                <c:pt idx="46">
                  <c:v>1319</c:v>
                </c:pt>
                <c:pt idx="47">
                  <c:v>669</c:v>
                </c:pt>
                <c:pt idx="48">
                  <c:v>3805</c:v>
                </c:pt>
                <c:pt idx="49">
                  <c:v>2258</c:v>
                </c:pt>
                <c:pt idx="50">
                  <c:v>2752</c:v>
                </c:pt>
                <c:pt idx="51">
                  <c:v>1821</c:v>
                </c:pt>
                <c:pt idx="52">
                  <c:v>7185</c:v>
                </c:pt>
                <c:pt idx="53">
                  <c:v>1870</c:v>
                </c:pt>
                <c:pt idx="54">
                  <c:v>1484</c:v>
                </c:pt>
                <c:pt idx="55">
                  <c:v>9892</c:v>
                </c:pt>
                <c:pt idx="56">
                  <c:v>9485</c:v>
                </c:pt>
                <c:pt idx="57">
                  <c:v>8838</c:v>
                </c:pt>
                <c:pt idx="58">
                  <c:v>2488</c:v>
                </c:pt>
                <c:pt idx="59">
                  <c:v>1900</c:v>
                </c:pt>
                <c:pt idx="60">
                  <c:v>2867</c:v>
                </c:pt>
                <c:pt idx="61">
                  <c:v>1094</c:v>
                </c:pt>
                <c:pt idx="62">
                  <c:v>2533</c:v>
                </c:pt>
                <c:pt idx="63">
                  <c:v>2433</c:v>
                </c:pt>
                <c:pt idx="64">
                  <c:v>3360</c:v>
                </c:pt>
                <c:pt idx="65">
                  <c:v>2551</c:v>
                </c:pt>
                <c:pt idx="66">
                  <c:v>1773</c:v>
                </c:pt>
                <c:pt idx="67">
                  <c:v>1177</c:v>
                </c:pt>
                <c:pt idx="68">
                  <c:v>1436</c:v>
                </c:pt>
                <c:pt idx="69">
                  <c:v>93.59</c:v>
                </c:pt>
                <c:pt idx="70">
                  <c:v>1583</c:v>
                </c:pt>
                <c:pt idx="71">
                  <c:v>2055</c:v>
                </c:pt>
                <c:pt idx="72">
                  <c:v>4483</c:v>
                </c:pt>
                <c:pt idx="73">
                  <c:v>880</c:v>
                </c:pt>
                <c:pt idx="74">
                  <c:v>1953</c:v>
                </c:pt>
                <c:pt idx="75">
                  <c:v>3094</c:v>
                </c:pt>
                <c:pt idx="76">
                  <c:v>4082</c:v>
                </c:pt>
                <c:pt idx="77">
                  <c:v>898</c:v>
                </c:pt>
                <c:pt idx="78">
                  <c:v>2862</c:v>
                </c:pt>
                <c:pt idx="79">
                  <c:v>3666</c:v>
                </c:pt>
                <c:pt idx="80">
                  <c:v>2344</c:v>
                </c:pt>
                <c:pt idx="81">
                  <c:v>1615</c:v>
                </c:pt>
                <c:pt idx="82">
                  <c:v>2166</c:v>
                </c:pt>
                <c:pt idx="83">
                  <c:v>3931</c:v>
                </c:pt>
                <c:pt idx="84">
                  <c:v>3741</c:v>
                </c:pt>
                <c:pt idx="85">
                  <c:v>4744</c:v>
                </c:pt>
                <c:pt idx="86">
                  <c:v>2668</c:v>
                </c:pt>
                <c:pt idx="87">
                  <c:v>3153</c:v>
                </c:pt>
                <c:pt idx="88">
                  <c:v>2980</c:v>
                </c:pt>
                <c:pt idx="89">
                  <c:v>2573</c:v>
                </c:pt>
                <c:pt idx="90">
                  <c:v>4345</c:v>
                </c:pt>
                <c:pt idx="91">
                  <c:v>6550</c:v>
                </c:pt>
                <c:pt idx="92">
                  <c:v>2731</c:v>
                </c:pt>
                <c:pt idx="93">
                  <c:v>7323</c:v>
                </c:pt>
                <c:pt idx="94">
                  <c:v>3077</c:v>
                </c:pt>
                <c:pt idx="95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CC-97B3-FF4F79AE1D6D}"/>
            </c:ext>
          </c:extLst>
        </c:ser>
        <c:ser>
          <c:idx val="1"/>
          <c:order val="1"/>
          <c:tx>
            <c:strRef>
              <c:f>Potassium!$AG$2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Potassium!$AK$6:$AK$101</c:f>
                <c:numCache>
                  <c:formatCode>General</c:formatCode>
                  <c:ptCount val="96"/>
                  <c:pt idx="0">
                    <c:v>383</c:v>
                  </c:pt>
                  <c:pt idx="1">
                    <c:v>557</c:v>
                  </c:pt>
                  <c:pt idx="2">
                    <c:v>2089</c:v>
                  </c:pt>
                  <c:pt idx="3">
                    <c:v>2105</c:v>
                  </c:pt>
                  <c:pt idx="4">
                    <c:v>486</c:v>
                  </c:pt>
                  <c:pt idx="5">
                    <c:v>460</c:v>
                  </c:pt>
                  <c:pt idx="6">
                    <c:v>292</c:v>
                  </c:pt>
                  <c:pt idx="7">
                    <c:v>281</c:v>
                  </c:pt>
                  <c:pt idx="8">
                    <c:v>223</c:v>
                  </c:pt>
                  <c:pt idx="9">
                    <c:v>211</c:v>
                  </c:pt>
                  <c:pt idx="10">
                    <c:v>540</c:v>
                  </c:pt>
                  <c:pt idx="11">
                    <c:v>294</c:v>
                  </c:pt>
                  <c:pt idx="12">
                    <c:v>233</c:v>
                  </c:pt>
                  <c:pt idx="13">
                    <c:v>151</c:v>
                  </c:pt>
                  <c:pt idx="14">
                    <c:v>283</c:v>
                  </c:pt>
                  <c:pt idx="15">
                    <c:v>162</c:v>
                  </c:pt>
                  <c:pt idx="16">
                    <c:v>146</c:v>
                  </c:pt>
                  <c:pt idx="17">
                    <c:v>104</c:v>
                  </c:pt>
                  <c:pt idx="18">
                    <c:v>467</c:v>
                  </c:pt>
                  <c:pt idx="19">
                    <c:v>230</c:v>
                  </c:pt>
                  <c:pt idx="20">
                    <c:v>73.58</c:v>
                  </c:pt>
                  <c:pt idx="21">
                    <c:v>252</c:v>
                  </c:pt>
                  <c:pt idx="22">
                    <c:v>201</c:v>
                  </c:pt>
                  <c:pt idx="23">
                    <c:v>164</c:v>
                  </c:pt>
                  <c:pt idx="24">
                    <c:v>108</c:v>
                  </c:pt>
                  <c:pt idx="25">
                    <c:v>187</c:v>
                  </c:pt>
                  <c:pt idx="26">
                    <c:v>135</c:v>
                  </c:pt>
                  <c:pt idx="27">
                    <c:v>109</c:v>
                  </c:pt>
                  <c:pt idx="28">
                    <c:v>145</c:v>
                  </c:pt>
                  <c:pt idx="29">
                    <c:v>394</c:v>
                  </c:pt>
                  <c:pt idx="30">
                    <c:v>208</c:v>
                  </c:pt>
                  <c:pt idx="31">
                    <c:v>142</c:v>
                  </c:pt>
                  <c:pt idx="32">
                    <c:v>189</c:v>
                  </c:pt>
                  <c:pt idx="33">
                    <c:v>506</c:v>
                  </c:pt>
                  <c:pt idx="34">
                    <c:v>624</c:v>
                  </c:pt>
                  <c:pt idx="35">
                    <c:v>196</c:v>
                  </c:pt>
                  <c:pt idx="36">
                    <c:v>124</c:v>
                  </c:pt>
                  <c:pt idx="37">
                    <c:v>170</c:v>
                  </c:pt>
                  <c:pt idx="38">
                    <c:v>174</c:v>
                  </c:pt>
                  <c:pt idx="39">
                    <c:v>217</c:v>
                  </c:pt>
                  <c:pt idx="40">
                    <c:v>1442</c:v>
                  </c:pt>
                  <c:pt idx="41">
                    <c:v>258</c:v>
                  </c:pt>
                  <c:pt idx="42">
                    <c:v>174</c:v>
                  </c:pt>
                  <c:pt idx="43">
                    <c:v>207</c:v>
                  </c:pt>
                  <c:pt idx="44">
                    <c:v>119</c:v>
                  </c:pt>
                  <c:pt idx="45">
                    <c:v>99</c:v>
                  </c:pt>
                  <c:pt idx="46">
                    <c:v>82</c:v>
                  </c:pt>
                  <c:pt idx="47">
                    <c:v>51.99</c:v>
                  </c:pt>
                  <c:pt idx="48">
                    <c:v>258</c:v>
                  </c:pt>
                  <c:pt idx="49">
                    <c:v>118</c:v>
                  </c:pt>
                  <c:pt idx="50">
                    <c:v>169</c:v>
                  </c:pt>
                  <c:pt idx="51">
                    <c:v>97</c:v>
                  </c:pt>
                  <c:pt idx="52">
                    <c:v>548</c:v>
                  </c:pt>
                  <c:pt idx="53">
                    <c:v>124</c:v>
                  </c:pt>
                  <c:pt idx="54">
                    <c:v>85</c:v>
                  </c:pt>
                  <c:pt idx="55">
                    <c:v>1002</c:v>
                  </c:pt>
                  <c:pt idx="56">
                    <c:v>917</c:v>
                  </c:pt>
                  <c:pt idx="57">
                    <c:v>819</c:v>
                  </c:pt>
                  <c:pt idx="58">
                    <c:v>154</c:v>
                  </c:pt>
                  <c:pt idx="59">
                    <c:v>106</c:v>
                  </c:pt>
                  <c:pt idx="60">
                    <c:v>156</c:v>
                  </c:pt>
                  <c:pt idx="61">
                    <c:v>78</c:v>
                  </c:pt>
                  <c:pt idx="62">
                    <c:v>160</c:v>
                  </c:pt>
                  <c:pt idx="63">
                    <c:v>133</c:v>
                  </c:pt>
                  <c:pt idx="64">
                    <c:v>188</c:v>
                  </c:pt>
                  <c:pt idx="65">
                    <c:v>166</c:v>
                  </c:pt>
                  <c:pt idx="66">
                    <c:v>111</c:v>
                  </c:pt>
                  <c:pt idx="67">
                    <c:v>75</c:v>
                  </c:pt>
                  <c:pt idx="68">
                    <c:v>99</c:v>
                  </c:pt>
                  <c:pt idx="69">
                    <c:v>22.86</c:v>
                  </c:pt>
                  <c:pt idx="70">
                    <c:v>93</c:v>
                  </c:pt>
                  <c:pt idx="71">
                    <c:v>116</c:v>
                  </c:pt>
                  <c:pt idx="72">
                    <c:v>263</c:v>
                  </c:pt>
                  <c:pt idx="73">
                    <c:v>66.25</c:v>
                  </c:pt>
                  <c:pt idx="74">
                    <c:v>121</c:v>
                  </c:pt>
                  <c:pt idx="75">
                    <c:v>172</c:v>
                  </c:pt>
                  <c:pt idx="76">
                    <c:v>252</c:v>
                  </c:pt>
                  <c:pt idx="77">
                    <c:v>65.02</c:v>
                  </c:pt>
                  <c:pt idx="78">
                    <c:v>173</c:v>
                  </c:pt>
                  <c:pt idx="79">
                    <c:v>210</c:v>
                  </c:pt>
                  <c:pt idx="80">
                    <c:v>149</c:v>
                  </c:pt>
                  <c:pt idx="81">
                    <c:v>107</c:v>
                  </c:pt>
                  <c:pt idx="82">
                    <c:v>145</c:v>
                  </c:pt>
                  <c:pt idx="83">
                    <c:v>266</c:v>
                  </c:pt>
                  <c:pt idx="84">
                    <c:v>263</c:v>
                  </c:pt>
                  <c:pt idx="85">
                    <c:v>301</c:v>
                  </c:pt>
                  <c:pt idx="86">
                    <c:v>182</c:v>
                  </c:pt>
                  <c:pt idx="87">
                    <c:v>226</c:v>
                  </c:pt>
                  <c:pt idx="88">
                    <c:v>222</c:v>
                  </c:pt>
                  <c:pt idx="89">
                    <c:v>188</c:v>
                  </c:pt>
                  <c:pt idx="90">
                    <c:v>312</c:v>
                  </c:pt>
                  <c:pt idx="91">
                    <c:v>486</c:v>
                  </c:pt>
                  <c:pt idx="92">
                    <c:v>219</c:v>
                  </c:pt>
                  <c:pt idx="93">
                    <c:v>605</c:v>
                  </c:pt>
                  <c:pt idx="94">
                    <c:v>250</c:v>
                  </c:pt>
                  <c:pt idx="95">
                    <c:v>367</c:v>
                  </c:pt>
                </c:numCache>
              </c:numRef>
            </c:plus>
            <c:minus>
              <c:numRef>
                <c:f>Potassium!$AK$6:$AK$101</c:f>
                <c:numCache>
                  <c:formatCode>General</c:formatCode>
                  <c:ptCount val="96"/>
                  <c:pt idx="0">
                    <c:v>383</c:v>
                  </c:pt>
                  <c:pt idx="1">
                    <c:v>557</c:v>
                  </c:pt>
                  <c:pt idx="2">
                    <c:v>2089</c:v>
                  </c:pt>
                  <c:pt idx="3">
                    <c:v>2105</c:v>
                  </c:pt>
                  <c:pt idx="4">
                    <c:v>486</c:v>
                  </c:pt>
                  <c:pt idx="5">
                    <c:v>460</c:v>
                  </c:pt>
                  <c:pt idx="6">
                    <c:v>292</c:v>
                  </c:pt>
                  <c:pt idx="7">
                    <c:v>281</c:v>
                  </c:pt>
                  <c:pt idx="8">
                    <c:v>223</c:v>
                  </c:pt>
                  <c:pt idx="9">
                    <c:v>211</c:v>
                  </c:pt>
                  <c:pt idx="10">
                    <c:v>540</c:v>
                  </c:pt>
                  <c:pt idx="11">
                    <c:v>294</c:v>
                  </c:pt>
                  <c:pt idx="12">
                    <c:v>233</c:v>
                  </c:pt>
                  <c:pt idx="13">
                    <c:v>151</c:v>
                  </c:pt>
                  <c:pt idx="14">
                    <c:v>283</c:v>
                  </c:pt>
                  <c:pt idx="15">
                    <c:v>162</c:v>
                  </c:pt>
                  <c:pt idx="16">
                    <c:v>146</c:v>
                  </c:pt>
                  <c:pt idx="17">
                    <c:v>104</c:v>
                  </c:pt>
                  <c:pt idx="18">
                    <c:v>467</c:v>
                  </c:pt>
                  <c:pt idx="19">
                    <c:v>230</c:v>
                  </c:pt>
                  <c:pt idx="20">
                    <c:v>73.58</c:v>
                  </c:pt>
                  <c:pt idx="21">
                    <c:v>252</c:v>
                  </c:pt>
                  <c:pt idx="22">
                    <c:v>201</c:v>
                  </c:pt>
                  <c:pt idx="23">
                    <c:v>164</c:v>
                  </c:pt>
                  <c:pt idx="24">
                    <c:v>108</c:v>
                  </c:pt>
                  <c:pt idx="25">
                    <c:v>187</c:v>
                  </c:pt>
                  <c:pt idx="26">
                    <c:v>135</c:v>
                  </c:pt>
                  <c:pt idx="27">
                    <c:v>109</c:v>
                  </c:pt>
                  <c:pt idx="28">
                    <c:v>145</c:v>
                  </c:pt>
                  <c:pt idx="29">
                    <c:v>394</c:v>
                  </c:pt>
                  <c:pt idx="30">
                    <c:v>208</c:v>
                  </c:pt>
                  <c:pt idx="31">
                    <c:v>142</c:v>
                  </c:pt>
                  <c:pt idx="32">
                    <c:v>189</c:v>
                  </c:pt>
                  <c:pt idx="33">
                    <c:v>506</c:v>
                  </c:pt>
                  <c:pt idx="34">
                    <c:v>624</c:v>
                  </c:pt>
                  <c:pt idx="35">
                    <c:v>196</c:v>
                  </c:pt>
                  <c:pt idx="36">
                    <c:v>124</c:v>
                  </c:pt>
                  <c:pt idx="37">
                    <c:v>170</c:v>
                  </c:pt>
                  <c:pt idx="38">
                    <c:v>174</c:v>
                  </c:pt>
                  <c:pt idx="39">
                    <c:v>217</c:v>
                  </c:pt>
                  <c:pt idx="40">
                    <c:v>1442</c:v>
                  </c:pt>
                  <c:pt idx="41">
                    <c:v>258</c:v>
                  </c:pt>
                  <c:pt idx="42">
                    <c:v>174</c:v>
                  </c:pt>
                  <c:pt idx="43">
                    <c:v>207</c:v>
                  </c:pt>
                  <c:pt idx="44">
                    <c:v>119</c:v>
                  </c:pt>
                  <c:pt idx="45">
                    <c:v>99</c:v>
                  </c:pt>
                  <c:pt idx="46">
                    <c:v>82</c:v>
                  </c:pt>
                  <c:pt idx="47">
                    <c:v>51.99</c:v>
                  </c:pt>
                  <c:pt idx="48">
                    <c:v>258</c:v>
                  </c:pt>
                  <c:pt idx="49">
                    <c:v>118</c:v>
                  </c:pt>
                  <c:pt idx="50">
                    <c:v>169</c:v>
                  </c:pt>
                  <c:pt idx="51">
                    <c:v>97</c:v>
                  </c:pt>
                  <c:pt idx="52">
                    <c:v>548</c:v>
                  </c:pt>
                  <c:pt idx="53">
                    <c:v>124</c:v>
                  </c:pt>
                  <c:pt idx="54">
                    <c:v>85</c:v>
                  </c:pt>
                  <c:pt idx="55">
                    <c:v>1002</c:v>
                  </c:pt>
                  <c:pt idx="56">
                    <c:v>917</c:v>
                  </c:pt>
                  <c:pt idx="57">
                    <c:v>819</c:v>
                  </c:pt>
                  <c:pt idx="58">
                    <c:v>154</c:v>
                  </c:pt>
                  <c:pt idx="59">
                    <c:v>106</c:v>
                  </c:pt>
                  <c:pt idx="60">
                    <c:v>156</c:v>
                  </c:pt>
                  <c:pt idx="61">
                    <c:v>78</c:v>
                  </c:pt>
                  <c:pt idx="62">
                    <c:v>160</c:v>
                  </c:pt>
                  <c:pt idx="63">
                    <c:v>133</c:v>
                  </c:pt>
                  <c:pt idx="64">
                    <c:v>188</c:v>
                  </c:pt>
                  <c:pt idx="65">
                    <c:v>166</c:v>
                  </c:pt>
                  <c:pt idx="66">
                    <c:v>111</c:v>
                  </c:pt>
                  <c:pt idx="67">
                    <c:v>75</c:v>
                  </c:pt>
                  <c:pt idx="68">
                    <c:v>99</c:v>
                  </c:pt>
                  <c:pt idx="69">
                    <c:v>22.86</c:v>
                  </c:pt>
                  <c:pt idx="70">
                    <c:v>93</c:v>
                  </c:pt>
                  <c:pt idx="71">
                    <c:v>116</c:v>
                  </c:pt>
                  <c:pt idx="72">
                    <c:v>263</c:v>
                  </c:pt>
                  <c:pt idx="73">
                    <c:v>66.25</c:v>
                  </c:pt>
                  <c:pt idx="74">
                    <c:v>121</c:v>
                  </c:pt>
                  <c:pt idx="75">
                    <c:v>172</c:v>
                  </c:pt>
                  <c:pt idx="76">
                    <c:v>252</c:v>
                  </c:pt>
                  <c:pt idx="77">
                    <c:v>65.02</c:v>
                  </c:pt>
                  <c:pt idx="78">
                    <c:v>173</c:v>
                  </c:pt>
                  <c:pt idx="79">
                    <c:v>210</c:v>
                  </c:pt>
                  <c:pt idx="80">
                    <c:v>149</c:v>
                  </c:pt>
                  <c:pt idx="81">
                    <c:v>107</c:v>
                  </c:pt>
                  <c:pt idx="82">
                    <c:v>145</c:v>
                  </c:pt>
                  <c:pt idx="83">
                    <c:v>266</c:v>
                  </c:pt>
                  <c:pt idx="84">
                    <c:v>263</c:v>
                  </c:pt>
                  <c:pt idx="85">
                    <c:v>301</c:v>
                  </c:pt>
                  <c:pt idx="86">
                    <c:v>182</c:v>
                  </c:pt>
                  <c:pt idx="87">
                    <c:v>226</c:v>
                  </c:pt>
                  <c:pt idx="88">
                    <c:v>222</c:v>
                  </c:pt>
                  <c:pt idx="89">
                    <c:v>188</c:v>
                  </c:pt>
                  <c:pt idx="90">
                    <c:v>312</c:v>
                  </c:pt>
                  <c:pt idx="91">
                    <c:v>486</c:v>
                  </c:pt>
                  <c:pt idx="92">
                    <c:v>219</c:v>
                  </c:pt>
                  <c:pt idx="93">
                    <c:v>605</c:v>
                  </c:pt>
                  <c:pt idx="94">
                    <c:v>250</c:v>
                  </c:pt>
                  <c:pt idx="95">
                    <c:v>367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Potassium!$AJ$6:$AJ$101</c:f>
              <c:numCache>
                <c:formatCode>General</c:formatCode>
                <c:ptCount val="96"/>
                <c:pt idx="0">
                  <c:v>4692</c:v>
                </c:pt>
                <c:pt idx="1">
                  <c:v>6618</c:v>
                </c:pt>
                <c:pt idx="2">
                  <c:v>15454</c:v>
                </c:pt>
                <c:pt idx="3">
                  <c:v>15849</c:v>
                </c:pt>
                <c:pt idx="4">
                  <c:v>6171</c:v>
                </c:pt>
                <c:pt idx="5">
                  <c:v>5739</c:v>
                </c:pt>
                <c:pt idx="6">
                  <c:v>3828</c:v>
                </c:pt>
                <c:pt idx="7">
                  <c:v>3693</c:v>
                </c:pt>
                <c:pt idx="8">
                  <c:v>3018</c:v>
                </c:pt>
                <c:pt idx="9">
                  <c:v>2847</c:v>
                </c:pt>
                <c:pt idx="10">
                  <c:v>6983</c:v>
                </c:pt>
                <c:pt idx="11">
                  <c:v>4126</c:v>
                </c:pt>
                <c:pt idx="12">
                  <c:v>3353</c:v>
                </c:pt>
                <c:pt idx="13">
                  <c:v>2197</c:v>
                </c:pt>
                <c:pt idx="14">
                  <c:v>4239</c:v>
                </c:pt>
                <c:pt idx="15">
                  <c:v>2270</c:v>
                </c:pt>
                <c:pt idx="16">
                  <c:v>2272</c:v>
                </c:pt>
                <c:pt idx="17">
                  <c:v>1486</c:v>
                </c:pt>
                <c:pt idx="18">
                  <c:v>6910</c:v>
                </c:pt>
                <c:pt idx="19">
                  <c:v>3523</c:v>
                </c:pt>
                <c:pt idx="20">
                  <c:v>946.24</c:v>
                </c:pt>
                <c:pt idx="21">
                  <c:v>3940</c:v>
                </c:pt>
                <c:pt idx="22">
                  <c:v>3275</c:v>
                </c:pt>
                <c:pt idx="23">
                  <c:v>2776</c:v>
                </c:pt>
                <c:pt idx="24">
                  <c:v>1820</c:v>
                </c:pt>
                <c:pt idx="25">
                  <c:v>3084</c:v>
                </c:pt>
                <c:pt idx="26">
                  <c:v>2183</c:v>
                </c:pt>
                <c:pt idx="27">
                  <c:v>1955</c:v>
                </c:pt>
                <c:pt idx="28">
                  <c:v>2705</c:v>
                </c:pt>
                <c:pt idx="29">
                  <c:v>6299</c:v>
                </c:pt>
                <c:pt idx="30">
                  <c:v>3459</c:v>
                </c:pt>
                <c:pt idx="31">
                  <c:v>2450</c:v>
                </c:pt>
                <c:pt idx="32">
                  <c:v>3677</c:v>
                </c:pt>
                <c:pt idx="33">
                  <c:v>7207</c:v>
                </c:pt>
                <c:pt idx="34">
                  <c:v>7728</c:v>
                </c:pt>
                <c:pt idx="35">
                  <c:v>3176</c:v>
                </c:pt>
                <c:pt idx="36">
                  <c:v>2310</c:v>
                </c:pt>
                <c:pt idx="37">
                  <c:v>3323</c:v>
                </c:pt>
                <c:pt idx="38">
                  <c:v>3364</c:v>
                </c:pt>
                <c:pt idx="39">
                  <c:v>4020</c:v>
                </c:pt>
                <c:pt idx="40">
                  <c:v>12124</c:v>
                </c:pt>
                <c:pt idx="41">
                  <c:v>4089</c:v>
                </c:pt>
                <c:pt idx="42">
                  <c:v>2789</c:v>
                </c:pt>
                <c:pt idx="43">
                  <c:v>3253</c:v>
                </c:pt>
                <c:pt idx="44">
                  <c:v>2061</c:v>
                </c:pt>
                <c:pt idx="45">
                  <c:v>1848</c:v>
                </c:pt>
                <c:pt idx="46">
                  <c:v>1319</c:v>
                </c:pt>
                <c:pt idx="47">
                  <c:v>669.3</c:v>
                </c:pt>
                <c:pt idx="48">
                  <c:v>3805</c:v>
                </c:pt>
                <c:pt idx="49">
                  <c:v>2258</c:v>
                </c:pt>
                <c:pt idx="50">
                  <c:v>2752</c:v>
                </c:pt>
                <c:pt idx="51">
                  <c:v>1821</c:v>
                </c:pt>
                <c:pt idx="52">
                  <c:v>7185</c:v>
                </c:pt>
                <c:pt idx="53">
                  <c:v>1870</c:v>
                </c:pt>
                <c:pt idx="54">
                  <c:v>1484</c:v>
                </c:pt>
                <c:pt idx="55">
                  <c:v>9892</c:v>
                </c:pt>
                <c:pt idx="56">
                  <c:v>9485</c:v>
                </c:pt>
                <c:pt idx="57">
                  <c:v>8838</c:v>
                </c:pt>
                <c:pt idx="58">
                  <c:v>2488</c:v>
                </c:pt>
                <c:pt idx="59">
                  <c:v>1900</c:v>
                </c:pt>
                <c:pt idx="60">
                  <c:v>2867</c:v>
                </c:pt>
                <c:pt idx="61">
                  <c:v>1094</c:v>
                </c:pt>
                <c:pt idx="62">
                  <c:v>2533</c:v>
                </c:pt>
                <c:pt idx="63">
                  <c:v>2433</c:v>
                </c:pt>
                <c:pt idx="64">
                  <c:v>3360</c:v>
                </c:pt>
                <c:pt idx="65">
                  <c:v>2551</c:v>
                </c:pt>
                <c:pt idx="66">
                  <c:v>1773</c:v>
                </c:pt>
                <c:pt idx="67">
                  <c:v>1177</c:v>
                </c:pt>
                <c:pt idx="68">
                  <c:v>1436</c:v>
                </c:pt>
                <c:pt idx="69">
                  <c:v>93.59</c:v>
                </c:pt>
                <c:pt idx="70">
                  <c:v>1583</c:v>
                </c:pt>
                <c:pt idx="71">
                  <c:v>2055</c:v>
                </c:pt>
                <c:pt idx="72">
                  <c:v>4483</c:v>
                </c:pt>
                <c:pt idx="73">
                  <c:v>879.88</c:v>
                </c:pt>
                <c:pt idx="74">
                  <c:v>1953</c:v>
                </c:pt>
                <c:pt idx="75">
                  <c:v>3094</c:v>
                </c:pt>
                <c:pt idx="76">
                  <c:v>4082</c:v>
                </c:pt>
                <c:pt idx="77">
                  <c:v>898.39</c:v>
                </c:pt>
                <c:pt idx="78">
                  <c:v>2862</c:v>
                </c:pt>
                <c:pt idx="79">
                  <c:v>3666</c:v>
                </c:pt>
                <c:pt idx="80">
                  <c:v>2344</c:v>
                </c:pt>
                <c:pt idx="81">
                  <c:v>1615</c:v>
                </c:pt>
                <c:pt idx="82">
                  <c:v>2166</c:v>
                </c:pt>
                <c:pt idx="83">
                  <c:v>3931</c:v>
                </c:pt>
                <c:pt idx="84">
                  <c:v>3741</c:v>
                </c:pt>
                <c:pt idx="85">
                  <c:v>4744</c:v>
                </c:pt>
                <c:pt idx="86">
                  <c:v>2668</c:v>
                </c:pt>
                <c:pt idx="87">
                  <c:v>3153</c:v>
                </c:pt>
                <c:pt idx="88">
                  <c:v>2980</c:v>
                </c:pt>
                <c:pt idx="89">
                  <c:v>2573</c:v>
                </c:pt>
                <c:pt idx="90">
                  <c:v>4345</c:v>
                </c:pt>
                <c:pt idx="91">
                  <c:v>6550</c:v>
                </c:pt>
                <c:pt idx="92">
                  <c:v>2731</c:v>
                </c:pt>
                <c:pt idx="93">
                  <c:v>7323</c:v>
                </c:pt>
                <c:pt idx="94">
                  <c:v>3077</c:v>
                </c:pt>
                <c:pt idx="95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CC-97B3-FF4F79AE1D6D}"/>
            </c:ext>
          </c:extLst>
        </c:ser>
        <c:ser>
          <c:idx val="2"/>
          <c:order val="2"/>
          <c:tx>
            <c:strRef>
              <c:f>Potassium!$AM$2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Potassium!$AQ$6:$AQ$101</c:f>
                <c:numCache>
                  <c:formatCode>General</c:formatCode>
                  <c:ptCount val="96"/>
                  <c:pt idx="0">
                    <c:v>581</c:v>
                  </c:pt>
                  <c:pt idx="1">
                    <c:v>813</c:v>
                  </c:pt>
                  <c:pt idx="2">
                    <c:v>2870</c:v>
                  </c:pt>
                  <c:pt idx="3">
                    <c:v>2986</c:v>
                  </c:pt>
                  <c:pt idx="4">
                    <c:v>753</c:v>
                  </c:pt>
                  <c:pt idx="5">
                    <c:v>815</c:v>
                  </c:pt>
                  <c:pt idx="6">
                    <c:v>669</c:v>
                  </c:pt>
                  <c:pt idx="7">
                    <c:v>661</c:v>
                  </c:pt>
                  <c:pt idx="8">
                    <c:v>342</c:v>
                  </c:pt>
                  <c:pt idx="9">
                    <c:v>340</c:v>
                  </c:pt>
                  <c:pt idx="10">
                    <c:v>764</c:v>
                  </c:pt>
                  <c:pt idx="11">
                    <c:v>458</c:v>
                  </c:pt>
                  <c:pt idx="12">
                    <c:v>551</c:v>
                  </c:pt>
                  <c:pt idx="13">
                    <c:v>238</c:v>
                  </c:pt>
                  <c:pt idx="14">
                    <c:v>632</c:v>
                  </c:pt>
                  <c:pt idx="15">
                    <c:v>302</c:v>
                  </c:pt>
                  <c:pt idx="16">
                    <c:v>311</c:v>
                  </c:pt>
                  <c:pt idx="17">
                    <c:v>209</c:v>
                  </c:pt>
                  <c:pt idx="18">
                    <c:v>615</c:v>
                  </c:pt>
                  <c:pt idx="19">
                    <c:v>501</c:v>
                  </c:pt>
                  <c:pt idx="20">
                    <c:v>152</c:v>
                  </c:pt>
                  <c:pt idx="21">
                    <c:v>565</c:v>
                  </c:pt>
                  <c:pt idx="22">
                    <c:v>501</c:v>
                  </c:pt>
                  <c:pt idx="23">
                    <c:v>365</c:v>
                  </c:pt>
                  <c:pt idx="24">
                    <c:v>142</c:v>
                  </c:pt>
                  <c:pt idx="25">
                    <c:v>541</c:v>
                  </c:pt>
                  <c:pt idx="26">
                    <c:v>179</c:v>
                  </c:pt>
                  <c:pt idx="27">
                    <c:v>156</c:v>
                  </c:pt>
                  <c:pt idx="28">
                    <c:v>304</c:v>
                  </c:pt>
                  <c:pt idx="29">
                    <c:v>499</c:v>
                  </c:pt>
                  <c:pt idx="30">
                    <c:v>260</c:v>
                  </c:pt>
                  <c:pt idx="31">
                    <c:v>317</c:v>
                  </c:pt>
                  <c:pt idx="32">
                    <c:v>254</c:v>
                  </c:pt>
                  <c:pt idx="33">
                    <c:v>564</c:v>
                  </c:pt>
                  <c:pt idx="34">
                    <c:v>1191</c:v>
                  </c:pt>
                  <c:pt idx="35">
                    <c:v>472</c:v>
                  </c:pt>
                  <c:pt idx="36">
                    <c:v>209</c:v>
                  </c:pt>
                  <c:pt idx="37">
                    <c:v>218</c:v>
                  </c:pt>
                  <c:pt idx="38">
                    <c:v>393</c:v>
                  </c:pt>
                  <c:pt idx="39">
                    <c:v>498</c:v>
                  </c:pt>
                  <c:pt idx="40">
                    <c:v>1901</c:v>
                  </c:pt>
                  <c:pt idx="41">
                    <c:v>305</c:v>
                  </c:pt>
                  <c:pt idx="42">
                    <c:v>212</c:v>
                  </c:pt>
                  <c:pt idx="43">
                    <c:v>362</c:v>
                  </c:pt>
                  <c:pt idx="44">
                    <c:v>246</c:v>
                  </c:pt>
                  <c:pt idx="45">
                    <c:v>140</c:v>
                  </c:pt>
                  <c:pt idx="46">
                    <c:v>276</c:v>
                  </c:pt>
                  <c:pt idx="47">
                    <c:v>60.37</c:v>
                  </c:pt>
                  <c:pt idx="48">
                    <c:v>597</c:v>
                  </c:pt>
                  <c:pt idx="49">
                    <c:v>156</c:v>
                  </c:pt>
                  <c:pt idx="50">
                    <c:v>384</c:v>
                  </c:pt>
                  <c:pt idx="51">
                    <c:v>140</c:v>
                  </c:pt>
                  <c:pt idx="52">
                    <c:v>617</c:v>
                  </c:pt>
                  <c:pt idx="53">
                    <c:v>246</c:v>
                  </c:pt>
                  <c:pt idx="54">
                    <c:v>214</c:v>
                  </c:pt>
                  <c:pt idx="55">
                    <c:v>1198</c:v>
                  </c:pt>
                  <c:pt idx="56">
                    <c:v>1307</c:v>
                  </c:pt>
                  <c:pt idx="57">
                    <c:v>1286</c:v>
                  </c:pt>
                  <c:pt idx="58">
                    <c:v>344</c:v>
                  </c:pt>
                  <c:pt idx="59">
                    <c:v>157</c:v>
                  </c:pt>
                  <c:pt idx="60">
                    <c:v>380</c:v>
                  </c:pt>
                  <c:pt idx="61">
                    <c:v>225</c:v>
                  </c:pt>
                  <c:pt idx="62">
                    <c:v>364</c:v>
                  </c:pt>
                  <c:pt idx="63">
                    <c:v>296</c:v>
                  </c:pt>
                  <c:pt idx="64">
                    <c:v>465</c:v>
                  </c:pt>
                  <c:pt idx="65">
                    <c:v>309</c:v>
                  </c:pt>
                  <c:pt idx="66">
                    <c:v>229</c:v>
                  </c:pt>
                  <c:pt idx="67">
                    <c:v>199</c:v>
                  </c:pt>
                  <c:pt idx="68">
                    <c:v>361</c:v>
                  </c:pt>
                  <c:pt idx="69">
                    <c:v>7.04</c:v>
                  </c:pt>
                  <c:pt idx="70">
                    <c:v>126</c:v>
                  </c:pt>
                  <c:pt idx="71">
                    <c:v>266</c:v>
                  </c:pt>
                  <c:pt idx="72">
                    <c:v>533</c:v>
                  </c:pt>
                  <c:pt idx="73">
                    <c:v>197.23</c:v>
                  </c:pt>
                  <c:pt idx="74">
                    <c:v>256</c:v>
                  </c:pt>
                  <c:pt idx="75">
                    <c:v>271</c:v>
                  </c:pt>
                  <c:pt idx="76">
                    <c:v>501</c:v>
                  </c:pt>
                  <c:pt idx="77">
                    <c:v>132.34</c:v>
                  </c:pt>
                  <c:pt idx="78">
                    <c:v>311</c:v>
                  </c:pt>
                  <c:pt idx="79">
                    <c:v>331</c:v>
                  </c:pt>
                  <c:pt idx="80">
                    <c:v>283</c:v>
                  </c:pt>
                  <c:pt idx="81">
                    <c:v>256</c:v>
                  </c:pt>
                  <c:pt idx="82">
                    <c:v>328</c:v>
                  </c:pt>
                  <c:pt idx="83">
                    <c:v>570</c:v>
                  </c:pt>
                  <c:pt idx="84">
                    <c:v>664</c:v>
                  </c:pt>
                  <c:pt idx="85">
                    <c:v>457</c:v>
                  </c:pt>
                  <c:pt idx="86">
                    <c:v>404</c:v>
                  </c:pt>
                  <c:pt idx="87">
                    <c:v>504</c:v>
                  </c:pt>
                  <c:pt idx="88">
                    <c:v>493</c:v>
                  </c:pt>
                  <c:pt idx="89">
                    <c:v>249</c:v>
                  </c:pt>
                  <c:pt idx="90">
                    <c:v>476</c:v>
                  </c:pt>
                  <c:pt idx="91">
                    <c:v>775</c:v>
                  </c:pt>
                  <c:pt idx="92">
                    <c:v>457</c:v>
                  </c:pt>
                  <c:pt idx="93">
                    <c:v>841</c:v>
                  </c:pt>
                  <c:pt idx="94">
                    <c:v>461</c:v>
                  </c:pt>
                  <c:pt idx="95">
                    <c:v>752</c:v>
                  </c:pt>
                </c:numCache>
              </c:numRef>
            </c:plus>
            <c:minus>
              <c:numRef>
                <c:f>Potassium!$AQ$6:$AQ$101</c:f>
                <c:numCache>
                  <c:formatCode>General</c:formatCode>
                  <c:ptCount val="96"/>
                  <c:pt idx="0">
                    <c:v>581</c:v>
                  </c:pt>
                  <c:pt idx="1">
                    <c:v>813</c:v>
                  </c:pt>
                  <c:pt idx="2">
                    <c:v>2870</c:v>
                  </c:pt>
                  <c:pt idx="3">
                    <c:v>2986</c:v>
                  </c:pt>
                  <c:pt idx="4">
                    <c:v>753</c:v>
                  </c:pt>
                  <c:pt idx="5">
                    <c:v>815</c:v>
                  </c:pt>
                  <c:pt idx="6">
                    <c:v>669</c:v>
                  </c:pt>
                  <c:pt idx="7">
                    <c:v>661</c:v>
                  </c:pt>
                  <c:pt idx="8">
                    <c:v>342</c:v>
                  </c:pt>
                  <c:pt idx="9">
                    <c:v>340</c:v>
                  </c:pt>
                  <c:pt idx="10">
                    <c:v>764</c:v>
                  </c:pt>
                  <c:pt idx="11">
                    <c:v>458</c:v>
                  </c:pt>
                  <c:pt idx="12">
                    <c:v>551</c:v>
                  </c:pt>
                  <c:pt idx="13">
                    <c:v>238</c:v>
                  </c:pt>
                  <c:pt idx="14">
                    <c:v>632</c:v>
                  </c:pt>
                  <c:pt idx="15">
                    <c:v>302</c:v>
                  </c:pt>
                  <c:pt idx="16">
                    <c:v>311</c:v>
                  </c:pt>
                  <c:pt idx="17">
                    <c:v>209</c:v>
                  </c:pt>
                  <c:pt idx="18">
                    <c:v>615</c:v>
                  </c:pt>
                  <c:pt idx="19">
                    <c:v>501</c:v>
                  </c:pt>
                  <c:pt idx="20">
                    <c:v>152</c:v>
                  </c:pt>
                  <c:pt idx="21">
                    <c:v>565</c:v>
                  </c:pt>
                  <c:pt idx="22">
                    <c:v>501</c:v>
                  </c:pt>
                  <c:pt idx="23">
                    <c:v>365</c:v>
                  </c:pt>
                  <c:pt idx="24">
                    <c:v>142</c:v>
                  </c:pt>
                  <c:pt idx="25">
                    <c:v>541</c:v>
                  </c:pt>
                  <c:pt idx="26">
                    <c:v>179</c:v>
                  </c:pt>
                  <c:pt idx="27">
                    <c:v>156</c:v>
                  </c:pt>
                  <c:pt idx="28">
                    <c:v>304</c:v>
                  </c:pt>
                  <c:pt idx="29">
                    <c:v>499</c:v>
                  </c:pt>
                  <c:pt idx="30">
                    <c:v>260</c:v>
                  </c:pt>
                  <c:pt idx="31">
                    <c:v>317</c:v>
                  </c:pt>
                  <c:pt idx="32">
                    <c:v>254</c:v>
                  </c:pt>
                  <c:pt idx="33">
                    <c:v>564</c:v>
                  </c:pt>
                  <c:pt idx="34">
                    <c:v>1191</c:v>
                  </c:pt>
                  <c:pt idx="35">
                    <c:v>472</c:v>
                  </c:pt>
                  <c:pt idx="36">
                    <c:v>209</c:v>
                  </c:pt>
                  <c:pt idx="37">
                    <c:v>218</c:v>
                  </c:pt>
                  <c:pt idx="38">
                    <c:v>393</c:v>
                  </c:pt>
                  <c:pt idx="39">
                    <c:v>498</c:v>
                  </c:pt>
                  <c:pt idx="40">
                    <c:v>1901</c:v>
                  </c:pt>
                  <c:pt idx="41">
                    <c:v>305</c:v>
                  </c:pt>
                  <c:pt idx="42">
                    <c:v>212</c:v>
                  </c:pt>
                  <c:pt idx="43">
                    <c:v>362</c:v>
                  </c:pt>
                  <c:pt idx="44">
                    <c:v>246</c:v>
                  </c:pt>
                  <c:pt idx="45">
                    <c:v>140</c:v>
                  </c:pt>
                  <c:pt idx="46">
                    <c:v>276</c:v>
                  </c:pt>
                  <c:pt idx="47">
                    <c:v>60.37</c:v>
                  </c:pt>
                  <c:pt idx="48">
                    <c:v>597</c:v>
                  </c:pt>
                  <c:pt idx="49">
                    <c:v>156</c:v>
                  </c:pt>
                  <c:pt idx="50">
                    <c:v>384</c:v>
                  </c:pt>
                  <c:pt idx="51">
                    <c:v>140</c:v>
                  </c:pt>
                  <c:pt idx="52">
                    <c:v>617</c:v>
                  </c:pt>
                  <c:pt idx="53">
                    <c:v>246</c:v>
                  </c:pt>
                  <c:pt idx="54">
                    <c:v>214</c:v>
                  </c:pt>
                  <c:pt idx="55">
                    <c:v>1198</c:v>
                  </c:pt>
                  <c:pt idx="56">
                    <c:v>1307</c:v>
                  </c:pt>
                  <c:pt idx="57">
                    <c:v>1286</c:v>
                  </c:pt>
                  <c:pt idx="58">
                    <c:v>344</c:v>
                  </c:pt>
                  <c:pt idx="59">
                    <c:v>157</c:v>
                  </c:pt>
                  <c:pt idx="60">
                    <c:v>380</c:v>
                  </c:pt>
                  <c:pt idx="61">
                    <c:v>225</c:v>
                  </c:pt>
                  <c:pt idx="62">
                    <c:v>364</c:v>
                  </c:pt>
                  <c:pt idx="63">
                    <c:v>296</c:v>
                  </c:pt>
                  <c:pt idx="64">
                    <c:v>465</c:v>
                  </c:pt>
                  <c:pt idx="65">
                    <c:v>309</c:v>
                  </c:pt>
                  <c:pt idx="66">
                    <c:v>229</c:v>
                  </c:pt>
                  <c:pt idx="67">
                    <c:v>199</c:v>
                  </c:pt>
                  <c:pt idx="68">
                    <c:v>361</c:v>
                  </c:pt>
                  <c:pt idx="69">
                    <c:v>7.04</c:v>
                  </c:pt>
                  <c:pt idx="70">
                    <c:v>126</c:v>
                  </c:pt>
                  <c:pt idx="71">
                    <c:v>266</c:v>
                  </c:pt>
                  <c:pt idx="72">
                    <c:v>533</c:v>
                  </c:pt>
                  <c:pt idx="73">
                    <c:v>197.23</c:v>
                  </c:pt>
                  <c:pt idx="74">
                    <c:v>256</c:v>
                  </c:pt>
                  <c:pt idx="75">
                    <c:v>271</c:v>
                  </c:pt>
                  <c:pt idx="76">
                    <c:v>501</c:v>
                  </c:pt>
                  <c:pt idx="77">
                    <c:v>132.34</c:v>
                  </c:pt>
                  <c:pt idx="78">
                    <c:v>311</c:v>
                  </c:pt>
                  <c:pt idx="79">
                    <c:v>331</c:v>
                  </c:pt>
                  <c:pt idx="80">
                    <c:v>283</c:v>
                  </c:pt>
                  <c:pt idx="81">
                    <c:v>256</c:v>
                  </c:pt>
                  <c:pt idx="82">
                    <c:v>328</c:v>
                  </c:pt>
                  <c:pt idx="83">
                    <c:v>570</c:v>
                  </c:pt>
                  <c:pt idx="84">
                    <c:v>664</c:v>
                  </c:pt>
                  <c:pt idx="85">
                    <c:v>457</c:v>
                  </c:pt>
                  <c:pt idx="86">
                    <c:v>404</c:v>
                  </c:pt>
                  <c:pt idx="87">
                    <c:v>504</c:v>
                  </c:pt>
                  <c:pt idx="88">
                    <c:v>493</c:v>
                  </c:pt>
                  <c:pt idx="89">
                    <c:v>249</c:v>
                  </c:pt>
                  <c:pt idx="90">
                    <c:v>476</c:v>
                  </c:pt>
                  <c:pt idx="91">
                    <c:v>775</c:v>
                  </c:pt>
                  <c:pt idx="92">
                    <c:v>457</c:v>
                  </c:pt>
                  <c:pt idx="93">
                    <c:v>841</c:v>
                  </c:pt>
                  <c:pt idx="94">
                    <c:v>461</c:v>
                  </c:pt>
                  <c:pt idx="95">
                    <c:v>752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Potassium!$AP$6:$AP$101</c:f>
              <c:numCache>
                <c:formatCode>General</c:formatCode>
                <c:ptCount val="96"/>
                <c:pt idx="0">
                  <c:v>4594</c:v>
                </c:pt>
                <c:pt idx="1">
                  <c:v>6192</c:v>
                </c:pt>
                <c:pt idx="2">
                  <c:v>12191</c:v>
                </c:pt>
                <c:pt idx="3">
                  <c:v>12454</c:v>
                </c:pt>
                <c:pt idx="4">
                  <c:v>5825</c:v>
                </c:pt>
                <c:pt idx="5">
                  <c:v>5319</c:v>
                </c:pt>
                <c:pt idx="6">
                  <c:v>3761</c:v>
                </c:pt>
                <c:pt idx="7">
                  <c:v>3639</c:v>
                </c:pt>
                <c:pt idx="8">
                  <c:v>3122</c:v>
                </c:pt>
                <c:pt idx="9">
                  <c:v>2954</c:v>
                </c:pt>
                <c:pt idx="10">
                  <c:v>6499</c:v>
                </c:pt>
                <c:pt idx="11">
                  <c:v>4129</c:v>
                </c:pt>
                <c:pt idx="12">
                  <c:v>3371</c:v>
                </c:pt>
                <c:pt idx="13">
                  <c:v>2353</c:v>
                </c:pt>
                <c:pt idx="14">
                  <c:v>4333</c:v>
                </c:pt>
                <c:pt idx="15">
                  <c:v>2438</c:v>
                </c:pt>
                <c:pt idx="16">
                  <c:v>2377</c:v>
                </c:pt>
                <c:pt idx="17">
                  <c:v>1656</c:v>
                </c:pt>
                <c:pt idx="18">
                  <c:v>6583</c:v>
                </c:pt>
                <c:pt idx="19">
                  <c:v>3702</c:v>
                </c:pt>
                <c:pt idx="20">
                  <c:v>1063</c:v>
                </c:pt>
                <c:pt idx="21">
                  <c:v>3981</c:v>
                </c:pt>
                <c:pt idx="22">
                  <c:v>3362</c:v>
                </c:pt>
                <c:pt idx="23">
                  <c:v>2899</c:v>
                </c:pt>
                <c:pt idx="24">
                  <c:v>1993</c:v>
                </c:pt>
                <c:pt idx="25">
                  <c:v>3325</c:v>
                </c:pt>
                <c:pt idx="26">
                  <c:v>2363</c:v>
                </c:pt>
                <c:pt idx="27">
                  <c:v>2126</c:v>
                </c:pt>
                <c:pt idx="28">
                  <c:v>2943</c:v>
                </c:pt>
                <c:pt idx="29">
                  <c:v>6146</c:v>
                </c:pt>
                <c:pt idx="30">
                  <c:v>3625</c:v>
                </c:pt>
                <c:pt idx="31">
                  <c:v>2605</c:v>
                </c:pt>
                <c:pt idx="32">
                  <c:v>3870</c:v>
                </c:pt>
                <c:pt idx="33">
                  <c:v>6873</c:v>
                </c:pt>
                <c:pt idx="34">
                  <c:v>7247</c:v>
                </c:pt>
                <c:pt idx="35">
                  <c:v>3323</c:v>
                </c:pt>
                <c:pt idx="36">
                  <c:v>2505</c:v>
                </c:pt>
                <c:pt idx="37">
                  <c:v>3540</c:v>
                </c:pt>
                <c:pt idx="38">
                  <c:v>3614</c:v>
                </c:pt>
                <c:pt idx="39">
                  <c:v>4231</c:v>
                </c:pt>
                <c:pt idx="40">
                  <c:v>10330</c:v>
                </c:pt>
                <c:pt idx="41">
                  <c:v>4248</c:v>
                </c:pt>
                <c:pt idx="42">
                  <c:v>2998</c:v>
                </c:pt>
                <c:pt idx="43">
                  <c:v>3416</c:v>
                </c:pt>
                <c:pt idx="44">
                  <c:v>2233</c:v>
                </c:pt>
                <c:pt idx="45">
                  <c:v>2041</c:v>
                </c:pt>
                <c:pt idx="46">
                  <c:v>1535</c:v>
                </c:pt>
                <c:pt idx="47">
                  <c:v>762.81</c:v>
                </c:pt>
                <c:pt idx="48">
                  <c:v>3907</c:v>
                </c:pt>
                <c:pt idx="49">
                  <c:v>2472</c:v>
                </c:pt>
                <c:pt idx="50">
                  <c:v>2906</c:v>
                </c:pt>
                <c:pt idx="51">
                  <c:v>2023</c:v>
                </c:pt>
                <c:pt idx="52">
                  <c:v>6794</c:v>
                </c:pt>
                <c:pt idx="53">
                  <c:v>2080</c:v>
                </c:pt>
                <c:pt idx="54">
                  <c:v>1682</c:v>
                </c:pt>
                <c:pt idx="55">
                  <c:v>8701</c:v>
                </c:pt>
                <c:pt idx="56">
                  <c:v>8429</c:v>
                </c:pt>
                <c:pt idx="57">
                  <c:v>7966</c:v>
                </c:pt>
                <c:pt idx="58">
                  <c:v>2615</c:v>
                </c:pt>
                <c:pt idx="59">
                  <c:v>2060</c:v>
                </c:pt>
                <c:pt idx="60">
                  <c:v>3074</c:v>
                </c:pt>
                <c:pt idx="61">
                  <c:v>1245</c:v>
                </c:pt>
                <c:pt idx="62">
                  <c:v>2634</c:v>
                </c:pt>
                <c:pt idx="63">
                  <c:v>2621</c:v>
                </c:pt>
                <c:pt idx="64">
                  <c:v>3514</c:v>
                </c:pt>
                <c:pt idx="65">
                  <c:v>2706</c:v>
                </c:pt>
                <c:pt idx="66">
                  <c:v>1866</c:v>
                </c:pt>
                <c:pt idx="67">
                  <c:v>1316</c:v>
                </c:pt>
                <c:pt idx="68">
                  <c:v>1609</c:v>
                </c:pt>
                <c:pt idx="69">
                  <c:v>96.2</c:v>
                </c:pt>
                <c:pt idx="70">
                  <c:v>1684</c:v>
                </c:pt>
                <c:pt idx="71">
                  <c:v>2194</c:v>
                </c:pt>
                <c:pt idx="72">
                  <c:v>4412</c:v>
                </c:pt>
                <c:pt idx="73">
                  <c:v>976.69</c:v>
                </c:pt>
                <c:pt idx="74">
                  <c:v>1993</c:v>
                </c:pt>
                <c:pt idx="75">
                  <c:v>3128</c:v>
                </c:pt>
                <c:pt idx="76">
                  <c:v>3999</c:v>
                </c:pt>
                <c:pt idx="77">
                  <c:v>960.37</c:v>
                </c:pt>
                <c:pt idx="78">
                  <c:v>2825</c:v>
                </c:pt>
                <c:pt idx="79">
                  <c:v>3589</c:v>
                </c:pt>
                <c:pt idx="80">
                  <c:v>2355</c:v>
                </c:pt>
                <c:pt idx="81">
                  <c:v>1673</c:v>
                </c:pt>
                <c:pt idx="82">
                  <c:v>2170</c:v>
                </c:pt>
                <c:pt idx="83">
                  <c:v>3644</c:v>
                </c:pt>
                <c:pt idx="84">
                  <c:v>3448</c:v>
                </c:pt>
                <c:pt idx="85">
                  <c:v>4352</c:v>
                </c:pt>
                <c:pt idx="86">
                  <c:v>2588</c:v>
                </c:pt>
                <c:pt idx="87">
                  <c:v>2842</c:v>
                </c:pt>
                <c:pt idx="88">
                  <c:v>2684</c:v>
                </c:pt>
                <c:pt idx="89">
                  <c:v>2394</c:v>
                </c:pt>
                <c:pt idx="90">
                  <c:v>3796</c:v>
                </c:pt>
                <c:pt idx="91">
                  <c:v>5495</c:v>
                </c:pt>
                <c:pt idx="92">
                  <c:v>2414</c:v>
                </c:pt>
                <c:pt idx="93">
                  <c:v>5928</c:v>
                </c:pt>
                <c:pt idx="94">
                  <c:v>2738</c:v>
                </c:pt>
                <c:pt idx="95">
                  <c:v>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FF-4ACC-97B3-FF4F79AE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9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Magnesium!$AE$6:$AE$101</c:f>
                <c:numCache>
                  <c:formatCode>General</c:formatCode>
                  <c:ptCount val="96"/>
                  <c:pt idx="0">
                    <c:v>753</c:v>
                  </c:pt>
                  <c:pt idx="1">
                    <c:v>1084</c:v>
                  </c:pt>
                  <c:pt idx="2">
                    <c:v>4054</c:v>
                  </c:pt>
                  <c:pt idx="3">
                    <c:v>3794</c:v>
                  </c:pt>
                  <c:pt idx="4">
                    <c:v>813</c:v>
                  </c:pt>
                  <c:pt idx="5">
                    <c:v>756</c:v>
                  </c:pt>
                  <c:pt idx="6">
                    <c:v>534</c:v>
                  </c:pt>
                  <c:pt idx="7">
                    <c:v>535</c:v>
                  </c:pt>
                  <c:pt idx="8">
                    <c:v>499</c:v>
                  </c:pt>
                  <c:pt idx="9">
                    <c:v>473</c:v>
                  </c:pt>
                  <c:pt idx="10">
                    <c:v>1103</c:v>
                  </c:pt>
                  <c:pt idx="11">
                    <c:v>539</c:v>
                  </c:pt>
                  <c:pt idx="12">
                    <c:v>484</c:v>
                  </c:pt>
                  <c:pt idx="13">
                    <c:v>381</c:v>
                  </c:pt>
                  <c:pt idx="14">
                    <c:v>646</c:v>
                  </c:pt>
                  <c:pt idx="15">
                    <c:v>332</c:v>
                  </c:pt>
                  <c:pt idx="16">
                    <c:v>344</c:v>
                  </c:pt>
                  <c:pt idx="17">
                    <c:v>292</c:v>
                  </c:pt>
                  <c:pt idx="18">
                    <c:v>1094</c:v>
                  </c:pt>
                  <c:pt idx="19">
                    <c:v>508</c:v>
                  </c:pt>
                  <c:pt idx="20">
                    <c:v>167</c:v>
                  </c:pt>
                  <c:pt idx="21">
                    <c:v>541</c:v>
                  </c:pt>
                  <c:pt idx="22">
                    <c:v>488</c:v>
                  </c:pt>
                  <c:pt idx="23">
                    <c:v>425</c:v>
                  </c:pt>
                  <c:pt idx="24">
                    <c:v>314</c:v>
                  </c:pt>
                  <c:pt idx="25">
                    <c:v>502</c:v>
                  </c:pt>
                  <c:pt idx="26">
                    <c:v>296</c:v>
                  </c:pt>
                  <c:pt idx="27">
                    <c:v>318</c:v>
                  </c:pt>
                  <c:pt idx="28">
                    <c:v>437</c:v>
                  </c:pt>
                  <c:pt idx="29">
                    <c:v>1033</c:v>
                  </c:pt>
                  <c:pt idx="30">
                    <c:v>443</c:v>
                  </c:pt>
                  <c:pt idx="31">
                    <c:v>353</c:v>
                  </c:pt>
                  <c:pt idx="32">
                    <c:v>569</c:v>
                  </c:pt>
                  <c:pt idx="33">
                    <c:v>1329</c:v>
                  </c:pt>
                  <c:pt idx="34">
                    <c:v>1242</c:v>
                  </c:pt>
                  <c:pt idx="35">
                    <c:v>464</c:v>
                  </c:pt>
                  <c:pt idx="36">
                    <c:v>355</c:v>
                  </c:pt>
                  <c:pt idx="37">
                    <c:v>506</c:v>
                  </c:pt>
                  <c:pt idx="38">
                    <c:v>502</c:v>
                  </c:pt>
                  <c:pt idx="39">
                    <c:v>579</c:v>
                  </c:pt>
                  <c:pt idx="40">
                    <c:v>3242</c:v>
                  </c:pt>
                  <c:pt idx="41">
                    <c:v>514</c:v>
                  </c:pt>
                  <c:pt idx="42">
                    <c:v>353</c:v>
                  </c:pt>
                  <c:pt idx="43">
                    <c:v>423</c:v>
                  </c:pt>
                  <c:pt idx="44">
                    <c:v>306</c:v>
                  </c:pt>
                  <c:pt idx="45">
                    <c:v>293</c:v>
                  </c:pt>
                  <c:pt idx="46">
                    <c:v>261</c:v>
                  </c:pt>
                  <c:pt idx="47">
                    <c:v>127</c:v>
                  </c:pt>
                  <c:pt idx="48">
                    <c:v>547</c:v>
                  </c:pt>
                  <c:pt idx="49">
                    <c:v>346</c:v>
                  </c:pt>
                  <c:pt idx="50">
                    <c:v>412</c:v>
                  </c:pt>
                  <c:pt idx="51">
                    <c:v>291</c:v>
                  </c:pt>
                  <c:pt idx="52">
                    <c:v>1389</c:v>
                  </c:pt>
                  <c:pt idx="53">
                    <c:v>256</c:v>
                  </c:pt>
                  <c:pt idx="54">
                    <c:v>264</c:v>
                  </c:pt>
                  <c:pt idx="55">
                    <c:v>2321</c:v>
                  </c:pt>
                  <c:pt idx="56">
                    <c:v>1833</c:v>
                  </c:pt>
                  <c:pt idx="57">
                    <c:v>1580</c:v>
                  </c:pt>
                  <c:pt idx="58">
                    <c:v>368</c:v>
                  </c:pt>
                  <c:pt idx="59">
                    <c:v>299</c:v>
                  </c:pt>
                  <c:pt idx="60">
                    <c:v>430</c:v>
                  </c:pt>
                  <c:pt idx="61">
                    <c:v>181</c:v>
                  </c:pt>
                  <c:pt idx="62">
                    <c:v>370</c:v>
                  </c:pt>
                  <c:pt idx="63">
                    <c:v>378</c:v>
                  </c:pt>
                  <c:pt idx="64">
                    <c:v>487</c:v>
                  </c:pt>
                  <c:pt idx="65">
                    <c:v>326</c:v>
                  </c:pt>
                  <c:pt idx="66">
                    <c:v>255</c:v>
                  </c:pt>
                  <c:pt idx="67">
                    <c:v>232</c:v>
                  </c:pt>
                  <c:pt idx="68">
                    <c:v>268</c:v>
                  </c:pt>
                  <c:pt idx="69">
                    <c:v>64.38</c:v>
                  </c:pt>
                  <c:pt idx="70">
                    <c:v>268</c:v>
                  </c:pt>
                  <c:pt idx="71">
                    <c:v>337</c:v>
                  </c:pt>
                  <c:pt idx="72">
                    <c:v>613</c:v>
                  </c:pt>
                  <c:pt idx="73">
                    <c:v>158</c:v>
                  </c:pt>
                  <c:pt idx="74">
                    <c:v>299</c:v>
                  </c:pt>
                  <c:pt idx="75">
                    <c:v>476</c:v>
                  </c:pt>
                  <c:pt idx="76">
                    <c:v>515</c:v>
                  </c:pt>
                  <c:pt idx="77">
                    <c:v>142</c:v>
                  </c:pt>
                  <c:pt idx="78">
                    <c:v>452</c:v>
                  </c:pt>
                  <c:pt idx="79">
                    <c:v>559</c:v>
                  </c:pt>
                  <c:pt idx="80">
                    <c:v>290</c:v>
                  </c:pt>
                  <c:pt idx="81">
                    <c:v>289</c:v>
                  </c:pt>
                  <c:pt idx="82">
                    <c:v>287</c:v>
                  </c:pt>
                  <c:pt idx="83">
                    <c:v>487</c:v>
                  </c:pt>
                  <c:pt idx="84">
                    <c:v>544</c:v>
                  </c:pt>
                  <c:pt idx="85">
                    <c:v>708</c:v>
                  </c:pt>
                  <c:pt idx="86">
                    <c:v>347</c:v>
                  </c:pt>
                  <c:pt idx="87">
                    <c:v>393</c:v>
                  </c:pt>
                  <c:pt idx="88">
                    <c:v>435</c:v>
                  </c:pt>
                  <c:pt idx="89">
                    <c:v>409</c:v>
                  </c:pt>
                  <c:pt idx="90">
                    <c:v>611</c:v>
                  </c:pt>
                  <c:pt idx="91">
                    <c:v>805</c:v>
                  </c:pt>
                  <c:pt idx="92">
                    <c:v>393</c:v>
                  </c:pt>
                  <c:pt idx="93">
                    <c:v>1001</c:v>
                  </c:pt>
                  <c:pt idx="94">
                    <c:v>367</c:v>
                  </c:pt>
                  <c:pt idx="95">
                    <c:v>506</c:v>
                  </c:pt>
                </c:numCache>
              </c:numRef>
            </c:plus>
            <c:minus>
              <c:numRef>
                <c:f>Magnesium!$AE$6:$AE$101</c:f>
                <c:numCache>
                  <c:formatCode>General</c:formatCode>
                  <c:ptCount val="96"/>
                  <c:pt idx="0">
                    <c:v>753</c:v>
                  </c:pt>
                  <c:pt idx="1">
                    <c:v>1084</c:v>
                  </c:pt>
                  <c:pt idx="2">
                    <c:v>4054</c:v>
                  </c:pt>
                  <c:pt idx="3">
                    <c:v>3794</c:v>
                  </c:pt>
                  <c:pt idx="4">
                    <c:v>813</c:v>
                  </c:pt>
                  <c:pt idx="5">
                    <c:v>756</c:v>
                  </c:pt>
                  <c:pt idx="6">
                    <c:v>534</c:v>
                  </c:pt>
                  <c:pt idx="7">
                    <c:v>535</c:v>
                  </c:pt>
                  <c:pt idx="8">
                    <c:v>499</c:v>
                  </c:pt>
                  <c:pt idx="9">
                    <c:v>473</c:v>
                  </c:pt>
                  <c:pt idx="10">
                    <c:v>1103</c:v>
                  </c:pt>
                  <c:pt idx="11">
                    <c:v>539</c:v>
                  </c:pt>
                  <c:pt idx="12">
                    <c:v>484</c:v>
                  </c:pt>
                  <c:pt idx="13">
                    <c:v>381</c:v>
                  </c:pt>
                  <c:pt idx="14">
                    <c:v>646</c:v>
                  </c:pt>
                  <c:pt idx="15">
                    <c:v>332</c:v>
                  </c:pt>
                  <c:pt idx="16">
                    <c:v>344</c:v>
                  </c:pt>
                  <c:pt idx="17">
                    <c:v>292</c:v>
                  </c:pt>
                  <c:pt idx="18">
                    <c:v>1094</c:v>
                  </c:pt>
                  <c:pt idx="19">
                    <c:v>508</c:v>
                  </c:pt>
                  <c:pt idx="20">
                    <c:v>167</c:v>
                  </c:pt>
                  <c:pt idx="21">
                    <c:v>541</c:v>
                  </c:pt>
                  <c:pt idx="22">
                    <c:v>488</c:v>
                  </c:pt>
                  <c:pt idx="23">
                    <c:v>425</c:v>
                  </c:pt>
                  <c:pt idx="24">
                    <c:v>314</c:v>
                  </c:pt>
                  <c:pt idx="25">
                    <c:v>502</c:v>
                  </c:pt>
                  <c:pt idx="26">
                    <c:v>296</c:v>
                  </c:pt>
                  <c:pt idx="27">
                    <c:v>318</c:v>
                  </c:pt>
                  <c:pt idx="28">
                    <c:v>437</c:v>
                  </c:pt>
                  <c:pt idx="29">
                    <c:v>1033</c:v>
                  </c:pt>
                  <c:pt idx="30">
                    <c:v>443</c:v>
                  </c:pt>
                  <c:pt idx="31">
                    <c:v>353</c:v>
                  </c:pt>
                  <c:pt idx="32">
                    <c:v>569</c:v>
                  </c:pt>
                  <c:pt idx="33">
                    <c:v>1329</c:v>
                  </c:pt>
                  <c:pt idx="34">
                    <c:v>1242</c:v>
                  </c:pt>
                  <c:pt idx="35">
                    <c:v>464</c:v>
                  </c:pt>
                  <c:pt idx="36">
                    <c:v>355</c:v>
                  </c:pt>
                  <c:pt idx="37">
                    <c:v>506</c:v>
                  </c:pt>
                  <c:pt idx="38">
                    <c:v>502</c:v>
                  </c:pt>
                  <c:pt idx="39">
                    <c:v>579</c:v>
                  </c:pt>
                  <c:pt idx="40">
                    <c:v>3242</c:v>
                  </c:pt>
                  <c:pt idx="41">
                    <c:v>514</c:v>
                  </c:pt>
                  <c:pt idx="42">
                    <c:v>353</c:v>
                  </c:pt>
                  <c:pt idx="43">
                    <c:v>423</c:v>
                  </c:pt>
                  <c:pt idx="44">
                    <c:v>306</c:v>
                  </c:pt>
                  <c:pt idx="45">
                    <c:v>293</c:v>
                  </c:pt>
                  <c:pt idx="46">
                    <c:v>261</c:v>
                  </c:pt>
                  <c:pt idx="47">
                    <c:v>127</c:v>
                  </c:pt>
                  <c:pt idx="48">
                    <c:v>547</c:v>
                  </c:pt>
                  <c:pt idx="49">
                    <c:v>346</c:v>
                  </c:pt>
                  <c:pt idx="50">
                    <c:v>412</c:v>
                  </c:pt>
                  <c:pt idx="51">
                    <c:v>291</c:v>
                  </c:pt>
                  <c:pt idx="52">
                    <c:v>1389</c:v>
                  </c:pt>
                  <c:pt idx="53">
                    <c:v>256</c:v>
                  </c:pt>
                  <c:pt idx="54">
                    <c:v>264</c:v>
                  </c:pt>
                  <c:pt idx="55">
                    <c:v>2321</c:v>
                  </c:pt>
                  <c:pt idx="56">
                    <c:v>1833</c:v>
                  </c:pt>
                  <c:pt idx="57">
                    <c:v>1580</c:v>
                  </c:pt>
                  <c:pt idx="58">
                    <c:v>368</c:v>
                  </c:pt>
                  <c:pt idx="59">
                    <c:v>299</c:v>
                  </c:pt>
                  <c:pt idx="60">
                    <c:v>430</c:v>
                  </c:pt>
                  <c:pt idx="61">
                    <c:v>181</c:v>
                  </c:pt>
                  <c:pt idx="62">
                    <c:v>370</c:v>
                  </c:pt>
                  <c:pt idx="63">
                    <c:v>378</c:v>
                  </c:pt>
                  <c:pt idx="64">
                    <c:v>487</c:v>
                  </c:pt>
                  <c:pt idx="65">
                    <c:v>326</c:v>
                  </c:pt>
                  <c:pt idx="66">
                    <c:v>255</c:v>
                  </c:pt>
                  <c:pt idx="67">
                    <c:v>232</c:v>
                  </c:pt>
                  <c:pt idx="68">
                    <c:v>268</c:v>
                  </c:pt>
                  <c:pt idx="69">
                    <c:v>64.38</c:v>
                  </c:pt>
                  <c:pt idx="70">
                    <c:v>268</c:v>
                  </c:pt>
                  <c:pt idx="71">
                    <c:v>337</c:v>
                  </c:pt>
                  <c:pt idx="72">
                    <c:v>613</c:v>
                  </c:pt>
                  <c:pt idx="73">
                    <c:v>158</c:v>
                  </c:pt>
                  <c:pt idx="74">
                    <c:v>299</c:v>
                  </c:pt>
                  <c:pt idx="75">
                    <c:v>476</c:v>
                  </c:pt>
                  <c:pt idx="76">
                    <c:v>515</c:v>
                  </c:pt>
                  <c:pt idx="77">
                    <c:v>142</c:v>
                  </c:pt>
                  <c:pt idx="78">
                    <c:v>452</c:v>
                  </c:pt>
                  <c:pt idx="79">
                    <c:v>559</c:v>
                  </c:pt>
                  <c:pt idx="80">
                    <c:v>290</c:v>
                  </c:pt>
                  <c:pt idx="81">
                    <c:v>289</c:v>
                  </c:pt>
                  <c:pt idx="82">
                    <c:v>287</c:v>
                  </c:pt>
                  <c:pt idx="83">
                    <c:v>487</c:v>
                  </c:pt>
                  <c:pt idx="84">
                    <c:v>544</c:v>
                  </c:pt>
                  <c:pt idx="85">
                    <c:v>708</c:v>
                  </c:pt>
                  <c:pt idx="86">
                    <c:v>347</c:v>
                  </c:pt>
                  <c:pt idx="87">
                    <c:v>393</c:v>
                  </c:pt>
                  <c:pt idx="88">
                    <c:v>435</c:v>
                  </c:pt>
                  <c:pt idx="89">
                    <c:v>409</c:v>
                  </c:pt>
                  <c:pt idx="90">
                    <c:v>611</c:v>
                  </c:pt>
                  <c:pt idx="91">
                    <c:v>805</c:v>
                  </c:pt>
                  <c:pt idx="92">
                    <c:v>393</c:v>
                  </c:pt>
                  <c:pt idx="93">
                    <c:v>1001</c:v>
                  </c:pt>
                  <c:pt idx="94">
                    <c:v>367</c:v>
                  </c:pt>
                  <c:pt idx="95">
                    <c:v>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Magnesium!$AA$6:$AA$101</c:f>
              <c:numCache>
                <c:formatCode>General</c:formatCode>
                <c:ptCount val="96"/>
                <c:pt idx="0">
                  <c:v>21460</c:v>
                </c:pt>
                <c:pt idx="1">
                  <c:v>28751</c:v>
                </c:pt>
                <c:pt idx="2">
                  <c:v>58156</c:v>
                </c:pt>
                <c:pt idx="3">
                  <c:v>54820</c:v>
                </c:pt>
                <c:pt idx="4">
                  <c:v>20914</c:v>
                </c:pt>
                <c:pt idx="5">
                  <c:v>18813</c:v>
                </c:pt>
                <c:pt idx="6">
                  <c:v>14164</c:v>
                </c:pt>
                <c:pt idx="7">
                  <c:v>14363</c:v>
                </c:pt>
                <c:pt idx="8">
                  <c:v>14812</c:v>
                </c:pt>
                <c:pt idx="9">
                  <c:v>13999</c:v>
                </c:pt>
                <c:pt idx="10">
                  <c:v>28624</c:v>
                </c:pt>
                <c:pt idx="11">
                  <c:v>14453</c:v>
                </c:pt>
                <c:pt idx="12">
                  <c:v>13474</c:v>
                </c:pt>
                <c:pt idx="13">
                  <c:v>11374</c:v>
                </c:pt>
                <c:pt idx="14">
                  <c:v>18752</c:v>
                </c:pt>
                <c:pt idx="15">
                  <c:v>8654</c:v>
                </c:pt>
                <c:pt idx="16">
                  <c:v>10126</c:v>
                </c:pt>
                <c:pt idx="17">
                  <c:v>8170</c:v>
                </c:pt>
                <c:pt idx="18">
                  <c:v>29855</c:v>
                </c:pt>
                <c:pt idx="19">
                  <c:v>14245</c:v>
                </c:pt>
                <c:pt idx="20">
                  <c:v>3949</c:v>
                </c:pt>
                <c:pt idx="21">
                  <c:v>15339</c:v>
                </c:pt>
                <c:pt idx="22">
                  <c:v>14469</c:v>
                </c:pt>
                <c:pt idx="23">
                  <c:v>13154</c:v>
                </c:pt>
                <c:pt idx="24">
                  <c:v>9908</c:v>
                </c:pt>
                <c:pt idx="25">
                  <c:v>15102</c:v>
                </c:pt>
                <c:pt idx="26">
                  <c:v>8670</c:v>
                </c:pt>
                <c:pt idx="27">
                  <c:v>10420</c:v>
                </c:pt>
                <c:pt idx="28">
                  <c:v>14827</c:v>
                </c:pt>
                <c:pt idx="29">
                  <c:v>29977</c:v>
                </c:pt>
                <c:pt idx="30">
                  <c:v>13630</c:v>
                </c:pt>
                <c:pt idx="31">
                  <c:v>11208</c:v>
                </c:pt>
                <c:pt idx="32">
                  <c:v>20129</c:v>
                </c:pt>
                <c:pt idx="33">
                  <c:v>34575</c:v>
                </c:pt>
                <c:pt idx="34">
                  <c:v>28968</c:v>
                </c:pt>
                <c:pt idx="35">
                  <c:v>14559</c:v>
                </c:pt>
                <c:pt idx="36">
                  <c:v>12497</c:v>
                </c:pt>
                <c:pt idx="37">
                  <c:v>18717</c:v>
                </c:pt>
                <c:pt idx="38">
                  <c:v>18440</c:v>
                </c:pt>
                <c:pt idx="39">
                  <c:v>20579</c:v>
                </c:pt>
                <c:pt idx="40">
                  <c:v>50695</c:v>
                </c:pt>
                <c:pt idx="41">
                  <c:v>16545</c:v>
                </c:pt>
                <c:pt idx="42">
                  <c:v>11454</c:v>
                </c:pt>
                <c:pt idx="43">
                  <c:v>13519</c:v>
                </c:pt>
                <c:pt idx="44">
                  <c:v>10317</c:v>
                </c:pt>
                <c:pt idx="45">
                  <c:v>10372</c:v>
                </c:pt>
                <c:pt idx="46">
                  <c:v>7829</c:v>
                </c:pt>
                <c:pt idx="47">
                  <c:v>3055</c:v>
                </c:pt>
                <c:pt idx="48">
                  <c:v>16450</c:v>
                </c:pt>
                <c:pt idx="49">
                  <c:v>12916</c:v>
                </c:pt>
                <c:pt idx="50">
                  <c:v>13611</c:v>
                </c:pt>
                <c:pt idx="51">
                  <c:v>10625</c:v>
                </c:pt>
                <c:pt idx="52">
                  <c:v>35183</c:v>
                </c:pt>
                <c:pt idx="53">
                  <c:v>7976</c:v>
                </c:pt>
                <c:pt idx="54">
                  <c:v>8813</c:v>
                </c:pt>
                <c:pt idx="55">
                  <c:v>43480</c:v>
                </c:pt>
                <c:pt idx="56">
                  <c:v>36926</c:v>
                </c:pt>
                <c:pt idx="57">
                  <c:v>33646</c:v>
                </c:pt>
                <c:pt idx="58">
                  <c:v>12085</c:v>
                </c:pt>
                <c:pt idx="59">
                  <c:v>10520</c:v>
                </c:pt>
                <c:pt idx="60">
                  <c:v>15659</c:v>
                </c:pt>
                <c:pt idx="61">
                  <c:v>4905</c:v>
                </c:pt>
                <c:pt idx="62">
                  <c:v>11847</c:v>
                </c:pt>
                <c:pt idx="63">
                  <c:v>13484</c:v>
                </c:pt>
                <c:pt idx="64">
                  <c:v>17222</c:v>
                </c:pt>
                <c:pt idx="65">
                  <c:v>10280</c:v>
                </c:pt>
                <c:pt idx="66">
                  <c:v>8053</c:v>
                </c:pt>
                <c:pt idx="67">
                  <c:v>6752</c:v>
                </c:pt>
                <c:pt idx="68">
                  <c:v>7297</c:v>
                </c:pt>
                <c:pt idx="69">
                  <c:v>490.52</c:v>
                </c:pt>
                <c:pt idx="70">
                  <c:v>8517</c:v>
                </c:pt>
                <c:pt idx="71">
                  <c:v>11062</c:v>
                </c:pt>
                <c:pt idx="72">
                  <c:v>20064</c:v>
                </c:pt>
                <c:pt idx="73">
                  <c:v>3864</c:v>
                </c:pt>
                <c:pt idx="74">
                  <c:v>9014</c:v>
                </c:pt>
                <c:pt idx="75">
                  <c:v>15791</c:v>
                </c:pt>
                <c:pt idx="76">
                  <c:v>15882</c:v>
                </c:pt>
                <c:pt idx="77">
                  <c:v>3599</c:v>
                </c:pt>
                <c:pt idx="78">
                  <c:v>13690</c:v>
                </c:pt>
                <c:pt idx="79">
                  <c:v>17748</c:v>
                </c:pt>
                <c:pt idx="80">
                  <c:v>8466</c:v>
                </c:pt>
                <c:pt idx="81">
                  <c:v>7960</c:v>
                </c:pt>
                <c:pt idx="82">
                  <c:v>7767</c:v>
                </c:pt>
                <c:pt idx="83">
                  <c:v>13147</c:v>
                </c:pt>
                <c:pt idx="84">
                  <c:v>14064</c:v>
                </c:pt>
                <c:pt idx="85">
                  <c:v>20359</c:v>
                </c:pt>
                <c:pt idx="86">
                  <c:v>9214</c:v>
                </c:pt>
                <c:pt idx="87">
                  <c:v>10087</c:v>
                </c:pt>
                <c:pt idx="88">
                  <c:v>10949</c:v>
                </c:pt>
                <c:pt idx="89">
                  <c:v>10951</c:v>
                </c:pt>
                <c:pt idx="90">
                  <c:v>16548</c:v>
                </c:pt>
                <c:pt idx="91">
                  <c:v>20431</c:v>
                </c:pt>
                <c:pt idx="92">
                  <c:v>9579</c:v>
                </c:pt>
                <c:pt idx="93">
                  <c:v>24065</c:v>
                </c:pt>
                <c:pt idx="94">
                  <c:v>8900</c:v>
                </c:pt>
                <c:pt idx="95">
                  <c:v>11284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5-4C7E-8552-024A84060707}"/>
            </c:ext>
          </c:extLst>
        </c:ser>
        <c:ser>
          <c:idx val="1"/>
          <c:order val="1"/>
          <c:tx>
            <c:strRef>
              <c:f>Magnesium!$AG$2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Magnesium!$AK$6:$AK$101</c:f>
                <c:numCache>
                  <c:formatCode>General</c:formatCode>
                  <c:ptCount val="96"/>
                  <c:pt idx="0">
                    <c:v>753</c:v>
                  </c:pt>
                  <c:pt idx="1">
                    <c:v>1084</c:v>
                  </c:pt>
                  <c:pt idx="2">
                    <c:v>4054</c:v>
                  </c:pt>
                  <c:pt idx="3">
                    <c:v>3794</c:v>
                  </c:pt>
                  <c:pt idx="4">
                    <c:v>813</c:v>
                  </c:pt>
                  <c:pt idx="5">
                    <c:v>756</c:v>
                  </c:pt>
                  <c:pt idx="6">
                    <c:v>534</c:v>
                  </c:pt>
                  <c:pt idx="7">
                    <c:v>535</c:v>
                  </c:pt>
                  <c:pt idx="8">
                    <c:v>499</c:v>
                  </c:pt>
                  <c:pt idx="9">
                    <c:v>473</c:v>
                  </c:pt>
                  <c:pt idx="10">
                    <c:v>1103</c:v>
                  </c:pt>
                  <c:pt idx="11">
                    <c:v>539</c:v>
                  </c:pt>
                  <c:pt idx="12">
                    <c:v>484</c:v>
                  </c:pt>
                  <c:pt idx="13">
                    <c:v>381</c:v>
                  </c:pt>
                  <c:pt idx="14">
                    <c:v>646</c:v>
                  </c:pt>
                  <c:pt idx="15">
                    <c:v>332</c:v>
                  </c:pt>
                  <c:pt idx="16">
                    <c:v>344</c:v>
                  </c:pt>
                  <c:pt idx="17">
                    <c:v>292</c:v>
                  </c:pt>
                  <c:pt idx="18">
                    <c:v>1094</c:v>
                  </c:pt>
                  <c:pt idx="19">
                    <c:v>508</c:v>
                  </c:pt>
                  <c:pt idx="20">
                    <c:v>167</c:v>
                  </c:pt>
                  <c:pt idx="21">
                    <c:v>541</c:v>
                  </c:pt>
                  <c:pt idx="22">
                    <c:v>488</c:v>
                  </c:pt>
                  <c:pt idx="23">
                    <c:v>425</c:v>
                  </c:pt>
                  <c:pt idx="24">
                    <c:v>314</c:v>
                  </c:pt>
                  <c:pt idx="25">
                    <c:v>502</c:v>
                  </c:pt>
                  <c:pt idx="26">
                    <c:v>296</c:v>
                  </c:pt>
                  <c:pt idx="27">
                    <c:v>318</c:v>
                  </c:pt>
                  <c:pt idx="28">
                    <c:v>437</c:v>
                  </c:pt>
                  <c:pt idx="29">
                    <c:v>1033</c:v>
                  </c:pt>
                  <c:pt idx="30">
                    <c:v>443</c:v>
                  </c:pt>
                  <c:pt idx="31">
                    <c:v>353</c:v>
                  </c:pt>
                  <c:pt idx="32">
                    <c:v>569</c:v>
                  </c:pt>
                  <c:pt idx="33">
                    <c:v>1329</c:v>
                  </c:pt>
                  <c:pt idx="34">
                    <c:v>1242</c:v>
                  </c:pt>
                  <c:pt idx="35">
                    <c:v>464</c:v>
                  </c:pt>
                  <c:pt idx="36">
                    <c:v>355</c:v>
                  </c:pt>
                  <c:pt idx="37">
                    <c:v>506</c:v>
                  </c:pt>
                  <c:pt idx="38">
                    <c:v>502</c:v>
                  </c:pt>
                  <c:pt idx="39">
                    <c:v>579</c:v>
                  </c:pt>
                  <c:pt idx="40">
                    <c:v>3242</c:v>
                  </c:pt>
                  <c:pt idx="41">
                    <c:v>514</c:v>
                  </c:pt>
                  <c:pt idx="42">
                    <c:v>353</c:v>
                  </c:pt>
                  <c:pt idx="43">
                    <c:v>423</c:v>
                  </c:pt>
                  <c:pt idx="44">
                    <c:v>306</c:v>
                  </c:pt>
                  <c:pt idx="45">
                    <c:v>293</c:v>
                  </c:pt>
                  <c:pt idx="46">
                    <c:v>261</c:v>
                  </c:pt>
                  <c:pt idx="47">
                    <c:v>127</c:v>
                  </c:pt>
                  <c:pt idx="48">
                    <c:v>547</c:v>
                  </c:pt>
                  <c:pt idx="49">
                    <c:v>346</c:v>
                  </c:pt>
                  <c:pt idx="50">
                    <c:v>412</c:v>
                  </c:pt>
                  <c:pt idx="51">
                    <c:v>291</c:v>
                  </c:pt>
                  <c:pt idx="52">
                    <c:v>1389</c:v>
                  </c:pt>
                  <c:pt idx="53">
                    <c:v>256</c:v>
                  </c:pt>
                  <c:pt idx="54">
                    <c:v>264</c:v>
                  </c:pt>
                  <c:pt idx="55">
                    <c:v>2321</c:v>
                  </c:pt>
                  <c:pt idx="56">
                    <c:v>1833</c:v>
                  </c:pt>
                  <c:pt idx="57">
                    <c:v>1580</c:v>
                  </c:pt>
                  <c:pt idx="58">
                    <c:v>368</c:v>
                  </c:pt>
                  <c:pt idx="59">
                    <c:v>299</c:v>
                  </c:pt>
                  <c:pt idx="60">
                    <c:v>430</c:v>
                  </c:pt>
                  <c:pt idx="61">
                    <c:v>181</c:v>
                  </c:pt>
                  <c:pt idx="62">
                    <c:v>370</c:v>
                  </c:pt>
                  <c:pt idx="63">
                    <c:v>378</c:v>
                  </c:pt>
                  <c:pt idx="64">
                    <c:v>487</c:v>
                  </c:pt>
                  <c:pt idx="65">
                    <c:v>326</c:v>
                  </c:pt>
                  <c:pt idx="66">
                    <c:v>255</c:v>
                  </c:pt>
                  <c:pt idx="67">
                    <c:v>232</c:v>
                  </c:pt>
                  <c:pt idx="68">
                    <c:v>268</c:v>
                  </c:pt>
                  <c:pt idx="69">
                    <c:v>64.38</c:v>
                  </c:pt>
                  <c:pt idx="70">
                    <c:v>268</c:v>
                  </c:pt>
                  <c:pt idx="71">
                    <c:v>337</c:v>
                  </c:pt>
                  <c:pt idx="72">
                    <c:v>613</c:v>
                  </c:pt>
                  <c:pt idx="73">
                    <c:v>158</c:v>
                  </c:pt>
                  <c:pt idx="74">
                    <c:v>299</c:v>
                  </c:pt>
                  <c:pt idx="75">
                    <c:v>476</c:v>
                  </c:pt>
                  <c:pt idx="76">
                    <c:v>515</c:v>
                  </c:pt>
                  <c:pt idx="77">
                    <c:v>142</c:v>
                  </c:pt>
                  <c:pt idx="78">
                    <c:v>452</c:v>
                  </c:pt>
                  <c:pt idx="79">
                    <c:v>559</c:v>
                  </c:pt>
                  <c:pt idx="80">
                    <c:v>290</c:v>
                  </c:pt>
                  <c:pt idx="81">
                    <c:v>289</c:v>
                  </c:pt>
                  <c:pt idx="82">
                    <c:v>287</c:v>
                  </c:pt>
                  <c:pt idx="83">
                    <c:v>487</c:v>
                  </c:pt>
                  <c:pt idx="84">
                    <c:v>544</c:v>
                  </c:pt>
                  <c:pt idx="85">
                    <c:v>708</c:v>
                  </c:pt>
                  <c:pt idx="86">
                    <c:v>347</c:v>
                  </c:pt>
                  <c:pt idx="87">
                    <c:v>393</c:v>
                  </c:pt>
                  <c:pt idx="88">
                    <c:v>435</c:v>
                  </c:pt>
                  <c:pt idx="89">
                    <c:v>409</c:v>
                  </c:pt>
                  <c:pt idx="90">
                    <c:v>611</c:v>
                  </c:pt>
                  <c:pt idx="91">
                    <c:v>805</c:v>
                  </c:pt>
                  <c:pt idx="92">
                    <c:v>393</c:v>
                  </c:pt>
                  <c:pt idx="93">
                    <c:v>1001</c:v>
                  </c:pt>
                  <c:pt idx="94">
                    <c:v>367</c:v>
                  </c:pt>
                  <c:pt idx="95">
                    <c:v>506</c:v>
                  </c:pt>
                </c:numCache>
              </c:numRef>
            </c:plus>
            <c:minus>
              <c:numRef>
                <c:f>Magnesium!$AK$6:$AK$101</c:f>
                <c:numCache>
                  <c:formatCode>General</c:formatCode>
                  <c:ptCount val="96"/>
                  <c:pt idx="0">
                    <c:v>753</c:v>
                  </c:pt>
                  <c:pt idx="1">
                    <c:v>1084</c:v>
                  </c:pt>
                  <c:pt idx="2">
                    <c:v>4054</c:v>
                  </c:pt>
                  <c:pt idx="3">
                    <c:v>3794</c:v>
                  </c:pt>
                  <c:pt idx="4">
                    <c:v>813</c:v>
                  </c:pt>
                  <c:pt idx="5">
                    <c:v>756</c:v>
                  </c:pt>
                  <c:pt idx="6">
                    <c:v>534</c:v>
                  </c:pt>
                  <c:pt idx="7">
                    <c:v>535</c:v>
                  </c:pt>
                  <c:pt idx="8">
                    <c:v>499</c:v>
                  </c:pt>
                  <c:pt idx="9">
                    <c:v>473</c:v>
                  </c:pt>
                  <c:pt idx="10">
                    <c:v>1103</c:v>
                  </c:pt>
                  <c:pt idx="11">
                    <c:v>539</c:v>
                  </c:pt>
                  <c:pt idx="12">
                    <c:v>484</c:v>
                  </c:pt>
                  <c:pt idx="13">
                    <c:v>381</c:v>
                  </c:pt>
                  <c:pt idx="14">
                    <c:v>646</c:v>
                  </c:pt>
                  <c:pt idx="15">
                    <c:v>332</c:v>
                  </c:pt>
                  <c:pt idx="16">
                    <c:v>344</c:v>
                  </c:pt>
                  <c:pt idx="17">
                    <c:v>292</c:v>
                  </c:pt>
                  <c:pt idx="18">
                    <c:v>1094</c:v>
                  </c:pt>
                  <c:pt idx="19">
                    <c:v>508</c:v>
                  </c:pt>
                  <c:pt idx="20">
                    <c:v>167</c:v>
                  </c:pt>
                  <c:pt idx="21">
                    <c:v>541</c:v>
                  </c:pt>
                  <c:pt idx="22">
                    <c:v>488</c:v>
                  </c:pt>
                  <c:pt idx="23">
                    <c:v>425</c:v>
                  </c:pt>
                  <c:pt idx="24">
                    <c:v>314</c:v>
                  </c:pt>
                  <c:pt idx="25">
                    <c:v>502</c:v>
                  </c:pt>
                  <c:pt idx="26">
                    <c:v>296</c:v>
                  </c:pt>
                  <c:pt idx="27">
                    <c:v>318</c:v>
                  </c:pt>
                  <c:pt idx="28">
                    <c:v>437</c:v>
                  </c:pt>
                  <c:pt idx="29">
                    <c:v>1033</c:v>
                  </c:pt>
                  <c:pt idx="30">
                    <c:v>443</c:v>
                  </c:pt>
                  <c:pt idx="31">
                    <c:v>353</c:v>
                  </c:pt>
                  <c:pt idx="32">
                    <c:v>569</c:v>
                  </c:pt>
                  <c:pt idx="33">
                    <c:v>1329</c:v>
                  </c:pt>
                  <c:pt idx="34">
                    <c:v>1242</c:v>
                  </c:pt>
                  <c:pt idx="35">
                    <c:v>464</c:v>
                  </c:pt>
                  <c:pt idx="36">
                    <c:v>355</c:v>
                  </c:pt>
                  <c:pt idx="37">
                    <c:v>506</c:v>
                  </c:pt>
                  <c:pt idx="38">
                    <c:v>502</c:v>
                  </c:pt>
                  <c:pt idx="39">
                    <c:v>579</c:v>
                  </c:pt>
                  <c:pt idx="40">
                    <c:v>3242</c:v>
                  </c:pt>
                  <c:pt idx="41">
                    <c:v>514</c:v>
                  </c:pt>
                  <c:pt idx="42">
                    <c:v>353</c:v>
                  </c:pt>
                  <c:pt idx="43">
                    <c:v>423</c:v>
                  </c:pt>
                  <c:pt idx="44">
                    <c:v>306</c:v>
                  </c:pt>
                  <c:pt idx="45">
                    <c:v>293</c:v>
                  </c:pt>
                  <c:pt idx="46">
                    <c:v>261</c:v>
                  </c:pt>
                  <c:pt idx="47">
                    <c:v>127</c:v>
                  </c:pt>
                  <c:pt idx="48">
                    <c:v>547</c:v>
                  </c:pt>
                  <c:pt idx="49">
                    <c:v>346</c:v>
                  </c:pt>
                  <c:pt idx="50">
                    <c:v>412</c:v>
                  </c:pt>
                  <c:pt idx="51">
                    <c:v>291</c:v>
                  </c:pt>
                  <c:pt idx="52">
                    <c:v>1389</c:v>
                  </c:pt>
                  <c:pt idx="53">
                    <c:v>256</c:v>
                  </c:pt>
                  <c:pt idx="54">
                    <c:v>264</c:v>
                  </c:pt>
                  <c:pt idx="55">
                    <c:v>2321</c:v>
                  </c:pt>
                  <c:pt idx="56">
                    <c:v>1833</c:v>
                  </c:pt>
                  <c:pt idx="57">
                    <c:v>1580</c:v>
                  </c:pt>
                  <c:pt idx="58">
                    <c:v>368</c:v>
                  </c:pt>
                  <c:pt idx="59">
                    <c:v>299</c:v>
                  </c:pt>
                  <c:pt idx="60">
                    <c:v>430</c:v>
                  </c:pt>
                  <c:pt idx="61">
                    <c:v>181</c:v>
                  </c:pt>
                  <c:pt idx="62">
                    <c:v>370</c:v>
                  </c:pt>
                  <c:pt idx="63">
                    <c:v>378</c:v>
                  </c:pt>
                  <c:pt idx="64">
                    <c:v>487</c:v>
                  </c:pt>
                  <c:pt idx="65">
                    <c:v>326</c:v>
                  </c:pt>
                  <c:pt idx="66">
                    <c:v>255</c:v>
                  </c:pt>
                  <c:pt idx="67">
                    <c:v>232</c:v>
                  </c:pt>
                  <c:pt idx="68">
                    <c:v>268</c:v>
                  </c:pt>
                  <c:pt idx="69">
                    <c:v>64.38</c:v>
                  </c:pt>
                  <c:pt idx="70">
                    <c:v>268</c:v>
                  </c:pt>
                  <c:pt idx="71">
                    <c:v>337</c:v>
                  </c:pt>
                  <c:pt idx="72">
                    <c:v>613</c:v>
                  </c:pt>
                  <c:pt idx="73">
                    <c:v>158</c:v>
                  </c:pt>
                  <c:pt idx="74">
                    <c:v>299</c:v>
                  </c:pt>
                  <c:pt idx="75">
                    <c:v>476</c:v>
                  </c:pt>
                  <c:pt idx="76">
                    <c:v>515</c:v>
                  </c:pt>
                  <c:pt idx="77">
                    <c:v>142</c:v>
                  </c:pt>
                  <c:pt idx="78">
                    <c:v>452</c:v>
                  </c:pt>
                  <c:pt idx="79">
                    <c:v>559</c:v>
                  </c:pt>
                  <c:pt idx="80">
                    <c:v>290</c:v>
                  </c:pt>
                  <c:pt idx="81">
                    <c:v>289</c:v>
                  </c:pt>
                  <c:pt idx="82">
                    <c:v>287</c:v>
                  </c:pt>
                  <c:pt idx="83">
                    <c:v>487</c:v>
                  </c:pt>
                  <c:pt idx="84">
                    <c:v>544</c:v>
                  </c:pt>
                  <c:pt idx="85">
                    <c:v>708</c:v>
                  </c:pt>
                  <c:pt idx="86">
                    <c:v>347</c:v>
                  </c:pt>
                  <c:pt idx="87">
                    <c:v>393</c:v>
                  </c:pt>
                  <c:pt idx="88">
                    <c:v>435</c:v>
                  </c:pt>
                  <c:pt idx="89">
                    <c:v>409</c:v>
                  </c:pt>
                  <c:pt idx="90">
                    <c:v>611</c:v>
                  </c:pt>
                  <c:pt idx="91">
                    <c:v>805</c:v>
                  </c:pt>
                  <c:pt idx="92">
                    <c:v>393</c:v>
                  </c:pt>
                  <c:pt idx="93">
                    <c:v>1001</c:v>
                  </c:pt>
                  <c:pt idx="94">
                    <c:v>367</c:v>
                  </c:pt>
                  <c:pt idx="95">
                    <c:v>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Magnesium!$AJ$6:$AJ$101</c:f>
              <c:numCache>
                <c:formatCode>General</c:formatCode>
                <c:ptCount val="96"/>
                <c:pt idx="0">
                  <c:v>21460</c:v>
                </c:pt>
                <c:pt idx="1">
                  <c:v>28751</c:v>
                </c:pt>
                <c:pt idx="2">
                  <c:v>58156</c:v>
                </c:pt>
                <c:pt idx="3">
                  <c:v>54820</c:v>
                </c:pt>
                <c:pt idx="4">
                  <c:v>20914</c:v>
                </c:pt>
                <c:pt idx="5">
                  <c:v>18813</c:v>
                </c:pt>
                <c:pt idx="6">
                  <c:v>14164</c:v>
                </c:pt>
                <c:pt idx="7">
                  <c:v>14363</c:v>
                </c:pt>
                <c:pt idx="8">
                  <c:v>14812</c:v>
                </c:pt>
                <c:pt idx="9">
                  <c:v>13999</c:v>
                </c:pt>
                <c:pt idx="10">
                  <c:v>28624</c:v>
                </c:pt>
                <c:pt idx="11">
                  <c:v>14453</c:v>
                </c:pt>
                <c:pt idx="12">
                  <c:v>13474</c:v>
                </c:pt>
                <c:pt idx="13">
                  <c:v>11374</c:v>
                </c:pt>
                <c:pt idx="14">
                  <c:v>18752</c:v>
                </c:pt>
                <c:pt idx="15">
                  <c:v>8654</c:v>
                </c:pt>
                <c:pt idx="16">
                  <c:v>10126</c:v>
                </c:pt>
                <c:pt idx="17">
                  <c:v>8170</c:v>
                </c:pt>
                <c:pt idx="18">
                  <c:v>29855</c:v>
                </c:pt>
                <c:pt idx="19">
                  <c:v>14245</c:v>
                </c:pt>
                <c:pt idx="20">
                  <c:v>3949</c:v>
                </c:pt>
                <c:pt idx="21">
                  <c:v>15339</c:v>
                </c:pt>
                <c:pt idx="22">
                  <c:v>14469</c:v>
                </c:pt>
                <c:pt idx="23">
                  <c:v>13154</c:v>
                </c:pt>
                <c:pt idx="24">
                  <c:v>9908</c:v>
                </c:pt>
                <c:pt idx="25">
                  <c:v>15102</c:v>
                </c:pt>
                <c:pt idx="26">
                  <c:v>8670</c:v>
                </c:pt>
                <c:pt idx="27">
                  <c:v>10420</c:v>
                </c:pt>
                <c:pt idx="28">
                  <c:v>14827</c:v>
                </c:pt>
                <c:pt idx="29">
                  <c:v>29977</c:v>
                </c:pt>
                <c:pt idx="30">
                  <c:v>13630</c:v>
                </c:pt>
                <c:pt idx="31">
                  <c:v>11208</c:v>
                </c:pt>
                <c:pt idx="32">
                  <c:v>20129</c:v>
                </c:pt>
                <c:pt idx="33">
                  <c:v>34575</c:v>
                </c:pt>
                <c:pt idx="34">
                  <c:v>28968</c:v>
                </c:pt>
                <c:pt idx="35">
                  <c:v>14559</c:v>
                </c:pt>
                <c:pt idx="36">
                  <c:v>12497</c:v>
                </c:pt>
                <c:pt idx="37">
                  <c:v>18717</c:v>
                </c:pt>
                <c:pt idx="38">
                  <c:v>18440</c:v>
                </c:pt>
                <c:pt idx="39">
                  <c:v>20579</c:v>
                </c:pt>
                <c:pt idx="40">
                  <c:v>50695</c:v>
                </c:pt>
                <c:pt idx="41">
                  <c:v>16545</c:v>
                </c:pt>
                <c:pt idx="42">
                  <c:v>11454</c:v>
                </c:pt>
                <c:pt idx="43">
                  <c:v>13519</c:v>
                </c:pt>
                <c:pt idx="44">
                  <c:v>10317</c:v>
                </c:pt>
                <c:pt idx="45">
                  <c:v>10372</c:v>
                </c:pt>
                <c:pt idx="46">
                  <c:v>7829</c:v>
                </c:pt>
                <c:pt idx="47">
                  <c:v>3055</c:v>
                </c:pt>
                <c:pt idx="48">
                  <c:v>16450</c:v>
                </c:pt>
                <c:pt idx="49">
                  <c:v>12916</c:v>
                </c:pt>
                <c:pt idx="50">
                  <c:v>13611</c:v>
                </c:pt>
                <c:pt idx="51">
                  <c:v>10625</c:v>
                </c:pt>
                <c:pt idx="52">
                  <c:v>35183</c:v>
                </c:pt>
                <c:pt idx="53">
                  <c:v>7976</c:v>
                </c:pt>
                <c:pt idx="54">
                  <c:v>8813</c:v>
                </c:pt>
                <c:pt idx="55">
                  <c:v>43480</c:v>
                </c:pt>
                <c:pt idx="56">
                  <c:v>36926</c:v>
                </c:pt>
                <c:pt idx="57">
                  <c:v>33646</c:v>
                </c:pt>
                <c:pt idx="58">
                  <c:v>12085</c:v>
                </c:pt>
                <c:pt idx="59">
                  <c:v>10520</c:v>
                </c:pt>
                <c:pt idx="60">
                  <c:v>15659</c:v>
                </c:pt>
                <c:pt idx="61">
                  <c:v>4905</c:v>
                </c:pt>
                <c:pt idx="62">
                  <c:v>11847</c:v>
                </c:pt>
                <c:pt idx="63">
                  <c:v>13484</c:v>
                </c:pt>
                <c:pt idx="64">
                  <c:v>17222</c:v>
                </c:pt>
                <c:pt idx="65">
                  <c:v>10280</c:v>
                </c:pt>
                <c:pt idx="66">
                  <c:v>8053</c:v>
                </c:pt>
                <c:pt idx="67">
                  <c:v>6752</c:v>
                </c:pt>
                <c:pt idx="68">
                  <c:v>7297</c:v>
                </c:pt>
                <c:pt idx="69">
                  <c:v>490.52</c:v>
                </c:pt>
                <c:pt idx="70">
                  <c:v>8517</c:v>
                </c:pt>
                <c:pt idx="71">
                  <c:v>11062</c:v>
                </c:pt>
                <c:pt idx="72">
                  <c:v>20064</c:v>
                </c:pt>
                <c:pt idx="73">
                  <c:v>3864</c:v>
                </c:pt>
                <c:pt idx="74">
                  <c:v>9014</c:v>
                </c:pt>
                <c:pt idx="75">
                  <c:v>15791</c:v>
                </c:pt>
                <c:pt idx="76">
                  <c:v>15882</c:v>
                </c:pt>
                <c:pt idx="77">
                  <c:v>3599</c:v>
                </c:pt>
                <c:pt idx="78">
                  <c:v>13690</c:v>
                </c:pt>
                <c:pt idx="79">
                  <c:v>17748</c:v>
                </c:pt>
                <c:pt idx="80">
                  <c:v>8466</c:v>
                </c:pt>
                <c:pt idx="81">
                  <c:v>7960</c:v>
                </c:pt>
                <c:pt idx="82">
                  <c:v>7767</c:v>
                </c:pt>
                <c:pt idx="83">
                  <c:v>13147</c:v>
                </c:pt>
                <c:pt idx="84">
                  <c:v>14064</c:v>
                </c:pt>
                <c:pt idx="85">
                  <c:v>20359</c:v>
                </c:pt>
                <c:pt idx="86">
                  <c:v>9214</c:v>
                </c:pt>
                <c:pt idx="87">
                  <c:v>10087</c:v>
                </c:pt>
                <c:pt idx="88">
                  <c:v>10949</c:v>
                </c:pt>
                <c:pt idx="89">
                  <c:v>10951</c:v>
                </c:pt>
                <c:pt idx="90">
                  <c:v>16548</c:v>
                </c:pt>
                <c:pt idx="91">
                  <c:v>20431</c:v>
                </c:pt>
                <c:pt idx="92">
                  <c:v>9579</c:v>
                </c:pt>
                <c:pt idx="93">
                  <c:v>24065</c:v>
                </c:pt>
                <c:pt idx="94">
                  <c:v>8900</c:v>
                </c:pt>
                <c:pt idx="95">
                  <c:v>11284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5-4C7E-8552-024A84060707}"/>
            </c:ext>
          </c:extLst>
        </c:ser>
        <c:ser>
          <c:idx val="2"/>
          <c:order val="2"/>
          <c:tx>
            <c:strRef>
              <c:f>Magnesium!$AM$2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Magnesium!$AQ$6:$AQ$101</c:f>
                <c:numCache>
                  <c:formatCode>General</c:formatCode>
                  <c:ptCount val="96"/>
                  <c:pt idx="0">
                    <c:v>1090</c:v>
                  </c:pt>
                  <c:pt idx="1">
                    <c:v>2329</c:v>
                  </c:pt>
                  <c:pt idx="2">
                    <c:v>13652</c:v>
                  </c:pt>
                  <c:pt idx="3">
                    <c:v>13629</c:v>
                  </c:pt>
                  <c:pt idx="4">
                    <c:v>2240</c:v>
                  </c:pt>
                  <c:pt idx="5">
                    <c:v>2244</c:v>
                  </c:pt>
                  <c:pt idx="6">
                    <c:v>1156</c:v>
                  </c:pt>
                  <c:pt idx="7">
                    <c:v>1198</c:v>
                  </c:pt>
                  <c:pt idx="8">
                    <c:v>693</c:v>
                  </c:pt>
                  <c:pt idx="9">
                    <c:v>648</c:v>
                  </c:pt>
                  <c:pt idx="10">
                    <c:v>3096</c:v>
                  </c:pt>
                  <c:pt idx="11">
                    <c:v>1075</c:v>
                  </c:pt>
                  <c:pt idx="12">
                    <c:v>1049</c:v>
                  </c:pt>
                  <c:pt idx="13">
                    <c:v>643</c:v>
                  </c:pt>
                  <c:pt idx="14">
                    <c:v>1225</c:v>
                  </c:pt>
                  <c:pt idx="15">
                    <c:v>595</c:v>
                  </c:pt>
                  <c:pt idx="16">
                    <c:v>676</c:v>
                  </c:pt>
                  <c:pt idx="17">
                    <c:v>643</c:v>
                  </c:pt>
                  <c:pt idx="18">
                    <c:v>3246</c:v>
                  </c:pt>
                  <c:pt idx="19">
                    <c:v>1097</c:v>
                  </c:pt>
                  <c:pt idx="20">
                    <c:v>408</c:v>
                  </c:pt>
                  <c:pt idx="21">
                    <c:v>1272</c:v>
                  </c:pt>
                  <c:pt idx="22">
                    <c:v>1153</c:v>
                  </c:pt>
                  <c:pt idx="23">
                    <c:v>933</c:v>
                  </c:pt>
                  <c:pt idx="24">
                    <c:v>604</c:v>
                  </c:pt>
                  <c:pt idx="25">
                    <c:v>921</c:v>
                  </c:pt>
                  <c:pt idx="26">
                    <c:v>386</c:v>
                  </c:pt>
                  <c:pt idx="27">
                    <c:v>636</c:v>
                  </c:pt>
                  <c:pt idx="28">
                    <c:v>548</c:v>
                  </c:pt>
                  <c:pt idx="29">
                    <c:v>2839</c:v>
                  </c:pt>
                  <c:pt idx="30">
                    <c:v>911</c:v>
                  </c:pt>
                  <c:pt idx="31">
                    <c:v>718</c:v>
                  </c:pt>
                  <c:pt idx="32">
                    <c:v>737</c:v>
                  </c:pt>
                  <c:pt idx="33">
                    <c:v>4059</c:v>
                  </c:pt>
                  <c:pt idx="34">
                    <c:v>4690</c:v>
                  </c:pt>
                  <c:pt idx="35">
                    <c:v>1148</c:v>
                  </c:pt>
                  <c:pt idx="36">
                    <c:v>742</c:v>
                  </c:pt>
                  <c:pt idx="37">
                    <c:v>690</c:v>
                  </c:pt>
                  <c:pt idx="38">
                    <c:v>549</c:v>
                  </c:pt>
                  <c:pt idx="39">
                    <c:v>1044</c:v>
                  </c:pt>
                  <c:pt idx="40">
                    <c:v>11887</c:v>
                  </c:pt>
                  <c:pt idx="41">
                    <c:v>1310</c:v>
                  </c:pt>
                  <c:pt idx="42">
                    <c:v>566</c:v>
                  </c:pt>
                  <c:pt idx="43">
                    <c:v>885</c:v>
                  </c:pt>
                  <c:pt idx="44">
                    <c:v>643</c:v>
                  </c:pt>
                  <c:pt idx="45">
                    <c:v>605</c:v>
                  </c:pt>
                  <c:pt idx="46">
                    <c:v>708</c:v>
                  </c:pt>
                  <c:pt idx="47">
                    <c:v>290</c:v>
                  </c:pt>
                  <c:pt idx="48">
                    <c:v>1477</c:v>
                  </c:pt>
                  <c:pt idx="49">
                    <c:v>616</c:v>
                  </c:pt>
                  <c:pt idx="50">
                    <c:v>984</c:v>
                  </c:pt>
                  <c:pt idx="51">
                    <c:v>568</c:v>
                  </c:pt>
                  <c:pt idx="52">
                    <c:v>4263</c:v>
                  </c:pt>
                  <c:pt idx="53">
                    <c:v>517</c:v>
                  </c:pt>
                  <c:pt idx="54">
                    <c:v>633</c:v>
                  </c:pt>
                  <c:pt idx="55">
                    <c:v>8156</c:v>
                  </c:pt>
                  <c:pt idx="56">
                    <c:v>7092</c:v>
                  </c:pt>
                  <c:pt idx="57">
                    <c:v>6139</c:v>
                  </c:pt>
                  <c:pt idx="58">
                    <c:v>826</c:v>
                  </c:pt>
                  <c:pt idx="59">
                    <c:v>618</c:v>
                  </c:pt>
                  <c:pt idx="60">
                    <c:v>574</c:v>
                  </c:pt>
                  <c:pt idx="61">
                    <c:v>542</c:v>
                  </c:pt>
                  <c:pt idx="62">
                    <c:v>813</c:v>
                  </c:pt>
                  <c:pt idx="63">
                    <c:v>590</c:v>
                  </c:pt>
                  <c:pt idx="64">
                    <c:v>759</c:v>
                  </c:pt>
                  <c:pt idx="65">
                    <c:v>671</c:v>
                  </c:pt>
                  <c:pt idx="66">
                    <c:v>464</c:v>
                  </c:pt>
                  <c:pt idx="67">
                    <c:v>653</c:v>
                  </c:pt>
                  <c:pt idx="68">
                    <c:v>843</c:v>
                  </c:pt>
                  <c:pt idx="69">
                    <c:v>139.97999999999999</c:v>
                  </c:pt>
                  <c:pt idx="70">
                    <c:v>591</c:v>
                  </c:pt>
                  <c:pt idx="71">
                    <c:v>686</c:v>
                  </c:pt>
                  <c:pt idx="72">
                    <c:v>1322</c:v>
                  </c:pt>
                  <c:pt idx="73">
                    <c:v>522</c:v>
                  </c:pt>
                  <c:pt idx="74">
                    <c:v>615</c:v>
                  </c:pt>
                  <c:pt idx="75">
                    <c:v>629</c:v>
                  </c:pt>
                  <c:pt idx="76">
                    <c:v>1263</c:v>
                  </c:pt>
                  <c:pt idx="77">
                    <c:v>386</c:v>
                  </c:pt>
                  <c:pt idx="78">
                    <c:v>895</c:v>
                  </c:pt>
                  <c:pt idx="79">
                    <c:v>701</c:v>
                  </c:pt>
                  <c:pt idx="80">
                    <c:v>581</c:v>
                  </c:pt>
                  <c:pt idx="81">
                    <c:v>763</c:v>
                  </c:pt>
                  <c:pt idx="82">
                    <c:v>709</c:v>
                  </c:pt>
                  <c:pt idx="83">
                    <c:v>997</c:v>
                  </c:pt>
                  <c:pt idx="84">
                    <c:v>1239</c:v>
                  </c:pt>
                  <c:pt idx="85">
                    <c:v>1034</c:v>
                  </c:pt>
                  <c:pt idx="86">
                    <c:v>854</c:v>
                  </c:pt>
                  <c:pt idx="87">
                    <c:v>692</c:v>
                  </c:pt>
                  <c:pt idx="88">
                    <c:v>886</c:v>
                  </c:pt>
                  <c:pt idx="89">
                    <c:v>781</c:v>
                  </c:pt>
                  <c:pt idx="90">
                    <c:v>969</c:v>
                  </c:pt>
                  <c:pt idx="91">
                    <c:v>2021</c:v>
                  </c:pt>
                  <c:pt idx="92">
                    <c:v>780</c:v>
                  </c:pt>
                  <c:pt idx="93">
                    <c:v>2172</c:v>
                  </c:pt>
                  <c:pt idx="94">
                    <c:v>849</c:v>
                  </c:pt>
                  <c:pt idx="95">
                    <c:v>1010</c:v>
                  </c:pt>
                </c:numCache>
              </c:numRef>
            </c:plus>
            <c:minus>
              <c:numRef>
                <c:f>Magnesium!$AQ$6:$AQ$101</c:f>
                <c:numCache>
                  <c:formatCode>General</c:formatCode>
                  <c:ptCount val="96"/>
                  <c:pt idx="0">
                    <c:v>1090</c:v>
                  </c:pt>
                  <c:pt idx="1">
                    <c:v>2329</c:v>
                  </c:pt>
                  <c:pt idx="2">
                    <c:v>13652</c:v>
                  </c:pt>
                  <c:pt idx="3">
                    <c:v>13629</c:v>
                  </c:pt>
                  <c:pt idx="4">
                    <c:v>2240</c:v>
                  </c:pt>
                  <c:pt idx="5">
                    <c:v>2244</c:v>
                  </c:pt>
                  <c:pt idx="6">
                    <c:v>1156</c:v>
                  </c:pt>
                  <c:pt idx="7">
                    <c:v>1198</c:v>
                  </c:pt>
                  <c:pt idx="8">
                    <c:v>693</c:v>
                  </c:pt>
                  <c:pt idx="9">
                    <c:v>648</c:v>
                  </c:pt>
                  <c:pt idx="10">
                    <c:v>3096</c:v>
                  </c:pt>
                  <c:pt idx="11">
                    <c:v>1075</c:v>
                  </c:pt>
                  <c:pt idx="12">
                    <c:v>1049</c:v>
                  </c:pt>
                  <c:pt idx="13">
                    <c:v>643</c:v>
                  </c:pt>
                  <c:pt idx="14">
                    <c:v>1225</c:v>
                  </c:pt>
                  <c:pt idx="15">
                    <c:v>595</c:v>
                  </c:pt>
                  <c:pt idx="16">
                    <c:v>676</c:v>
                  </c:pt>
                  <c:pt idx="17">
                    <c:v>643</c:v>
                  </c:pt>
                  <c:pt idx="18">
                    <c:v>3246</c:v>
                  </c:pt>
                  <c:pt idx="19">
                    <c:v>1097</c:v>
                  </c:pt>
                  <c:pt idx="20">
                    <c:v>408</c:v>
                  </c:pt>
                  <c:pt idx="21">
                    <c:v>1272</c:v>
                  </c:pt>
                  <c:pt idx="22">
                    <c:v>1153</c:v>
                  </c:pt>
                  <c:pt idx="23">
                    <c:v>933</c:v>
                  </c:pt>
                  <c:pt idx="24">
                    <c:v>604</c:v>
                  </c:pt>
                  <c:pt idx="25">
                    <c:v>921</c:v>
                  </c:pt>
                  <c:pt idx="26">
                    <c:v>386</c:v>
                  </c:pt>
                  <c:pt idx="27">
                    <c:v>636</c:v>
                  </c:pt>
                  <c:pt idx="28">
                    <c:v>548</c:v>
                  </c:pt>
                  <c:pt idx="29">
                    <c:v>2839</c:v>
                  </c:pt>
                  <c:pt idx="30">
                    <c:v>911</c:v>
                  </c:pt>
                  <c:pt idx="31">
                    <c:v>718</c:v>
                  </c:pt>
                  <c:pt idx="32">
                    <c:v>737</c:v>
                  </c:pt>
                  <c:pt idx="33">
                    <c:v>4059</c:v>
                  </c:pt>
                  <c:pt idx="34">
                    <c:v>4690</c:v>
                  </c:pt>
                  <c:pt idx="35">
                    <c:v>1148</c:v>
                  </c:pt>
                  <c:pt idx="36">
                    <c:v>742</c:v>
                  </c:pt>
                  <c:pt idx="37">
                    <c:v>690</c:v>
                  </c:pt>
                  <c:pt idx="38">
                    <c:v>549</c:v>
                  </c:pt>
                  <c:pt idx="39">
                    <c:v>1044</c:v>
                  </c:pt>
                  <c:pt idx="40">
                    <c:v>11887</c:v>
                  </c:pt>
                  <c:pt idx="41">
                    <c:v>1310</c:v>
                  </c:pt>
                  <c:pt idx="42">
                    <c:v>566</c:v>
                  </c:pt>
                  <c:pt idx="43">
                    <c:v>885</c:v>
                  </c:pt>
                  <c:pt idx="44">
                    <c:v>643</c:v>
                  </c:pt>
                  <c:pt idx="45">
                    <c:v>605</c:v>
                  </c:pt>
                  <c:pt idx="46">
                    <c:v>708</c:v>
                  </c:pt>
                  <c:pt idx="47">
                    <c:v>290</c:v>
                  </c:pt>
                  <c:pt idx="48">
                    <c:v>1477</c:v>
                  </c:pt>
                  <c:pt idx="49">
                    <c:v>616</c:v>
                  </c:pt>
                  <c:pt idx="50">
                    <c:v>984</c:v>
                  </c:pt>
                  <c:pt idx="51">
                    <c:v>568</c:v>
                  </c:pt>
                  <c:pt idx="52">
                    <c:v>4263</c:v>
                  </c:pt>
                  <c:pt idx="53">
                    <c:v>517</c:v>
                  </c:pt>
                  <c:pt idx="54">
                    <c:v>633</c:v>
                  </c:pt>
                  <c:pt idx="55">
                    <c:v>8156</c:v>
                  </c:pt>
                  <c:pt idx="56">
                    <c:v>7092</c:v>
                  </c:pt>
                  <c:pt idx="57">
                    <c:v>6139</c:v>
                  </c:pt>
                  <c:pt idx="58">
                    <c:v>826</c:v>
                  </c:pt>
                  <c:pt idx="59">
                    <c:v>618</c:v>
                  </c:pt>
                  <c:pt idx="60">
                    <c:v>574</c:v>
                  </c:pt>
                  <c:pt idx="61">
                    <c:v>542</c:v>
                  </c:pt>
                  <c:pt idx="62">
                    <c:v>813</c:v>
                  </c:pt>
                  <c:pt idx="63">
                    <c:v>590</c:v>
                  </c:pt>
                  <c:pt idx="64">
                    <c:v>759</c:v>
                  </c:pt>
                  <c:pt idx="65">
                    <c:v>671</c:v>
                  </c:pt>
                  <c:pt idx="66">
                    <c:v>464</c:v>
                  </c:pt>
                  <c:pt idx="67">
                    <c:v>653</c:v>
                  </c:pt>
                  <c:pt idx="68">
                    <c:v>843</c:v>
                  </c:pt>
                  <c:pt idx="69">
                    <c:v>139.97999999999999</c:v>
                  </c:pt>
                  <c:pt idx="70">
                    <c:v>591</c:v>
                  </c:pt>
                  <c:pt idx="71">
                    <c:v>686</c:v>
                  </c:pt>
                  <c:pt idx="72">
                    <c:v>1322</c:v>
                  </c:pt>
                  <c:pt idx="73">
                    <c:v>522</c:v>
                  </c:pt>
                  <c:pt idx="74">
                    <c:v>615</c:v>
                  </c:pt>
                  <c:pt idx="75">
                    <c:v>629</c:v>
                  </c:pt>
                  <c:pt idx="76">
                    <c:v>1263</c:v>
                  </c:pt>
                  <c:pt idx="77">
                    <c:v>386</c:v>
                  </c:pt>
                  <c:pt idx="78">
                    <c:v>895</c:v>
                  </c:pt>
                  <c:pt idx="79">
                    <c:v>701</c:v>
                  </c:pt>
                  <c:pt idx="80">
                    <c:v>581</c:v>
                  </c:pt>
                  <c:pt idx="81">
                    <c:v>763</c:v>
                  </c:pt>
                  <c:pt idx="82">
                    <c:v>709</c:v>
                  </c:pt>
                  <c:pt idx="83">
                    <c:v>997</c:v>
                  </c:pt>
                  <c:pt idx="84">
                    <c:v>1239</c:v>
                  </c:pt>
                  <c:pt idx="85">
                    <c:v>1034</c:v>
                  </c:pt>
                  <c:pt idx="86">
                    <c:v>854</c:v>
                  </c:pt>
                  <c:pt idx="87">
                    <c:v>692</c:v>
                  </c:pt>
                  <c:pt idx="88">
                    <c:v>886</c:v>
                  </c:pt>
                  <c:pt idx="89">
                    <c:v>781</c:v>
                  </c:pt>
                  <c:pt idx="90">
                    <c:v>969</c:v>
                  </c:pt>
                  <c:pt idx="91">
                    <c:v>2021</c:v>
                  </c:pt>
                  <c:pt idx="92">
                    <c:v>780</c:v>
                  </c:pt>
                  <c:pt idx="93">
                    <c:v>2172</c:v>
                  </c:pt>
                  <c:pt idx="94">
                    <c:v>849</c:v>
                  </c:pt>
                  <c:pt idx="95">
                    <c:v>1010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Magnesium!$AP$6:$AP$101</c:f>
              <c:numCache>
                <c:formatCode>General</c:formatCode>
                <c:ptCount val="96"/>
                <c:pt idx="0">
                  <c:v>20429</c:v>
                </c:pt>
                <c:pt idx="1">
                  <c:v>27472</c:v>
                </c:pt>
                <c:pt idx="2">
                  <c:v>54919</c:v>
                </c:pt>
                <c:pt idx="3">
                  <c:v>52876</c:v>
                </c:pt>
                <c:pt idx="4">
                  <c:v>21419</c:v>
                </c:pt>
                <c:pt idx="5">
                  <c:v>19219</c:v>
                </c:pt>
                <c:pt idx="6">
                  <c:v>14119</c:v>
                </c:pt>
                <c:pt idx="7">
                  <c:v>14130</c:v>
                </c:pt>
                <c:pt idx="8">
                  <c:v>14130</c:v>
                </c:pt>
                <c:pt idx="9">
                  <c:v>13385</c:v>
                </c:pt>
                <c:pt idx="10">
                  <c:v>28039</c:v>
                </c:pt>
                <c:pt idx="11">
                  <c:v>14963</c:v>
                </c:pt>
                <c:pt idx="12">
                  <c:v>13309</c:v>
                </c:pt>
                <c:pt idx="13">
                  <c:v>10876</c:v>
                </c:pt>
                <c:pt idx="14">
                  <c:v>18674</c:v>
                </c:pt>
                <c:pt idx="15">
                  <c:v>9055</c:v>
                </c:pt>
                <c:pt idx="16">
                  <c:v>9920</c:v>
                </c:pt>
                <c:pt idx="17">
                  <c:v>7858</c:v>
                </c:pt>
                <c:pt idx="18">
                  <c:v>29389</c:v>
                </c:pt>
                <c:pt idx="19">
                  <c:v>14719</c:v>
                </c:pt>
                <c:pt idx="20">
                  <c:v>4126</c:v>
                </c:pt>
                <c:pt idx="21">
                  <c:v>15505</c:v>
                </c:pt>
                <c:pt idx="22">
                  <c:v>14178</c:v>
                </c:pt>
                <c:pt idx="23">
                  <c:v>12740</c:v>
                </c:pt>
                <c:pt idx="24">
                  <c:v>9478</c:v>
                </c:pt>
                <c:pt idx="25">
                  <c:v>15041</c:v>
                </c:pt>
                <c:pt idx="26">
                  <c:v>9034</c:v>
                </c:pt>
                <c:pt idx="27">
                  <c:v>10002</c:v>
                </c:pt>
                <c:pt idx="28">
                  <c:v>14316</c:v>
                </c:pt>
                <c:pt idx="29">
                  <c:v>29216</c:v>
                </c:pt>
                <c:pt idx="30">
                  <c:v>14189</c:v>
                </c:pt>
                <c:pt idx="31">
                  <c:v>11108</c:v>
                </c:pt>
                <c:pt idx="32">
                  <c:v>19254</c:v>
                </c:pt>
                <c:pt idx="33">
                  <c:v>33503</c:v>
                </c:pt>
                <c:pt idx="34">
                  <c:v>29458</c:v>
                </c:pt>
                <c:pt idx="35">
                  <c:v>14436</c:v>
                </c:pt>
                <c:pt idx="36">
                  <c:v>12046</c:v>
                </c:pt>
                <c:pt idx="37">
                  <c:v>17916</c:v>
                </c:pt>
                <c:pt idx="38">
                  <c:v>17979</c:v>
                </c:pt>
                <c:pt idx="39">
                  <c:v>20375</c:v>
                </c:pt>
                <c:pt idx="40">
                  <c:v>49489</c:v>
                </c:pt>
                <c:pt idx="41">
                  <c:v>17240</c:v>
                </c:pt>
                <c:pt idx="42">
                  <c:v>11961</c:v>
                </c:pt>
                <c:pt idx="43">
                  <c:v>13882</c:v>
                </c:pt>
                <c:pt idx="44">
                  <c:v>10144</c:v>
                </c:pt>
                <c:pt idx="45">
                  <c:v>10002</c:v>
                </c:pt>
                <c:pt idx="46">
                  <c:v>7700</c:v>
                </c:pt>
                <c:pt idx="47">
                  <c:v>3183</c:v>
                </c:pt>
                <c:pt idx="48">
                  <c:v>16565</c:v>
                </c:pt>
                <c:pt idx="49">
                  <c:v>12423</c:v>
                </c:pt>
                <c:pt idx="50">
                  <c:v>13359</c:v>
                </c:pt>
                <c:pt idx="51">
                  <c:v>10251</c:v>
                </c:pt>
                <c:pt idx="52">
                  <c:v>34237</c:v>
                </c:pt>
                <c:pt idx="53">
                  <c:v>8439</c:v>
                </c:pt>
                <c:pt idx="54">
                  <c:v>8588</c:v>
                </c:pt>
                <c:pt idx="55">
                  <c:v>42637</c:v>
                </c:pt>
                <c:pt idx="56">
                  <c:v>37334</c:v>
                </c:pt>
                <c:pt idx="57">
                  <c:v>34269</c:v>
                </c:pt>
                <c:pt idx="58">
                  <c:v>11926</c:v>
                </c:pt>
                <c:pt idx="59">
                  <c:v>10185</c:v>
                </c:pt>
                <c:pt idx="60">
                  <c:v>15392</c:v>
                </c:pt>
                <c:pt idx="61">
                  <c:v>5197</c:v>
                </c:pt>
                <c:pt idx="62">
                  <c:v>11771</c:v>
                </c:pt>
                <c:pt idx="63">
                  <c:v>13190</c:v>
                </c:pt>
                <c:pt idx="64">
                  <c:v>17129</c:v>
                </c:pt>
                <c:pt idx="65">
                  <c:v>10890</c:v>
                </c:pt>
                <c:pt idx="66">
                  <c:v>8104</c:v>
                </c:pt>
                <c:pt idx="67">
                  <c:v>6632</c:v>
                </c:pt>
                <c:pt idx="68">
                  <c:v>7465</c:v>
                </c:pt>
                <c:pt idx="69">
                  <c:v>489.19</c:v>
                </c:pt>
                <c:pt idx="70">
                  <c:v>8271</c:v>
                </c:pt>
                <c:pt idx="71">
                  <c:v>10861</c:v>
                </c:pt>
                <c:pt idx="72">
                  <c:v>20296</c:v>
                </c:pt>
                <c:pt idx="73">
                  <c:v>4089</c:v>
                </c:pt>
                <c:pt idx="74">
                  <c:v>8926</c:v>
                </c:pt>
                <c:pt idx="75">
                  <c:v>15398</c:v>
                </c:pt>
                <c:pt idx="76">
                  <c:v>16596</c:v>
                </c:pt>
                <c:pt idx="77">
                  <c:v>3826</c:v>
                </c:pt>
                <c:pt idx="78">
                  <c:v>13309</c:v>
                </c:pt>
                <c:pt idx="79">
                  <c:v>17377</c:v>
                </c:pt>
                <c:pt idx="80">
                  <c:v>9014</c:v>
                </c:pt>
                <c:pt idx="81">
                  <c:v>7906</c:v>
                </c:pt>
                <c:pt idx="82">
                  <c:v>8297</c:v>
                </c:pt>
                <c:pt idx="83">
                  <c:v>13742</c:v>
                </c:pt>
                <c:pt idx="84">
                  <c:v>14122</c:v>
                </c:pt>
                <c:pt idx="85">
                  <c:v>20115</c:v>
                </c:pt>
                <c:pt idx="86">
                  <c:v>9823</c:v>
                </c:pt>
                <c:pt idx="87">
                  <c:v>10475</c:v>
                </c:pt>
                <c:pt idx="88">
                  <c:v>10915</c:v>
                </c:pt>
                <c:pt idx="89">
                  <c:v>10735</c:v>
                </c:pt>
                <c:pt idx="90">
                  <c:v>16531</c:v>
                </c:pt>
                <c:pt idx="91">
                  <c:v>21239</c:v>
                </c:pt>
                <c:pt idx="92">
                  <c:v>9574</c:v>
                </c:pt>
                <c:pt idx="93">
                  <c:v>24324</c:v>
                </c:pt>
                <c:pt idx="94">
                  <c:v>9544</c:v>
                </c:pt>
                <c:pt idx="95">
                  <c:v>11428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5-4C7E-8552-024A8406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Chloride!$AE$6:$AE$101</c:f>
                <c:numCache>
                  <c:formatCode>General</c:formatCode>
                  <c:ptCount val="96"/>
                  <c:pt idx="0">
                    <c:v>1926</c:v>
                  </c:pt>
                  <c:pt idx="1">
                    <c:v>2259</c:v>
                  </c:pt>
                  <c:pt idx="2">
                    <c:v>4621</c:v>
                  </c:pt>
                  <c:pt idx="3">
                    <c:v>4510</c:v>
                  </c:pt>
                  <c:pt idx="4">
                    <c:v>1922</c:v>
                  </c:pt>
                  <c:pt idx="5">
                    <c:v>1815</c:v>
                  </c:pt>
                  <c:pt idx="6">
                    <c:v>1686</c:v>
                  </c:pt>
                  <c:pt idx="7">
                    <c:v>1691</c:v>
                  </c:pt>
                  <c:pt idx="8">
                    <c:v>1465</c:v>
                  </c:pt>
                  <c:pt idx="9">
                    <c:v>1388</c:v>
                  </c:pt>
                  <c:pt idx="10">
                    <c:v>2052</c:v>
                  </c:pt>
                  <c:pt idx="11">
                    <c:v>1550</c:v>
                  </c:pt>
                  <c:pt idx="12">
                    <c:v>1532</c:v>
                  </c:pt>
                  <c:pt idx="13">
                    <c:v>1183</c:v>
                  </c:pt>
                  <c:pt idx="14">
                    <c:v>1517</c:v>
                  </c:pt>
                  <c:pt idx="15">
                    <c:v>1105</c:v>
                  </c:pt>
                  <c:pt idx="16">
                    <c:v>1173</c:v>
                  </c:pt>
                  <c:pt idx="17">
                    <c:v>947</c:v>
                  </c:pt>
                  <c:pt idx="18">
                    <c:v>2012</c:v>
                  </c:pt>
                  <c:pt idx="19">
                    <c:v>1367</c:v>
                  </c:pt>
                  <c:pt idx="20">
                    <c:v>652</c:v>
                  </c:pt>
                  <c:pt idx="21">
                    <c:v>1637</c:v>
                  </c:pt>
                  <c:pt idx="22">
                    <c:v>1503</c:v>
                  </c:pt>
                  <c:pt idx="23">
                    <c:v>1326</c:v>
                  </c:pt>
                  <c:pt idx="24">
                    <c:v>999</c:v>
                  </c:pt>
                  <c:pt idx="25">
                    <c:v>1281</c:v>
                  </c:pt>
                  <c:pt idx="26">
                    <c:v>1059</c:v>
                  </c:pt>
                  <c:pt idx="27">
                    <c:v>1033</c:v>
                  </c:pt>
                  <c:pt idx="28">
                    <c:v>1173</c:v>
                  </c:pt>
                  <c:pt idx="29">
                    <c:v>1958</c:v>
                  </c:pt>
                  <c:pt idx="30">
                    <c:v>1373</c:v>
                  </c:pt>
                  <c:pt idx="31">
                    <c:v>1244</c:v>
                  </c:pt>
                  <c:pt idx="32">
                    <c:v>1408</c:v>
                  </c:pt>
                  <c:pt idx="33">
                    <c:v>2384</c:v>
                  </c:pt>
                  <c:pt idx="34">
                    <c:v>2947</c:v>
                  </c:pt>
                  <c:pt idx="35">
                    <c:v>1647</c:v>
                  </c:pt>
                  <c:pt idx="36">
                    <c:v>1210</c:v>
                  </c:pt>
                  <c:pt idx="37">
                    <c:v>1399</c:v>
                  </c:pt>
                  <c:pt idx="38">
                    <c:v>1336</c:v>
                  </c:pt>
                  <c:pt idx="39">
                    <c:v>1466</c:v>
                  </c:pt>
                  <c:pt idx="40">
                    <c:v>4723</c:v>
                  </c:pt>
                  <c:pt idx="41">
                    <c:v>1696</c:v>
                  </c:pt>
                  <c:pt idx="42">
                    <c:v>1389</c:v>
                  </c:pt>
                  <c:pt idx="43">
                    <c:v>1628</c:v>
                  </c:pt>
                  <c:pt idx="44">
                    <c:v>1202</c:v>
                  </c:pt>
                  <c:pt idx="45">
                    <c:v>1058</c:v>
                  </c:pt>
                  <c:pt idx="46">
                    <c:v>895</c:v>
                  </c:pt>
                  <c:pt idx="47">
                    <c:v>597</c:v>
                  </c:pt>
                  <c:pt idx="48">
                    <c:v>2008</c:v>
                  </c:pt>
                  <c:pt idx="49">
                    <c:v>1181</c:v>
                  </c:pt>
                  <c:pt idx="50">
                    <c:v>1572</c:v>
                  </c:pt>
                  <c:pt idx="51">
                    <c:v>1039</c:v>
                  </c:pt>
                  <c:pt idx="52">
                    <c:v>2704</c:v>
                  </c:pt>
                  <c:pt idx="53">
                    <c:v>1110</c:v>
                  </c:pt>
                  <c:pt idx="54">
                    <c:v>931</c:v>
                  </c:pt>
                  <c:pt idx="55">
                    <c:v>3845</c:v>
                  </c:pt>
                  <c:pt idx="56">
                    <c:v>3666</c:v>
                  </c:pt>
                  <c:pt idx="57">
                    <c:v>3504</c:v>
                  </c:pt>
                  <c:pt idx="58">
                    <c:v>1457</c:v>
                  </c:pt>
                  <c:pt idx="59">
                    <c:v>1112</c:v>
                  </c:pt>
                  <c:pt idx="60">
                    <c:v>1289</c:v>
                  </c:pt>
                  <c:pt idx="61">
                    <c:v>786</c:v>
                  </c:pt>
                  <c:pt idx="62">
                    <c:v>1463</c:v>
                  </c:pt>
                  <c:pt idx="63">
                    <c:v>1174</c:v>
                  </c:pt>
                  <c:pt idx="64">
                    <c:v>1372</c:v>
                  </c:pt>
                  <c:pt idx="65">
                    <c:v>1279</c:v>
                  </c:pt>
                  <c:pt idx="66">
                    <c:v>1087</c:v>
                  </c:pt>
                  <c:pt idx="67">
                    <c:v>809</c:v>
                  </c:pt>
                  <c:pt idx="68">
                    <c:v>928</c:v>
                  </c:pt>
                  <c:pt idx="69">
                    <c:v>250</c:v>
                  </c:pt>
                  <c:pt idx="70">
                    <c:v>941</c:v>
                  </c:pt>
                  <c:pt idx="71">
                    <c:v>1037</c:v>
                  </c:pt>
                  <c:pt idx="72">
                    <c:v>1516</c:v>
                  </c:pt>
                  <c:pt idx="73">
                    <c:v>640</c:v>
                  </c:pt>
                  <c:pt idx="74">
                    <c:v>1105</c:v>
                  </c:pt>
                  <c:pt idx="75">
                    <c:v>1280</c:v>
                  </c:pt>
                  <c:pt idx="76">
                    <c:v>1421</c:v>
                  </c:pt>
                  <c:pt idx="77">
                    <c:v>595</c:v>
                  </c:pt>
                  <c:pt idx="78">
                    <c:v>1346</c:v>
                  </c:pt>
                  <c:pt idx="79">
                    <c:v>1366</c:v>
                  </c:pt>
                  <c:pt idx="80">
                    <c:v>1019</c:v>
                  </c:pt>
                  <c:pt idx="81">
                    <c:v>876</c:v>
                  </c:pt>
                  <c:pt idx="82">
                    <c:v>957</c:v>
                  </c:pt>
                  <c:pt idx="83">
                    <c:v>1501</c:v>
                  </c:pt>
                  <c:pt idx="84">
                    <c:v>1636</c:v>
                  </c:pt>
                  <c:pt idx="85">
                    <c:v>1511</c:v>
                  </c:pt>
                  <c:pt idx="86">
                    <c:v>1050</c:v>
                  </c:pt>
                  <c:pt idx="87">
                    <c:v>1250</c:v>
                  </c:pt>
                  <c:pt idx="88">
                    <c:v>1330</c:v>
                  </c:pt>
                  <c:pt idx="89">
                    <c:v>1154</c:v>
                  </c:pt>
                  <c:pt idx="90">
                    <c:v>1327</c:v>
                  </c:pt>
                  <c:pt idx="91">
                    <c:v>1654</c:v>
                  </c:pt>
                  <c:pt idx="92">
                    <c:v>1247</c:v>
                  </c:pt>
                  <c:pt idx="93">
                    <c:v>1868</c:v>
                  </c:pt>
                  <c:pt idx="94">
                    <c:v>1100</c:v>
                  </c:pt>
                  <c:pt idx="95">
                    <c:v>1553</c:v>
                  </c:pt>
                </c:numCache>
              </c:numRef>
            </c:plus>
            <c:minus>
              <c:numRef>
                <c:f>Chloride!$AE$6:$AE$101</c:f>
                <c:numCache>
                  <c:formatCode>General</c:formatCode>
                  <c:ptCount val="96"/>
                  <c:pt idx="0">
                    <c:v>1926</c:v>
                  </c:pt>
                  <c:pt idx="1">
                    <c:v>2259</c:v>
                  </c:pt>
                  <c:pt idx="2">
                    <c:v>4621</c:v>
                  </c:pt>
                  <c:pt idx="3">
                    <c:v>4510</c:v>
                  </c:pt>
                  <c:pt idx="4">
                    <c:v>1922</c:v>
                  </c:pt>
                  <c:pt idx="5">
                    <c:v>1815</c:v>
                  </c:pt>
                  <c:pt idx="6">
                    <c:v>1686</c:v>
                  </c:pt>
                  <c:pt idx="7">
                    <c:v>1691</c:v>
                  </c:pt>
                  <c:pt idx="8">
                    <c:v>1465</c:v>
                  </c:pt>
                  <c:pt idx="9">
                    <c:v>1388</c:v>
                  </c:pt>
                  <c:pt idx="10">
                    <c:v>2052</c:v>
                  </c:pt>
                  <c:pt idx="11">
                    <c:v>1550</c:v>
                  </c:pt>
                  <c:pt idx="12">
                    <c:v>1532</c:v>
                  </c:pt>
                  <c:pt idx="13">
                    <c:v>1183</c:v>
                  </c:pt>
                  <c:pt idx="14">
                    <c:v>1517</c:v>
                  </c:pt>
                  <c:pt idx="15">
                    <c:v>1105</c:v>
                  </c:pt>
                  <c:pt idx="16">
                    <c:v>1173</c:v>
                  </c:pt>
                  <c:pt idx="17">
                    <c:v>947</c:v>
                  </c:pt>
                  <c:pt idx="18">
                    <c:v>2012</c:v>
                  </c:pt>
                  <c:pt idx="19">
                    <c:v>1367</c:v>
                  </c:pt>
                  <c:pt idx="20">
                    <c:v>652</c:v>
                  </c:pt>
                  <c:pt idx="21">
                    <c:v>1637</c:v>
                  </c:pt>
                  <c:pt idx="22">
                    <c:v>1503</c:v>
                  </c:pt>
                  <c:pt idx="23">
                    <c:v>1326</c:v>
                  </c:pt>
                  <c:pt idx="24">
                    <c:v>999</c:v>
                  </c:pt>
                  <c:pt idx="25">
                    <c:v>1281</c:v>
                  </c:pt>
                  <c:pt idx="26">
                    <c:v>1059</c:v>
                  </c:pt>
                  <c:pt idx="27">
                    <c:v>1033</c:v>
                  </c:pt>
                  <c:pt idx="28">
                    <c:v>1173</c:v>
                  </c:pt>
                  <c:pt idx="29">
                    <c:v>1958</c:v>
                  </c:pt>
                  <c:pt idx="30">
                    <c:v>1373</c:v>
                  </c:pt>
                  <c:pt idx="31">
                    <c:v>1244</c:v>
                  </c:pt>
                  <c:pt idx="32">
                    <c:v>1408</c:v>
                  </c:pt>
                  <c:pt idx="33">
                    <c:v>2384</c:v>
                  </c:pt>
                  <c:pt idx="34">
                    <c:v>2947</c:v>
                  </c:pt>
                  <c:pt idx="35">
                    <c:v>1647</c:v>
                  </c:pt>
                  <c:pt idx="36">
                    <c:v>1210</c:v>
                  </c:pt>
                  <c:pt idx="37">
                    <c:v>1399</c:v>
                  </c:pt>
                  <c:pt idx="38">
                    <c:v>1336</c:v>
                  </c:pt>
                  <c:pt idx="39">
                    <c:v>1466</c:v>
                  </c:pt>
                  <c:pt idx="40">
                    <c:v>4723</c:v>
                  </c:pt>
                  <c:pt idx="41">
                    <c:v>1696</c:v>
                  </c:pt>
                  <c:pt idx="42">
                    <c:v>1389</c:v>
                  </c:pt>
                  <c:pt idx="43">
                    <c:v>1628</c:v>
                  </c:pt>
                  <c:pt idx="44">
                    <c:v>1202</c:v>
                  </c:pt>
                  <c:pt idx="45">
                    <c:v>1058</c:v>
                  </c:pt>
                  <c:pt idx="46">
                    <c:v>895</c:v>
                  </c:pt>
                  <c:pt idx="47">
                    <c:v>597</c:v>
                  </c:pt>
                  <c:pt idx="48">
                    <c:v>2008</c:v>
                  </c:pt>
                  <c:pt idx="49">
                    <c:v>1181</c:v>
                  </c:pt>
                  <c:pt idx="50">
                    <c:v>1572</c:v>
                  </c:pt>
                  <c:pt idx="51">
                    <c:v>1039</c:v>
                  </c:pt>
                  <c:pt idx="52">
                    <c:v>2704</c:v>
                  </c:pt>
                  <c:pt idx="53">
                    <c:v>1110</c:v>
                  </c:pt>
                  <c:pt idx="54">
                    <c:v>931</c:v>
                  </c:pt>
                  <c:pt idx="55">
                    <c:v>3845</c:v>
                  </c:pt>
                  <c:pt idx="56">
                    <c:v>3666</c:v>
                  </c:pt>
                  <c:pt idx="57">
                    <c:v>3504</c:v>
                  </c:pt>
                  <c:pt idx="58">
                    <c:v>1457</c:v>
                  </c:pt>
                  <c:pt idx="59">
                    <c:v>1112</c:v>
                  </c:pt>
                  <c:pt idx="60">
                    <c:v>1289</c:v>
                  </c:pt>
                  <c:pt idx="61">
                    <c:v>786</c:v>
                  </c:pt>
                  <c:pt idx="62">
                    <c:v>1463</c:v>
                  </c:pt>
                  <c:pt idx="63">
                    <c:v>1174</c:v>
                  </c:pt>
                  <c:pt idx="64">
                    <c:v>1372</c:v>
                  </c:pt>
                  <c:pt idx="65">
                    <c:v>1279</c:v>
                  </c:pt>
                  <c:pt idx="66">
                    <c:v>1087</c:v>
                  </c:pt>
                  <c:pt idx="67">
                    <c:v>809</c:v>
                  </c:pt>
                  <c:pt idx="68">
                    <c:v>928</c:v>
                  </c:pt>
                  <c:pt idx="69">
                    <c:v>250</c:v>
                  </c:pt>
                  <c:pt idx="70">
                    <c:v>941</c:v>
                  </c:pt>
                  <c:pt idx="71">
                    <c:v>1037</c:v>
                  </c:pt>
                  <c:pt idx="72">
                    <c:v>1516</c:v>
                  </c:pt>
                  <c:pt idx="73">
                    <c:v>640</c:v>
                  </c:pt>
                  <c:pt idx="74">
                    <c:v>1105</c:v>
                  </c:pt>
                  <c:pt idx="75">
                    <c:v>1280</c:v>
                  </c:pt>
                  <c:pt idx="76">
                    <c:v>1421</c:v>
                  </c:pt>
                  <c:pt idx="77">
                    <c:v>595</c:v>
                  </c:pt>
                  <c:pt idx="78">
                    <c:v>1346</c:v>
                  </c:pt>
                  <c:pt idx="79">
                    <c:v>1366</c:v>
                  </c:pt>
                  <c:pt idx="80">
                    <c:v>1019</c:v>
                  </c:pt>
                  <c:pt idx="81">
                    <c:v>876</c:v>
                  </c:pt>
                  <c:pt idx="82">
                    <c:v>957</c:v>
                  </c:pt>
                  <c:pt idx="83">
                    <c:v>1501</c:v>
                  </c:pt>
                  <c:pt idx="84">
                    <c:v>1636</c:v>
                  </c:pt>
                  <c:pt idx="85">
                    <c:v>1511</c:v>
                  </c:pt>
                  <c:pt idx="86">
                    <c:v>1050</c:v>
                  </c:pt>
                  <c:pt idx="87">
                    <c:v>1250</c:v>
                  </c:pt>
                  <c:pt idx="88">
                    <c:v>1330</c:v>
                  </c:pt>
                  <c:pt idx="89">
                    <c:v>1154</c:v>
                  </c:pt>
                  <c:pt idx="90">
                    <c:v>1327</c:v>
                  </c:pt>
                  <c:pt idx="91">
                    <c:v>1654</c:v>
                  </c:pt>
                  <c:pt idx="92">
                    <c:v>1247</c:v>
                  </c:pt>
                  <c:pt idx="93">
                    <c:v>1868</c:v>
                  </c:pt>
                  <c:pt idx="94">
                    <c:v>1100</c:v>
                  </c:pt>
                  <c:pt idx="95">
                    <c:v>1553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Chloride!$AA$6:$AA$101</c:f>
              <c:numCache>
                <c:formatCode>General</c:formatCode>
                <c:ptCount val="96"/>
                <c:pt idx="0">
                  <c:v>19981</c:v>
                </c:pt>
                <c:pt idx="1">
                  <c:v>22764</c:v>
                </c:pt>
                <c:pt idx="2">
                  <c:v>28886</c:v>
                </c:pt>
                <c:pt idx="3">
                  <c:v>28699</c:v>
                </c:pt>
                <c:pt idx="4">
                  <c:v>20698</c:v>
                </c:pt>
                <c:pt idx="5">
                  <c:v>19596</c:v>
                </c:pt>
                <c:pt idx="6">
                  <c:v>18719</c:v>
                </c:pt>
                <c:pt idx="7">
                  <c:v>18808</c:v>
                </c:pt>
                <c:pt idx="8">
                  <c:v>16799</c:v>
                </c:pt>
                <c:pt idx="9">
                  <c:v>15836</c:v>
                </c:pt>
                <c:pt idx="10">
                  <c:v>22823</c:v>
                </c:pt>
                <c:pt idx="11">
                  <c:v>18458</c:v>
                </c:pt>
                <c:pt idx="12">
                  <c:v>18694</c:v>
                </c:pt>
                <c:pt idx="13">
                  <c:v>14548</c:v>
                </c:pt>
                <c:pt idx="14">
                  <c:v>19263</c:v>
                </c:pt>
                <c:pt idx="15">
                  <c:v>13123</c:v>
                </c:pt>
                <c:pt idx="16">
                  <c:v>15501</c:v>
                </c:pt>
                <c:pt idx="17">
                  <c:v>11517</c:v>
                </c:pt>
                <c:pt idx="18">
                  <c:v>25218</c:v>
                </c:pt>
                <c:pt idx="19">
                  <c:v>17776</c:v>
                </c:pt>
                <c:pt idx="20">
                  <c:v>7075</c:v>
                </c:pt>
                <c:pt idx="21">
                  <c:v>21680</c:v>
                </c:pt>
                <c:pt idx="22">
                  <c:v>20705</c:v>
                </c:pt>
                <c:pt idx="23">
                  <c:v>18965</c:v>
                </c:pt>
                <c:pt idx="24">
                  <c:v>14287</c:v>
                </c:pt>
                <c:pt idx="25">
                  <c:v>17866</c:v>
                </c:pt>
                <c:pt idx="26">
                  <c:v>14461</c:v>
                </c:pt>
                <c:pt idx="27">
                  <c:v>15722</c:v>
                </c:pt>
                <c:pt idx="28">
                  <c:v>18510</c:v>
                </c:pt>
                <c:pt idx="29">
                  <c:v>26532</c:v>
                </c:pt>
                <c:pt idx="30">
                  <c:v>19336</c:v>
                </c:pt>
                <c:pt idx="31">
                  <c:v>18234</c:v>
                </c:pt>
                <c:pt idx="32">
                  <c:v>23182</c:v>
                </c:pt>
                <c:pt idx="33">
                  <c:v>28766</c:v>
                </c:pt>
                <c:pt idx="34">
                  <c:v>30927</c:v>
                </c:pt>
                <c:pt idx="35">
                  <c:v>22642</c:v>
                </c:pt>
                <c:pt idx="36">
                  <c:v>19137</c:v>
                </c:pt>
                <c:pt idx="37">
                  <c:v>23180</c:v>
                </c:pt>
                <c:pt idx="38">
                  <c:v>21892</c:v>
                </c:pt>
                <c:pt idx="39">
                  <c:v>22991</c:v>
                </c:pt>
                <c:pt idx="40">
                  <c:v>33774</c:v>
                </c:pt>
                <c:pt idx="41">
                  <c:v>22736</c:v>
                </c:pt>
                <c:pt idx="42">
                  <c:v>18830</c:v>
                </c:pt>
                <c:pt idx="43">
                  <c:v>21679</c:v>
                </c:pt>
                <c:pt idx="44">
                  <c:v>17619</c:v>
                </c:pt>
                <c:pt idx="45">
                  <c:v>16665</c:v>
                </c:pt>
                <c:pt idx="46">
                  <c:v>12258</c:v>
                </c:pt>
                <c:pt idx="47">
                  <c:v>6515</c:v>
                </c:pt>
                <c:pt idx="48">
                  <c:v>25059</c:v>
                </c:pt>
                <c:pt idx="49">
                  <c:v>19101</c:v>
                </c:pt>
                <c:pt idx="50">
                  <c:v>21667</c:v>
                </c:pt>
                <c:pt idx="51">
                  <c:v>16465</c:v>
                </c:pt>
                <c:pt idx="52">
                  <c:v>30068</c:v>
                </c:pt>
                <c:pt idx="53">
                  <c:v>14228</c:v>
                </c:pt>
                <c:pt idx="54">
                  <c:v>13754</c:v>
                </c:pt>
                <c:pt idx="55">
                  <c:v>32153</c:v>
                </c:pt>
                <c:pt idx="56">
                  <c:v>32126</c:v>
                </c:pt>
                <c:pt idx="57">
                  <c:v>32019</c:v>
                </c:pt>
                <c:pt idx="58">
                  <c:v>19906</c:v>
                </c:pt>
                <c:pt idx="59">
                  <c:v>16826</c:v>
                </c:pt>
                <c:pt idx="60">
                  <c:v>19997</c:v>
                </c:pt>
                <c:pt idx="61">
                  <c:v>9326</c:v>
                </c:pt>
                <c:pt idx="62">
                  <c:v>19644</c:v>
                </c:pt>
                <c:pt idx="63">
                  <c:v>18245</c:v>
                </c:pt>
                <c:pt idx="64">
                  <c:v>20747</c:v>
                </c:pt>
                <c:pt idx="65">
                  <c:v>16606</c:v>
                </c:pt>
                <c:pt idx="66">
                  <c:v>14720</c:v>
                </c:pt>
                <c:pt idx="67">
                  <c:v>10799</c:v>
                </c:pt>
                <c:pt idx="68">
                  <c:v>11450</c:v>
                </c:pt>
                <c:pt idx="69">
                  <c:v>856</c:v>
                </c:pt>
                <c:pt idx="70">
                  <c:v>13624</c:v>
                </c:pt>
                <c:pt idx="71">
                  <c:v>15501</c:v>
                </c:pt>
                <c:pt idx="72">
                  <c:v>21885</c:v>
                </c:pt>
                <c:pt idx="73">
                  <c:v>7203</c:v>
                </c:pt>
                <c:pt idx="74">
                  <c:v>15117</c:v>
                </c:pt>
                <c:pt idx="75">
                  <c:v>19479</c:v>
                </c:pt>
                <c:pt idx="76">
                  <c:v>19532</c:v>
                </c:pt>
                <c:pt idx="77">
                  <c:v>6966</c:v>
                </c:pt>
                <c:pt idx="78">
                  <c:v>18882</c:v>
                </c:pt>
                <c:pt idx="79">
                  <c:v>20155</c:v>
                </c:pt>
                <c:pt idx="80">
                  <c:v>13593</c:v>
                </c:pt>
                <c:pt idx="81">
                  <c:v>11242</c:v>
                </c:pt>
                <c:pt idx="82">
                  <c:v>12070</c:v>
                </c:pt>
                <c:pt idx="83">
                  <c:v>18797</c:v>
                </c:pt>
                <c:pt idx="84">
                  <c:v>19725</c:v>
                </c:pt>
                <c:pt idx="85">
                  <c:v>20165</c:v>
                </c:pt>
                <c:pt idx="86">
                  <c:v>13023</c:v>
                </c:pt>
                <c:pt idx="87">
                  <c:v>14797</c:v>
                </c:pt>
                <c:pt idx="88">
                  <c:v>15155</c:v>
                </c:pt>
                <c:pt idx="89">
                  <c:v>13363</c:v>
                </c:pt>
                <c:pt idx="90">
                  <c:v>15765</c:v>
                </c:pt>
                <c:pt idx="91">
                  <c:v>18903</c:v>
                </c:pt>
                <c:pt idx="92">
                  <c:v>13198</c:v>
                </c:pt>
                <c:pt idx="93">
                  <c:v>19166</c:v>
                </c:pt>
                <c:pt idx="94">
                  <c:v>11484</c:v>
                </c:pt>
                <c:pt idx="95">
                  <c:v>13835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0-4808-B93E-C159015AAEC7}"/>
            </c:ext>
          </c:extLst>
        </c:ser>
        <c:ser>
          <c:idx val="1"/>
          <c:order val="1"/>
          <c:tx>
            <c:strRef>
              <c:f>Chloride!$AG$2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Chloride!$AK$6:$AK$101</c:f>
                <c:numCache>
                  <c:formatCode>General</c:formatCode>
                  <c:ptCount val="96"/>
                  <c:pt idx="0">
                    <c:v>1926</c:v>
                  </c:pt>
                  <c:pt idx="1">
                    <c:v>2259</c:v>
                  </c:pt>
                  <c:pt idx="2">
                    <c:v>4620</c:v>
                  </c:pt>
                  <c:pt idx="3">
                    <c:v>4510</c:v>
                  </c:pt>
                  <c:pt idx="4">
                    <c:v>1921</c:v>
                  </c:pt>
                  <c:pt idx="5">
                    <c:v>1814</c:v>
                  </c:pt>
                  <c:pt idx="6">
                    <c:v>1686</c:v>
                  </c:pt>
                  <c:pt idx="7">
                    <c:v>1691</c:v>
                  </c:pt>
                  <c:pt idx="8">
                    <c:v>1464</c:v>
                  </c:pt>
                  <c:pt idx="9">
                    <c:v>1388</c:v>
                  </c:pt>
                  <c:pt idx="10">
                    <c:v>2052</c:v>
                  </c:pt>
                  <c:pt idx="11">
                    <c:v>1550</c:v>
                  </c:pt>
                  <c:pt idx="12">
                    <c:v>1532</c:v>
                  </c:pt>
                  <c:pt idx="13">
                    <c:v>1183</c:v>
                  </c:pt>
                  <c:pt idx="14">
                    <c:v>1517</c:v>
                  </c:pt>
                  <c:pt idx="15">
                    <c:v>1105</c:v>
                  </c:pt>
                  <c:pt idx="16">
                    <c:v>1173</c:v>
                  </c:pt>
                  <c:pt idx="17">
                    <c:v>946</c:v>
                  </c:pt>
                  <c:pt idx="18">
                    <c:v>2011</c:v>
                  </c:pt>
                  <c:pt idx="19">
                    <c:v>1367</c:v>
                  </c:pt>
                  <c:pt idx="20">
                    <c:v>652</c:v>
                  </c:pt>
                  <c:pt idx="21">
                    <c:v>1636</c:v>
                  </c:pt>
                  <c:pt idx="22">
                    <c:v>1502</c:v>
                  </c:pt>
                  <c:pt idx="23">
                    <c:v>1326</c:v>
                  </c:pt>
                  <c:pt idx="24">
                    <c:v>999</c:v>
                  </c:pt>
                  <c:pt idx="25">
                    <c:v>1280</c:v>
                  </c:pt>
                  <c:pt idx="26">
                    <c:v>1059</c:v>
                  </c:pt>
                  <c:pt idx="27">
                    <c:v>1033</c:v>
                  </c:pt>
                  <c:pt idx="28">
                    <c:v>1172</c:v>
                  </c:pt>
                  <c:pt idx="29">
                    <c:v>1957</c:v>
                  </c:pt>
                  <c:pt idx="30">
                    <c:v>1373</c:v>
                  </c:pt>
                  <c:pt idx="31">
                    <c:v>1244</c:v>
                  </c:pt>
                  <c:pt idx="32">
                    <c:v>1407</c:v>
                  </c:pt>
                  <c:pt idx="33">
                    <c:v>2383</c:v>
                  </c:pt>
                  <c:pt idx="34">
                    <c:v>2946</c:v>
                  </c:pt>
                  <c:pt idx="35">
                    <c:v>1646</c:v>
                  </c:pt>
                  <c:pt idx="36">
                    <c:v>1209</c:v>
                  </c:pt>
                  <c:pt idx="37">
                    <c:v>1398</c:v>
                  </c:pt>
                  <c:pt idx="38">
                    <c:v>1335</c:v>
                  </c:pt>
                  <c:pt idx="39">
                    <c:v>1465</c:v>
                  </c:pt>
                  <c:pt idx="40">
                    <c:v>4722</c:v>
                  </c:pt>
                  <c:pt idx="41">
                    <c:v>1696</c:v>
                  </c:pt>
                  <c:pt idx="42">
                    <c:v>1389</c:v>
                  </c:pt>
                  <c:pt idx="43">
                    <c:v>1627</c:v>
                  </c:pt>
                  <c:pt idx="44">
                    <c:v>1201</c:v>
                  </c:pt>
                  <c:pt idx="45">
                    <c:v>1058</c:v>
                  </c:pt>
                  <c:pt idx="46">
                    <c:v>895</c:v>
                  </c:pt>
                  <c:pt idx="47">
                    <c:v>597</c:v>
                  </c:pt>
                  <c:pt idx="48">
                    <c:v>2007</c:v>
                  </c:pt>
                  <c:pt idx="49">
                    <c:v>1180</c:v>
                  </c:pt>
                  <c:pt idx="50">
                    <c:v>1571</c:v>
                  </c:pt>
                  <c:pt idx="51">
                    <c:v>1039</c:v>
                  </c:pt>
                  <c:pt idx="52">
                    <c:v>2704</c:v>
                  </c:pt>
                  <c:pt idx="53">
                    <c:v>1110</c:v>
                  </c:pt>
                  <c:pt idx="54">
                    <c:v>930</c:v>
                  </c:pt>
                  <c:pt idx="55">
                    <c:v>3845</c:v>
                  </c:pt>
                  <c:pt idx="56">
                    <c:v>3665</c:v>
                  </c:pt>
                  <c:pt idx="57">
                    <c:v>3503</c:v>
                  </c:pt>
                  <c:pt idx="58">
                    <c:v>1456</c:v>
                  </c:pt>
                  <c:pt idx="59">
                    <c:v>1112</c:v>
                  </c:pt>
                  <c:pt idx="60">
                    <c:v>1288</c:v>
                  </c:pt>
                  <c:pt idx="61">
                    <c:v>786</c:v>
                  </c:pt>
                  <c:pt idx="62">
                    <c:v>1463</c:v>
                  </c:pt>
                  <c:pt idx="63">
                    <c:v>1173</c:v>
                  </c:pt>
                  <c:pt idx="64">
                    <c:v>1371</c:v>
                  </c:pt>
                  <c:pt idx="65">
                    <c:v>1279</c:v>
                  </c:pt>
                  <c:pt idx="66">
                    <c:v>1086</c:v>
                  </c:pt>
                  <c:pt idx="67">
                    <c:v>809</c:v>
                  </c:pt>
                  <c:pt idx="68">
                    <c:v>928</c:v>
                  </c:pt>
                  <c:pt idx="69">
                    <c:v>250.01</c:v>
                  </c:pt>
                  <c:pt idx="70">
                    <c:v>940</c:v>
                  </c:pt>
                  <c:pt idx="71">
                    <c:v>1036</c:v>
                  </c:pt>
                  <c:pt idx="72">
                    <c:v>1516</c:v>
                  </c:pt>
                  <c:pt idx="73">
                    <c:v>640</c:v>
                  </c:pt>
                  <c:pt idx="74">
                    <c:v>1105</c:v>
                  </c:pt>
                  <c:pt idx="75">
                    <c:v>1279</c:v>
                  </c:pt>
                  <c:pt idx="76">
                    <c:v>1420</c:v>
                  </c:pt>
                  <c:pt idx="77">
                    <c:v>595</c:v>
                  </c:pt>
                  <c:pt idx="78">
                    <c:v>1346</c:v>
                  </c:pt>
                  <c:pt idx="79">
                    <c:v>1365</c:v>
                  </c:pt>
                  <c:pt idx="80">
                    <c:v>1018</c:v>
                  </c:pt>
                  <c:pt idx="81">
                    <c:v>875</c:v>
                  </c:pt>
                  <c:pt idx="82">
                    <c:v>957</c:v>
                  </c:pt>
                  <c:pt idx="83">
                    <c:v>1501</c:v>
                  </c:pt>
                  <c:pt idx="84">
                    <c:v>1635</c:v>
                  </c:pt>
                  <c:pt idx="85">
                    <c:v>1511</c:v>
                  </c:pt>
                  <c:pt idx="86">
                    <c:v>1050</c:v>
                  </c:pt>
                  <c:pt idx="87">
                    <c:v>1249</c:v>
                  </c:pt>
                  <c:pt idx="88">
                    <c:v>1330</c:v>
                  </c:pt>
                  <c:pt idx="89">
                    <c:v>1154</c:v>
                  </c:pt>
                  <c:pt idx="90">
                    <c:v>1327</c:v>
                  </c:pt>
                  <c:pt idx="91">
                    <c:v>1654</c:v>
                  </c:pt>
                  <c:pt idx="92">
                    <c:v>1247</c:v>
                  </c:pt>
                  <c:pt idx="93">
                    <c:v>1868</c:v>
                  </c:pt>
                  <c:pt idx="94">
                    <c:v>1099</c:v>
                  </c:pt>
                  <c:pt idx="95">
                    <c:v>1552</c:v>
                  </c:pt>
                </c:numCache>
              </c:numRef>
            </c:plus>
            <c:minus>
              <c:numRef>
                <c:f>Chloride!$AK$6:$AK$101</c:f>
                <c:numCache>
                  <c:formatCode>General</c:formatCode>
                  <c:ptCount val="96"/>
                  <c:pt idx="0">
                    <c:v>1926</c:v>
                  </c:pt>
                  <c:pt idx="1">
                    <c:v>2259</c:v>
                  </c:pt>
                  <c:pt idx="2">
                    <c:v>4620</c:v>
                  </c:pt>
                  <c:pt idx="3">
                    <c:v>4510</c:v>
                  </c:pt>
                  <c:pt idx="4">
                    <c:v>1921</c:v>
                  </c:pt>
                  <c:pt idx="5">
                    <c:v>1814</c:v>
                  </c:pt>
                  <c:pt idx="6">
                    <c:v>1686</c:v>
                  </c:pt>
                  <c:pt idx="7">
                    <c:v>1691</c:v>
                  </c:pt>
                  <c:pt idx="8">
                    <c:v>1464</c:v>
                  </c:pt>
                  <c:pt idx="9">
                    <c:v>1388</c:v>
                  </c:pt>
                  <c:pt idx="10">
                    <c:v>2052</c:v>
                  </c:pt>
                  <c:pt idx="11">
                    <c:v>1550</c:v>
                  </c:pt>
                  <c:pt idx="12">
                    <c:v>1532</c:v>
                  </c:pt>
                  <c:pt idx="13">
                    <c:v>1183</c:v>
                  </c:pt>
                  <c:pt idx="14">
                    <c:v>1517</c:v>
                  </c:pt>
                  <c:pt idx="15">
                    <c:v>1105</c:v>
                  </c:pt>
                  <c:pt idx="16">
                    <c:v>1173</c:v>
                  </c:pt>
                  <c:pt idx="17">
                    <c:v>946</c:v>
                  </c:pt>
                  <c:pt idx="18">
                    <c:v>2011</c:v>
                  </c:pt>
                  <c:pt idx="19">
                    <c:v>1367</c:v>
                  </c:pt>
                  <c:pt idx="20">
                    <c:v>652</c:v>
                  </c:pt>
                  <c:pt idx="21">
                    <c:v>1636</c:v>
                  </c:pt>
                  <c:pt idx="22">
                    <c:v>1502</c:v>
                  </c:pt>
                  <c:pt idx="23">
                    <c:v>1326</c:v>
                  </c:pt>
                  <c:pt idx="24">
                    <c:v>999</c:v>
                  </c:pt>
                  <c:pt idx="25">
                    <c:v>1280</c:v>
                  </c:pt>
                  <c:pt idx="26">
                    <c:v>1059</c:v>
                  </c:pt>
                  <c:pt idx="27">
                    <c:v>1033</c:v>
                  </c:pt>
                  <c:pt idx="28">
                    <c:v>1172</c:v>
                  </c:pt>
                  <c:pt idx="29">
                    <c:v>1957</c:v>
                  </c:pt>
                  <c:pt idx="30">
                    <c:v>1373</c:v>
                  </c:pt>
                  <c:pt idx="31">
                    <c:v>1244</c:v>
                  </c:pt>
                  <c:pt idx="32">
                    <c:v>1407</c:v>
                  </c:pt>
                  <c:pt idx="33">
                    <c:v>2383</c:v>
                  </c:pt>
                  <c:pt idx="34">
                    <c:v>2946</c:v>
                  </c:pt>
                  <c:pt idx="35">
                    <c:v>1646</c:v>
                  </c:pt>
                  <c:pt idx="36">
                    <c:v>1209</c:v>
                  </c:pt>
                  <c:pt idx="37">
                    <c:v>1398</c:v>
                  </c:pt>
                  <c:pt idx="38">
                    <c:v>1335</c:v>
                  </c:pt>
                  <c:pt idx="39">
                    <c:v>1465</c:v>
                  </c:pt>
                  <c:pt idx="40">
                    <c:v>4722</c:v>
                  </c:pt>
                  <c:pt idx="41">
                    <c:v>1696</c:v>
                  </c:pt>
                  <c:pt idx="42">
                    <c:v>1389</c:v>
                  </c:pt>
                  <c:pt idx="43">
                    <c:v>1627</c:v>
                  </c:pt>
                  <c:pt idx="44">
                    <c:v>1201</c:v>
                  </c:pt>
                  <c:pt idx="45">
                    <c:v>1058</c:v>
                  </c:pt>
                  <c:pt idx="46">
                    <c:v>895</c:v>
                  </c:pt>
                  <c:pt idx="47">
                    <c:v>597</c:v>
                  </c:pt>
                  <c:pt idx="48">
                    <c:v>2007</c:v>
                  </c:pt>
                  <c:pt idx="49">
                    <c:v>1180</c:v>
                  </c:pt>
                  <c:pt idx="50">
                    <c:v>1571</c:v>
                  </c:pt>
                  <c:pt idx="51">
                    <c:v>1039</c:v>
                  </c:pt>
                  <c:pt idx="52">
                    <c:v>2704</c:v>
                  </c:pt>
                  <c:pt idx="53">
                    <c:v>1110</c:v>
                  </c:pt>
                  <c:pt idx="54">
                    <c:v>930</c:v>
                  </c:pt>
                  <c:pt idx="55">
                    <c:v>3845</c:v>
                  </c:pt>
                  <c:pt idx="56">
                    <c:v>3665</c:v>
                  </c:pt>
                  <c:pt idx="57">
                    <c:v>3503</c:v>
                  </c:pt>
                  <c:pt idx="58">
                    <c:v>1456</c:v>
                  </c:pt>
                  <c:pt idx="59">
                    <c:v>1112</c:v>
                  </c:pt>
                  <c:pt idx="60">
                    <c:v>1288</c:v>
                  </c:pt>
                  <c:pt idx="61">
                    <c:v>786</c:v>
                  </c:pt>
                  <c:pt idx="62">
                    <c:v>1463</c:v>
                  </c:pt>
                  <c:pt idx="63">
                    <c:v>1173</c:v>
                  </c:pt>
                  <c:pt idx="64">
                    <c:v>1371</c:v>
                  </c:pt>
                  <c:pt idx="65">
                    <c:v>1279</c:v>
                  </c:pt>
                  <c:pt idx="66">
                    <c:v>1086</c:v>
                  </c:pt>
                  <c:pt idx="67">
                    <c:v>809</c:v>
                  </c:pt>
                  <c:pt idx="68">
                    <c:v>928</c:v>
                  </c:pt>
                  <c:pt idx="69">
                    <c:v>250.01</c:v>
                  </c:pt>
                  <c:pt idx="70">
                    <c:v>940</c:v>
                  </c:pt>
                  <c:pt idx="71">
                    <c:v>1036</c:v>
                  </c:pt>
                  <c:pt idx="72">
                    <c:v>1516</c:v>
                  </c:pt>
                  <c:pt idx="73">
                    <c:v>640</c:v>
                  </c:pt>
                  <c:pt idx="74">
                    <c:v>1105</c:v>
                  </c:pt>
                  <c:pt idx="75">
                    <c:v>1279</c:v>
                  </c:pt>
                  <c:pt idx="76">
                    <c:v>1420</c:v>
                  </c:pt>
                  <c:pt idx="77">
                    <c:v>595</c:v>
                  </c:pt>
                  <c:pt idx="78">
                    <c:v>1346</c:v>
                  </c:pt>
                  <c:pt idx="79">
                    <c:v>1365</c:v>
                  </c:pt>
                  <c:pt idx="80">
                    <c:v>1018</c:v>
                  </c:pt>
                  <c:pt idx="81">
                    <c:v>875</c:v>
                  </c:pt>
                  <c:pt idx="82">
                    <c:v>957</c:v>
                  </c:pt>
                  <c:pt idx="83">
                    <c:v>1501</c:v>
                  </c:pt>
                  <c:pt idx="84">
                    <c:v>1635</c:v>
                  </c:pt>
                  <c:pt idx="85">
                    <c:v>1511</c:v>
                  </c:pt>
                  <c:pt idx="86">
                    <c:v>1050</c:v>
                  </c:pt>
                  <c:pt idx="87">
                    <c:v>1249</c:v>
                  </c:pt>
                  <c:pt idx="88">
                    <c:v>1330</c:v>
                  </c:pt>
                  <c:pt idx="89">
                    <c:v>1154</c:v>
                  </c:pt>
                  <c:pt idx="90">
                    <c:v>1327</c:v>
                  </c:pt>
                  <c:pt idx="91">
                    <c:v>1654</c:v>
                  </c:pt>
                  <c:pt idx="92">
                    <c:v>1247</c:v>
                  </c:pt>
                  <c:pt idx="93">
                    <c:v>1868</c:v>
                  </c:pt>
                  <c:pt idx="94">
                    <c:v>1099</c:v>
                  </c:pt>
                  <c:pt idx="95">
                    <c:v>1552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Chloride!$AJ$6:$AJ$101</c:f>
              <c:numCache>
                <c:formatCode>General</c:formatCode>
                <c:ptCount val="96"/>
                <c:pt idx="0">
                  <c:v>19981</c:v>
                </c:pt>
                <c:pt idx="1">
                  <c:v>22764</c:v>
                </c:pt>
                <c:pt idx="2">
                  <c:v>28886</c:v>
                </c:pt>
                <c:pt idx="3">
                  <c:v>28699</c:v>
                </c:pt>
                <c:pt idx="4">
                  <c:v>20698</c:v>
                </c:pt>
                <c:pt idx="5">
                  <c:v>19596</c:v>
                </c:pt>
                <c:pt idx="6">
                  <c:v>18719</c:v>
                </c:pt>
                <c:pt idx="7">
                  <c:v>18808</c:v>
                </c:pt>
                <c:pt idx="8">
                  <c:v>16799</c:v>
                </c:pt>
                <c:pt idx="9">
                  <c:v>15836</c:v>
                </c:pt>
                <c:pt idx="10">
                  <c:v>22823</c:v>
                </c:pt>
                <c:pt idx="11">
                  <c:v>18458</c:v>
                </c:pt>
                <c:pt idx="12">
                  <c:v>18694</c:v>
                </c:pt>
                <c:pt idx="13">
                  <c:v>14548</c:v>
                </c:pt>
                <c:pt idx="14">
                  <c:v>19263</c:v>
                </c:pt>
                <c:pt idx="15">
                  <c:v>13123</c:v>
                </c:pt>
                <c:pt idx="16">
                  <c:v>15501</c:v>
                </c:pt>
                <c:pt idx="17">
                  <c:v>11517</c:v>
                </c:pt>
                <c:pt idx="18">
                  <c:v>25218</c:v>
                </c:pt>
                <c:pt idx="19">
                  <c:v>17776</c:v>
                </c:pt>
                <c:pt idx="20">
                  <c:v>7075</c:v>
                </c:pt>
                <c:pt idx="21">
                  <c:v>21680</c:v>
                </c:pt>
                <c:pt idx="22">
                  <c:v>20705</c:v>
                </c:pt>
                <c:pt idx="23">
                  <c:v>18965</c:v>
                </c:pt>
                <c:pt idx="24">
                  <c:v>14287</c:v>
                </c:pt>
                <c:pt idx="25">
                  <c:v>17867</c:v>
                </c:pt>
                <c:pt idx="26">
                  <c:v>14461</c:v>
                </c:pt>
                <c:pt idx="27">
                  <c:v>15722</c:v>
                </c:pt>
                <c:pt idx="28">
                  <c:v>18510</c:v>
                </c:pt>
                <c:pt idx="29">
                  <c:v>26532</c:v>
                </c:pt>
                <c:pt idx="30">
                  <c:v>19336</c:v>
                </c:pt>
                <c:pt idx="31">
                  <c:v>18234</c:v>
                </c:pt>
                <c:pt idx="32">
                  <c:v>23182</c:v>
                </c:pt>
                <c:pt idx="33">
                  <c:v>28766</c:v>
                </c:pt>
                <c:pt idx="34">
                  <c:v>30927</c:v>
                </c:pt>
                <c:pt idx="35">
                  <c:v>22642</c:v>
                </c:pt>
                <c:pt idx="36">
                  <c:v>19137</c:v>
                </c:pt>
                <c:pt idx="37">
                  <c:v>23180</c:v>
                </c:pt>
                <c:pt idx="38">
                  <c:v>21892</c:v>
                </c:pt>
                <c:pt idx="39">
                  <c:v>22991</c:v>
                </c:pt>
                <c:pt idx="40">
                  <c:v>33774</c:v>
                </c:pt>
                <c:pt idx="41">
                  <c:v>22736</c:v>
                </c:pt>
                <c:pt idx="42">
                  <c:v>18830</c:v>
                </c:pt>
                <c:pt idx="43">
                  <c:v>21679</c:v>
                </c:pt>
                <c:pt idx="44">
                  <c:v>17619</c:v>
                </c:pt>
                <c:pt idx="45">
                  <c:v>16665</c:v>
                </c:pt>
                <c:pt idx="46">
                  <c:v>12258</c:v>
                </c:pt>
                <c:pt idx="47">
                  <c:v>6515</c:v>
                </c:pt>
                <c:pt idx="48">
                  <c:v>25059</c:v>
                </c:pt>
                <c:pt idx="49">
                  <c:v>19101</c:v>
                </c:pt>
                <c:pt idx="50">
                  <c:v>21667</c:v>
                </c:pt>
                <c:pt idx="51">
                  <c:v>16465</c:v>
                </c:pt>
                <c:pt idx="52">
                  <c:v>30068</c:v>
                </c:pt>
                <c:pt idx="53">
                  <c:v>14228</c:v>
                </c:pt>
                <c:pt idx="54">
                  <c:v>13754</c:v>
                </c:pt>
                <c:pt idx="55">
                  <c:v>32153</c:v>
                </c:pt>
                <c:pt idx="56">
                  <c:v>32126</c:v>
                </c:pt>
                <c:pt idx="57">
                  <c:v>32019</c:v>
                </c:pt>
                <c:pt idx="58">
                  <c:v>19906</c:v>
                </c:pt>
                <c:pt idx="59">
                  <c:v>16826</c:v>
                </c:pt>
                <c:pt idx="60">
                  <c:v>19997</c:v>
                </c:pt>
                <c:pt idx="61">
                  <c:v>9326</c:v>
                </c:pt>
                <c:pt idx="62">
                  <c:v>19644</c:v>
                </c:pt>
                <c:pt idx="63">
                  <c:v>18245</c:v>
                </c:pt>
                <c:pt idx="64">
                  <c:v>20747</c:v>
                </c:pt>
                <c:pt idx="65">
                  <c:v>16606</c:v>
                </c:pt>
                <c:pt idx="66">
                  <c:v>14720</c:v>
                </c:pt>
                <c:pt idx="67">
                  <c:v>10799</c:v>
                </c:pt>
                <c:pt idx="68">
                  <c:v>11450</c:v>
                </c:pt>
                <c:pt idx="69">
                  <c:v>856.04</c:v>
                </c:pt>
                <c:pt idx="70">
                  <c:v>13625</c:v>
                </c:pt>
                <c:pt idx="71">
                  <c:v>15501</c:v>
                </c:pt>
                <c:pt idx="72">
                  <c:v>21885</c:v>
                </c:pt>
                <c:pt idx="73">
                  <c:v>7203</c:v>
                </c:pt>
                <c:pt idx="74">
                  <c:v>15117</c:v>
                </c:pt>
                <c:pt idx="75">
                  <c:v>19479</c:v>
                </c:pt>
                <c:pt idx="76">
                  <c:v>19532</c:v>
                </c:pt>
                <c:pt idx="77">
                  <c:v>6966</c:v>
                </c:pt>
                <c:pt idx="78">
                  <c:v>18882</c:v>
                </c:pt>
                <c:pt idx="79">
                  <c:v>20155</c:v>
                </c:pt>
                <c:pt idx="80">
                  <c:v>13593</c:v>
                </c:pt>
                <c:pt idx="81">
                  <c:v>11242</c:v>
                </c:pt>
                <c:pt idx="82">
                  <c:v>12070</c:v>
                </c:pt>
                <c:pt idx="83">
                  <c:v>18797</c:v>
                </c:pt>
                <c:pt idx="84">
                  <c:v>19725</c:v>
                </c:pt>
                <c:pt idx="85">
                  <c:v>20165</c:v>
                </c:pt>
                <c:pt idx="86">
                  <c:v>13023</c:v>
                </c:pt>
                <c:pt idx="87">
                  <c:v>14797</c:v>
                </c:pt>
                <c:pt idx="88">
                  <c:v>15155</c:v>
                </c:pt>
                <c:pt idx="89">
                  <c:v>13363</c:v>
                </c:pt>
                <c:pt idx="90">
                  <c:v>15765</c:v>
                </c:pt>
                <c:pt idx="91">
                  <c:v>18903</c:v>
                </c:pt>
                <c:pt idx="92">
                  <c:v>13198</c:v>
                </c:pt>
                <c:pt idx="93">
                  <c:v>19166</c:v>
                </c:pt>
                <c:pt idx="94">
                  <c:v>11484</c:v>
                </c:pt>
                <c:pt idx="95">
                  <c:v>13835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0-4808-B93E-C159015AAEC7}"/>
            </c:ext>
          </c:extLst>
        </c:ser>
        <c:ser>
          <c:idx val="2"/>
          <c:order val="2"/>
          <c:tx>
            <c:strRef>
              <c:f>Chloride!$AM$2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Chloride!$AQ$6:$AQ$101</c:f>
                <c:numCache>
                  <c:formatCode>General</c:formatCode>
                  <c:ptCount val="96"/>
                  <c:pt idx="0">
                    <c:v>1560</c:v>
                  </c:pt>
                  <c:pt idx="1">
                    <c:v>1986</c:v>
                  </c:pt>
                  <c:pt idx="2">
                    <c:v>7962</c:v>
                  </c:pt>
                  <c:pt idx="3">
                    <c:v>7917</c:v>
                  </c:pt>
                  <c:pt idx="4">
                    <c:v>2086</c:v>
                  </c:pt>
                  <c:pt idx="5">
                    <c:v>2396</c:v>
                  </c:pt>
                  <c:pt idx="6">
                    <c:v>2364</c:v>
                  </c:pt>
                  <c:pt idx="7">
                    <c:v>2289</c:v>
                  </c:pt>
                  <c:pt idx="8">
                    <c:v>1164</c:v>
                  </c:pt>
                  <c:pt idx="9">
                    <c:v>1077</c:v>
                  </c:pt>
                  <c:pt idx="10">
                    <c:v>1774</c:v>
                  </c:pt>
                  <c:pt idx="11">
                    <c:v>1749</c:v>
                  </c:pt>
                  <c:pt idx="12">
                    <c:v>1835</c:v>
                  </c:pt>
                  <c:pt idx="13">
                    <c:v>937</c:v>
                  </c:pt>
                  <c:pt idx="14">
                    <c:v>607</c:v>
                  </c:pt>
                  <c:pt idx="15">
                    <c:v>1038</c:v>
                  </c:pt>
                  <c:pt idx="16">
                    <c:v>1294</c:v>
                  </c:pt>
                  <c:pt idx="17">
                    <c:v>757</c:v>
                  </c:pt>
                  <c:pt idx="18">
                    <c:v>1787</c:v>
                  </c:pt>
                  <c:pt idx="19">
                    <c:v>935</c:v>
                  </c:pt>
                  <c:pt idx="20">
                    <c:v>670</c:v>
                  </c:pt>
                  <c:pt idx="21">
                    <c:v>1389</c:v>
                  </c:pt>
                  <c:pt idx="22">
                    <c:v>1154</c:v>
                  </c:pt>
                  <c:pt idx="23">
                    <c:v>1002</c:v>
                  </c:pt>
                  <c:pt idx="24">
                    <c:v>774</c:v>
                  </c:pt>
                  <c:pt idx="25">
                    <c:v>810</c:v>
                  </c:pt>
                  <c:pt idx="26">
                    <c:v>818</c:v>
                  </c:pt>
                  <c:pt idx="27">
                    <c:v>734</c:v>
                  </c:pt>
                  <c:pt idx="28">
                    <c:v>802</c:v>
                  </c:pt>
                  <c:pt idx="29">
                    <c:v>1986</c:v>
                  </c:pt>
                  <c:pt idx="30">
                    <c:v>1002</c:v>
                  </c:pt>
                  <c:pt idx="31">
                    <c:v>678</c:v>
                  </c:pt>
                  <c:pt idx="32">
                    <c:v>1144</c:v>
                  </c:pt>
                  <c:pt idx="33">
                    <c:v>2838</c:v>
                  </c:pt>
                  <c:pt idx="34">
                    <c:v>2516</c:v>
                  </c:pt>
                  <c:pt idx="35">
                    <c:v>589</c:v>
                  </c:pt>
                  <c:pt idx="36">
                    <c:v>591</c:v>
                  </c:pt>
                  <c:pt idx="37">
                    <c:v>1261</c:v>
                  </c:pt>
                  <c:pt idx="38">
                    <c:v>1454</c:v>
                  </c:pt>
                  <c:pt idx="39">
                    <c:v>1622</c:v>
                  </c:pt>
                  <c:pt idx="40">
                    <c:v>6568</c:v>
                  </c:pt>
                  <c:pt idx="41">
                    <c:v>1394</c:v>
                  </c:pt>
                  <c:pt idx="42">
                    <c:v>981</c:v>
                  </c:pt>
                  <c:pt idx="43">
                    <c:v>892</c:v>
                  </c:pt>
                  <c:pt idx="44">
                    <c:v>405</c:v>
                  </c:pt>
                  <c:pt idx="45">
                    <c:v>596</c:v>
                  </c:pt>
                  <c:pt idx="46">
                    <c:v>724</c:v>
                  </c:pt>
                  <c:pt idx="47">
                    <c:v>589</c:v>
                  </c:pt>
                  <c:pt idx="48">
                    <c:v>899</c:v>
                  </c:pt>
                  <c:pt idx="49">
                    <c:v>859</c:v>
                  </c:pt>
                  <c:pt idx="50">
                    <c:v>544</c:v>
                  </c:pt>
                  <c:pt idx="51">
                    <c:v>774</c:v>
                  </c:pt>
                  <c:pt idx="52">
                    <c:v>3267</c:v>
                  </c:pt>
                  <c:pt idx="53">
                    <c:v>869</c:v>
                  </c:pt>
                  <c:pt idx="54">
                    <c:v>791</c:v>
                  </c:pt>
                  <c:pt idx="55">
                    <c:v>4850</c:v>
                  </c:pt>
                  <c:pt idx="56">
                    <c:v>3943</c:v>
                  </c:pt>
                  <c:pt idx="57">
                    <c:v>3378</c:v>
                  </c:pt>
                  <c:pt idx="58">
                    <c:v>466</c:v>
                  </c:pt>
                  <c:pt idx="59">
                    <c:v>630</c:v>
                  </c:pt>
                  <c:pt idx="60">
                    <c:v>1508</c:v>
                  </c:pt>
                  <c:pt idx="61">
                    <c:v>440</c:v>
                  </c:pt>
                  <c:pt idx="62">
                    <c:v>472</c:v>
                  </c:pt>
                  <c:pt idx="63">
                    <c:v>1240</c:v>
                  </c:pt>
                  <c:pt idx="64">
                    <c:v>1640</c:v>
                  </c:pt>
                  <c:pt idx="65">
                    <c:v>1265</c:v>
                  </c:pt>
                  <c:pt idx="66">
                    <c:v>388</c:v>
                  </c:pt>
                  <c:pt idx="67">
                    <c:v>603</c:v>
                  </c:pt>
                  <c:pt idx="68">
                    <c:v>830</c:v>
                  </c:pt>
                  <c:pt idx="69">
                    <c:v>354.66</c:v>
                  </c:pt>
                  <c:pt idx="70">
                    <c:v>552</c:v>
                  </c:pt>
                  <c:pt idx="71">
                    <c:v>951</c:v>
                  </c:pt>
                  <c:pt idx="72">
                    <c:v>1615</c:v>
                  </c:pt>
                  <c:pt idx="73">
                    <c:v>361</c:v>
                  </c:pt>
                  <c:pt idx="74">
                    <c:v>517</c:v>
                  </c:pt>
                  <c:pt idx="75">
                    <c:v>1147</c:v>
                  </c:pt>
                  <c:pt idx="76">
                    <c:v>1540</c:v>
                  </c:pt>
                  <c:pt idx="77">
                    <c:v>441</c:v>
                  </c:pt>
                  <c:pt idx="78">
                    <c:v>740</c:v>
                  </c:pt>
                  <c:pt idx="79">
                    <c:v>1198</c:v>
                  </c:pt>
                  <c:pt idx="80">
                    <c:v>1112</c:v>
                  </c:pt>
                  <c:pt idx="81">
                    <c:v>670</c:v>
                  </c:pt>
                  <c:pt idx="82">
                    <c:v>1114</c:v>
                  </c:pt>
                  <c:pt idx="83">
                    <c:v>1621</c:v>
                  </c:pt>
                  <c:pt idx="84">
                    <c:v>1350</c:v>
                  </c:pt>
                  <c:pt idx="85">
                    <c:v>1163</c:v>
                  </c:pt>
                  <c:pt idx="86">
                    <c:v>1363</c:v>
                  </c:pt>
                  <c:pt idx="87">
                    <c:v>1763</c:v>
                  </c:pt>
                  <c:pt idx="88">
                    <c:v>1550</c:v>
                  </c:pt>
                  <c:pt idx="89">
                    <c:v>1100</c:v>
                  </c:pt>
                  <c:pt idx="90">
                    <c:v>1110</c:v>
                  </c:pt>
                  <c:pt idx="91">
                    <c:v>1795</c:v>
                  </c:pt>
                  <c:pt idx="92">
                    <c:v>1722</c:v>
                  </c:pt>
                  <c:pt idx="93">
                    <c:v>1757</c:v>
                  </c:pt>
                  <c:pt idx="94">
                    <c:v>1892</c:v>
                  </c:pt>
                  <c:pt idx="95">
                    <c:v>2780</c:v>
                  </c:pt>
                </c:numCache>
              </c:numRef>
            </c:plus>
            <c:minus>
              <c:numRef>
                <c:f>Chloride!$AQ$6:$AQ$101</c:f>
                <c:numCache>
                  <c:formatCode>General</c:formatCode>
                  <c:ptCount val="96"/>
                  <c:pt idx="0">
                    <c:v>1560</c:v>
                  </c:pt>
                  <c:pt idx="1">
                    <c:v>1986</c:v>
                  </c:pt>
                  <c:pt idx="2">
                    <c:v>7962</c:v>
                  </c:pt>
                  <c:pt idx="3">
                    <c:v>7917</c:v>
                  </c:pt>
                  <c:pt idx="4">
                    <c:v>2086</c:v>
                  </c:pt>
                  <c:pt idx="5">
                    <c:v>2396</c:v>
                  </c:pt>
                  <c:pt idx="6">
                    <c:v>2364</c:v>
                  </c:pt>
                  <c:pt idx="7">
                    <c:v>2289</c:v>
                  </c:pt>
                  <c:pt idx="8">
                    <c:v>1164</c:v>
                  </c:pt>
                  <c:pt idx="9">
                    <c:v>1077</c:v>
                  </c:pt>
                  <c:pt idx="10">
                    <c:v>1774</c:v>
                  </c:pt>
                  <c:pt idx="11">
                    <c:v>1749</c:v>
                  </c:pt>
                  <c:pt idx="12">
                    <c:v>1835</c:v>
                  </c:pt>
                  <c:pt idx="13">
                    <c:v>937</c:v>
                  </c:pt>
                  <c:pt idx="14">
                    <c:v>607</c:v>
                  </c:pt>
                  <c:pt idx="15">
                    <c:v>1038</c:v>
                  </c:pt>
                  <c:pt idx="16">
                    <c:v>1294</c:v>
                  </c:pt>
                  <c:pt idx="17">
                    <c:v>757</c:v>
                  </c:pt>
                  <c:pt idx="18">
                    <c:v>1787</c:v>
                  </c:pt>
                  <c:pt idx="19">
                    <c:v>935</c:v>
                  </c:pt>
                  <c:pt idx="20">
                    <c:v>670</c:v>
                  </c:pt>
                  <c:pt idx="21">
                    <c:v>1389</c:v>
                  </c:pt>
                  <c:pt idx="22">
                    <c:v>1154</c:v>
                  </c:pt>
                  <c:pt idx="23">
                    <c:v>1002</c:v>
                  </c:pt>
                  <c:pt idx="24">
                    <c:v>774</c:v>
                  </c:pt>
                  <c:pt idx="25">
                    <c:v>810</c:v>
                  </c:pt>
                  <c:pt idx="26">
                    <c:v>818</c:v>
                  </c:pt>
                  <c:pt idx="27">
                    <c:v>734</c:v>
                  </c:pt>
                  <c:pt idx="28">
                    <c:v>802</c:v>
                  </c:pt>
                  <c:pt idx="29">
                    <c:v>1986</c:v>
                  </c:pt>
                  <c:pt idx="30">
                    <c:v>1002</c:v>
                  </c:pt>
                  <c:pt idx="31">
                    <c:v>678</c:v>
                  </c:pt>
                  <c:pt idx="32">
                    <c:v>1144</c:v>
                  </c:pt>
                  <c:pt idx="33">
                    <c:v>2838</c:v>
                  </c:pt>
                  <c:pt idx="34">
                    <c:v>2516</c:v>
                  </c:pt>
                  <c:pt idx="35">
                    <c:v>589</c:v>
                  </c:pt>
                  <c:pt idx="36">
                    <c:v>591</c:v>
                  </c:pt>
                  <c:pt idx="37">
                    <c:v>1261</c:v>
                  </c:pt>
                  <c:pt idx="38">
                    <c:v>1454</c:v>
                  </c:pt>
                  <c:pt idx="39">
                    <c:v>1622</c:v>
                  </c:pt>
                  <c:pt idx="40">
                    <c:v>6568</c:v>
                  </c:pt>
                  <c:pt idx="41">
                    <c:v>1394</c:v>
                  </c:pt>
                  <c:pt idx="42">
                    <c:v>981</c:v>
                  </c:pt>
                  <c:pt idx="43">
                    <c:v>892</c:v>
                  </c:pt>
                  <c:pt idx="44">
                    <c:v>405</c:v>
                  </c:pt>
                  <c:pt idx="45">
                    <c:v>596</c:v>
                  </c:pt>
                  <c:pt idx="46">
                    <c:v>724</c:v>
                  </c:pt>
                  <c:pt idx="47">
                    <c:v>589</c:v>
                  </c:pt>
                  <c:pt idx="48">
                    <c:v>899</c:v>
                  </c:pt>
                  <c:pt idx="49">
                    <c:v>859</c:v>
                  </c:pt>
                  <c:pt idx="50">
                    <c:v>544</c:v>
                  </c:pt>
                  <c:pt idx="51">
                    <c:v>774</c:v>
                  </c:pt>
                  <c:pt idx="52">
                    <c:v>3267</c:v>
                  </c:pt>
                  <c:pt idx="53">
                    <c:v>869</c:v>
                  </c:pt>
                  <c:pt idx="54">
                    <c:v>791</c:v>
                  </c:pt>
                  <c:pt idx="55">
                    <c:v>4850</c:v>
                  </c:pt>
                  <c:pt idx="56">
                    <c:v>3943</c:v>
                  </c:pt>
                  <c:pt idx="57">
                    <c:v>3378</c:v>
                  </c:pt>
                  <c:pt idx="58">
                    <c:v>466</c:v>
                  </c:pt>
                  <c:pt idx="59">
                    <c:v>630</c:v>
                  </c:pt>
                  <c:pt idx="60">
                    <c:v>1508</c:v>
                  </c:pt>
                  <c:pt idx="61">
                    <c:v>440</c:v>
                  </c:pt>
                  <c:pt idx="62">
                    <c:v>472</c:v>
                  </c:pt>
                  <c:pt idx="63">
                    <c:v>1240</c:v>
                  </c:pt>
                  <c:pt idx="64">
                    <c:v>1640</c:v>
                  </c:pt>
                  <c:pt idx="65">
                    <c:v>1265</c:v>
                  </c:pt>
                  <c:pt idx="66">
                    <c:v>388</c:v>
                  </c:pt>
                  <c:pt idx="67">
                    <c:v>603</c:v>
                  </c:pt>
                  <c:pt idx="68">
                    <c:v>830</c:v>
                  </c:pt>
                  <c:pt idx="69">
                    <c:v>354.66</c:v>
                  </c:pt>
                  <c:pt idx="70">
                    <c:v>552</c:v>
                  </c:pt>
                  <c:pt idx="71">
                    <c:v>951</c:v>
                  </c:pt>
                  <c:pt idx="72">
                    <c:v>1615</c:v>
                  </c:pt>
                  <c:pt idx="73">
                    <c:v>361</c:v>
                  </c:pt>
                  <c:pt idx="74">
                    <c:v>517</c:v>
                  </c:pt>
                  <c:pt idx="75">
                    <c:v>1147</c:v>
                  </c:pt>
                  <c:pt idx="76">
                    <c:v>1540</c:v>
                  </c:pt>
                  <c:pt idx="77">
                    <c:v>441</c:v>
                  </c:pt>
                  <c:pt idx="78">
                    <c:v>740</c:v>
                  </c:pt>
                  <c:pt idx="79">
                    <c:v>1198</c:v>
                  </c:pt>
                  <c:pt idx="80">
                    <c:v>1112</c:v>
                  </c:pt>
                  <c:pt idx="81">
                    <c:v>670</c:v>
                  </c:pt>
                  <c:pt idx="82">
                    <c:v>1114</c:v>
                  </c:pt>
                  <c:pt idx="83">
                    <c:v>1621</c:v>
                  </c:pt>
                  <c:pt idx="84">
                    <c:v>1350</c:v>
                  </c:pt>
                  <c:pt idx="85">
                    <c:v>1163</c:v>
                  </c:pt>
                  <c:pt idx="86">
                    <c:v>1363</c:v>
                  </c:pt>
                  <c:pt idx="87">
                    <c:v>1763</c:v>
                  </c:pt>
                  <c:pt idx="88">
                    <c:v>1550</c:v>
                  </c:pt>
                  <c:pt idx="89">
                    <c:v>1100</c:v>
                  </c:pt>
                  <c:pt idx="90">
                    <c:v>1110</c:v>
                  </c:pt>
                  <c:pt idx="91">
                    <c:v>1795</c:v>
                  </c:pt>
                  <c:pt idx="92">
                    <c:v>1722</c:v>
                  </c:pt>
                  <c:pt idx="93">
                    <c:v>1757</c:v>
                  </c:pt>
                  <c:pt idx="94">
                    <c:v>1892</c:v>
                  </c:pt>
                  <c:pt idx="95">
                    <c:v>2780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Chloride!$AP$6:$AP$101</c:f>
              <c:numCache>
                <c:formatCode>General</c:formatCode>
                <c:ptCount val="96"/>
                <c:pt idx="0">
                  <c:v>23372</c:v>
                </c:pt>
                <c:pt idx="1">
                  <c:v>27311</c:v>
                </c:pt>
                <c:pt idx="2">
                  <c:v>37166</c:v>
                </c:pt>
                <c:pt idx="3">
                  <c:v>37579</c:v>
                </c:pt>
                <c:pt idx="4">
                  <c:v>26057</c:v>
                </c:pt>
                <c:pt idx="5">
                  <c:v>24525</c:v>
                </c:pt>
                <c:pt idx="6">
                  <c:v>21900</c:v>
                </c:pt>
                <c:pt idx="7">
                  <c:v>21630</c:v>
                </c:pt>
                <c:pt idx="8">
                  <c:v>18412</c:v>
                </c:pt>
                <c:pt idx="9">
                  <c:v>17382</c:v>
                </c:pt>
                <c:pt idx="10">
                  <c:v>26959</c:v>
                </c:pt>
                <c:pt idx="11">
                  <c:v>21784</c:v>
                </c:pt>
                <c:pt idx="12">
                  <c:v>20584</c:v>
                </c:pt>
                <c:pt idx="13">
                  <c:v>15143</c:v>
                </c:pt>
                <c:pt idx="14">
                  <c:v>21388</c:v>
                </c:pt>
                <c:pt idx="15">
                  <c:v>14711</c:v>
                </c:pt>
                <c:pt idx="16">
                  <c:v>16029</c:v>
                </c:pt>
                <c:pt idx="17">
                  <c:v>11471</c:v>
                </c:pt>
                <c:pt idx="18">
                  <c:v>27586</c:v>
                </c:pt>
                <c:pt idx="19">
                  <c:v>19403</c:v>
                </c:pt>
                <c:pt idx="20">
                  <c:v>7529</c:v>
                </c:pt>
                <c:pt idx="21">
                  <c:v>22881</c:v>
                </c:pt>
                <c:pt idx="22">
                  <c:v>20907</c:v>
                </c:pt>
                <c:pt idx="23">
                  <c:v>18780</c:v>
                </c:pt>
                <c:pt idx="24">
                  <c:v>13747</c:v>
                </c:pt>
                <c:pt idx="25">
                  <c:v>18171</c:v>
                </c:pt>
                <c:pt idx="26">
                  <c:v>14970</c:v>
                </c:pt>
                <c:pt idx="27">
                  <c:v>14753</c:v>
                </c:pt>
                <c:pt idx="28">
                  <c:v>17620</c:v>
                </c:pt>
                <c:pt idx="29">
                  <c:v>26840</c:v>
                </c:pt>
                <c:pt idx="30">
                  <c:v>19862</c:v>
                </c:pt>
                <c:pt idx="31">
                  <c:v>17366</c:v>
                </c:pt>
                <c:pt idx="32">
                  <c:v>21601</c:v>
                </c:pt>
                <c:pt idx="33">
                  <c:v>28537</c:v>
                </c:pt>
                <c:pt idx="34">
                  <c:v>31752</c:v>
                </c:pt>
                <c:pt idx="35">
                  <c:v>20824</c:v>
                </c:pt>
                <c:pt idx="36">
                  <c:v>16867</c:v>
                </c:pt>
                <c:pt idx="37">
                  <c:v>20603</c:v>
                </c:pt>
                <c:pt idx="38">
                  <c:v>19863</c:v>
                </c:pt>
                <c:pt idx="39">
                  <c:v>21414</c:v>
                </c:pt>
                <c:pt idx="40">
                  <c:v>34190</c:v>
                </c:pt>
                <c:pt idx="41">
                  <c:v>22110</c:v>
                </c:pt>
                <c:pt idx="42">
                  <c:v>17953</c:v>
                </c:pt>
                <c:pt idx="43">
                  <c:v>20402</c:v>
                </c:pt>
                <c:pt idx="44">
                  <c:v>15555</c:v>
                </c:pt>
                <c:pt idx="45">
                  <c:v>14360</c:v>
                </c:pt>
                <c:pt idx="46">
                  <c:v>10668</c:v>
                </c:pt>
                <c:pt idx="47">
                  <c:v>5969</c:v>
                </c:pt>
                <c:pt idx="48">
                  <c:v>22948</c:v>
                </c:pt>
                <c:pt idx="49">
                  <c:v>16314</c:v>
                </c:pt>
                <c:pt idx="50">
                  <c:v>18865</c:v>
                </c:pt>
                <c:pt idx="51">
                  <c:v>13896</c:v>
                </c:pt>
                <c:pt idx="52">
                  <c:v>27873</c:v>
                </c:pt>
                <c:pt idx="53">
                  <c:v>13181</c:v>
                </c:pt>
                <c:pt idx="54">
                  <c:v>11619</c:v>
                </c:pt>
                <c:pt idx="55">
                  <c:v>30915</c:v>
                </c:pt>
                <c:pt idx="56">
                  <c:v>31478</c:v>
                </c:pt>
                <c:pt idx="57">
                  <c:v>31283</c:v>
                </c:pt>
                <c:pt idx="58">
                  <c:v>17260</c:v>
                </c:pt>
                <c:pt idx="59">
                  <c:v>14197</c:v>
                </c:pt>
                <c:pt idx="60">
                  <c:v>17469</c:v>
                </c:pt>
                <c:pt idx="61">
                  <c:v>8545</c:v>
                </c:pt>
                <c:pt idx="62">
                  <c:v>17205</c:v>
                </c:pt>
                <c:pt idx="63">
                  <c:v>15785</c:v>
                </c:pt>
                <c:pt idx="64">
                  <c:v>18587</c:v>
                </c:pt>
                <c:pt idx="65">
                  <c:v>15638</c:v>
                </c:pt>
                <c:pt idx="66">
                  <c:v>13013</c:v>
                </c:pt>
                <c:pt idx="67">
                  <c:v>9263</c:v>
                </c:pt>
                <c:pt idx="68">
                  <c:v>10300</c:v>
                </c:pt>
                <c:pt idx="69">
                  <c:v>807.2</c:v>
                </c:pt>
                <c:pt idx="70">
                  <c:v>11734</c:v>
                </c:pt>
                <c:pt idx="71">
                  <c:v>13632</c:v>
                </c:pt>
                <c:pt idx="72">
                  <c:v>20717</c:v>
                </c:pt>
                <c:pt idx="73">
                  <c:v>6759</c:v>
                </c:pt>
                <c:pt idx="74">
                  <c:v>13517</c:v>
                </c:pt>
                <c:pt idx="75">
                  <c:v>17550</c:v>
                </c:pt>
                <c:pt idx="76">
                  <c:v>19290</c:v>
                </c:pt>
                <c:pt idx="77">
                  <c:v>6703</c:v>
                </c:pt>
                <c:pt idx="78">
                  <c:v>17123</c:v>
                </c:pt>
                <c:pt idx="79">
                  <c:v>18766</c:v>
                </c:pt>
                <c:pt idx="80">
                  <c:v>13612</c:v>
                </c:pt>
                <c:pt idx="81">
                  <c:v>10539</c:v>
                </c:pt>
                <c:pt idx="82">
                  <c:v>12388</c:v>
                </c:pt>
                <c:pt idx="83">
                  <c:v>19340</c:v>
                </c:pt>
                <c:pt idx="84">
                  <c:v>19498</c:v>
                </c:pt>
                <c:pt idx="85">
                  <c:v>20249</c:v>
                </c:pt>
                <c:pt idx="86">
                  <c:v>13814</c:v>
                </c:pt>
                <c:pt idx="87">
                  <c:v>15959</c:v>
                </c:pt>
                <c:pt idx="88">
                  <c:v>15737</c:v>
                </c:pt>
                <c:pt idx="89">
                  <c:v>13705</c:v>
                </c:pt>
                <c:pt idx="90">
                  <c:v>17114</c:v>
                </c:pt>
                <c:pt idx="91">
                  <c:v>21910</c:v>
                </c:pt>
                <c:pt idx="92">
                  <c:v>14237</c:v>
                </c:pt>
                <c:pt idx="93">
                  <c:v>22576</c:v>
                </c:pt>
                <c:pt idx="94">
                  <c:v>13739</c:v>
                </c:pt>
                <c:pt idx="95">
                  <c:v>16662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0-4808-B93E-C159015A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Carbonate!$AE$6:$AE$101</c:f>
                <c:numCache>
                  <c:formatCode>General</c:formatCode>
                  <c:ptCount val="96"/>
                  <c:pt idx="0">
                    <c:v>11541</c:v>
                  </c:pt>
                  <c:pt idx="1">
                    <c:v>23425</c:v>
                  </c:pt>
                  <c:pt idx="2">
                    <c:v>268000</c:v>
                  </c:pt>
                  <c:pt idx="3">
                    <c:v>281375</c:v>
                  </c:pt>
                  <c:pt idx="4">
                    <c:v>21242</c:v>
                  </c:pt>
                  <c:pt idx="5">
                    <c:v>22562</c:v>
                  </c:pt>
                  <c:pt idx="6">
                    <c:v>9019</c:v>
                  </c:pt>
                  <c:pt idx="7">
                    <c:v>8142</c:v>
                  </c:pt>
                  <c:pt idx="8">
                    <c:v>4950</c:v>
                  </c:pt>
                  <c:pt idx="9">
                    <c:v>4596</c:v>
                  </c:pt>
                  <c:pt idx="10">
                    <c:v>25126</c:v>
                  </c:pt>
                  <c:pt idx="11">
                    <c:v>8323</c:v>
                  </c:pt>
                  <c:pt idx="12">
                    <c:v>5311</c:v>
                  </c:pt>
                  <c:pt idx="13">
                    <c:v>2691</c:v>
                  </c:pt>
                  <c:pt idx="14">
                    <c:v>5683</c:v>
                  </c:pt>
                  <c:pt idx="15">
                    <c:v>3413</c:v>
                  </c:pt>
                  <c:pt idx="16">
                    <c:v>2438</c:v>
                  </c:pt>
                  <c:pt idx="17">
                    <c:v>1585</c:v>
                  </c:pt>
                  <c:pt idx="18">
                    <c:v>14966</c:v>
                  </c:pt>
                  <c:pt idx="19">
                    <c:v>3834</c:v>
                  </c:pt>
                  <c:pt idx="20">
                    <c:v>1862</c:v>
                  </c:pt>
                  <c:pt idx="21">
                    <c:v>4374</c:v>
                  </c:pt>
                  <c:pt idx="22">
                    <c:v>2865</c:v>
                  </c:pt>
                  <c:pt idx="23">
                    <c:v>2112</c:v>
                  </c:pt>
                  <c:pt idx="24">
                    <c:v>1275</c:v>
                  </c:pt>
                  <c:pt idx="25">
                    <c:v>2200</c:v>
                  </c:pt>
                  <c:pt idx="26">
                    <c:v>1842</c:v>
                  </c:pt>
                  <c:pt idx="27">
                    <c:v>1057</c:v>
                  </c:pt>
                  <c:pt idx="28">
                    <c:v>1388</c:v>
                  </c:pt>
                  <c:pt idx="29">
                    <c:v>8347</c:v>
                  </c:pt>
                  <c:pt idx="30">
                    <c:v>2603</c:v>
                  </c:pt>
                  <c:pt idx="31">
                    <c:v>1305</c:v>
                  </c:pt>
                  <c:pt idx="32">
                    <c:v>1816</c:v>
                  </c:pt>
                  <c:pt idx="33">
                    <c:v>10388</c:v>
                  </c:pt>
                  <c:pt idx="34">
                    <c:v>11167</c:v>
                  </c:pt>
                  <c:pt idx="35">
                    <c:v>1382</c:v>
                  </c:pt>
                  <c:pt idx="36">
                    <c:v>718</c:v>
                  </c:pt>
                  <c:pt idx="37">
                    <c:v>1133</c:v>
                  </c:pt>
                  <c:pt idx="38">
                    <c:v>1164</c:v>
                  </c:pt>
                  <c:pt idx="39">
                    <c:v>1735</c:v>
                  </c:pt>
                  <c:pt idx="40">
                    <c:v>37634</c:v>
                  </c:pt>
                  <c:pt idx="41">
                    <c:v>2102</c:v>
                  </c:pt>
                  <c:pt idx="42">
                    <c:v>1203</c:v>
                  </c:pt>
                  <c:pt idx="43">
                    <c:v>1423</c:v>
                  </c:pt>
                  <c:pt idx="44">
                    <c:v>615</c:v>
                  </c:pt>
                  <c:pt idx="45">
                    <c:v>486</c:v>
                  </c:pt>
                  <c:pt idx="46">
                    <c:v>412</c:v>
                  </c:pt>
                  <c:pt idx="47">
                    <c:v>672</c:v>
                  </c:pt>
                  <c:pt idx="48">
                    <c:v>1521</c:v>
                  </c:pt>
                  <c:pt idx="49">
                    <c:v>517</c:v>
                  </c:pt>
                  <c:pt idx="50">
                    <c:v>705</c:v>
                  </c:pt>
                  <c:pt idx="51">
                    <c:v>371</c:v>
                  </c:pt>
                  <c:pt idx="52">
                    <c:v>5419</c:v>
                  </c:pt>
                  <c:pt idx="53">
                    <c:v>539</c:v>
                  </c:pt>
                  <c:pt idx="54">
                    <c:v>301</c:v>
                  </c:pt>
                  <c:pt idx="55">
                    <c:v>12178</c:v>
                  </c:pt>
                  <c:pt idx="56">
                    <c:v>9954</c:v>
                  </c:pt>
                  <c:pt idx="57">
                    <c:v>7885</c:v>
                  </c:pt>
                  <c:pt idx="58">
                    <c:v>501</c:v>
                  </c:pt>
                  <c:pt idx="59">
                    <c:v>329</c:v>
                  </c:pt>
                  <c:pt idx="60">
                    <c:v>527</c:v>
                  </c:pt>
                  <c:pt idx="61">
                    <c:v>315</c:v>
                  </c:pt>
                  <c:pt idx="62">
                    <c:v>481</c:v>
                  </c:pt>
                  <c:pt idx="63">
                    <c:v>398</c:v>
                  </c:pt>
                  <c:pt idx="64">
                    <c:v>625</c:v>
                  </c:pt>
                  <c:pt idx="65">
                    <c:v>565</c:v>
                  </c:pt>
                  <c:pt idx="66">
                    <c:v>325</c:v>
                  </c:pt>
                  <c:pt idx="67">
                    <c:v>236</c:v>
                  </c:pt>
                  <c:pt idx="68">
                    <c:v>287</c:v>
                  </c:pt>
                  <c:pt idx="69">
                    <c:v>8385.5</c:v>
                  </c:pt>
                  <c:pt idx="70">
                    <c:v>252</c:v>
                  </c:pt>
                  <c:pt idx="71">
                    <c:v>307</c:v>
                  </c:pt>
                  <c:pt idx="72">
                    <c:v>969</c:v>
                  </c:pt>
                  <c:pt idx="73">
                    <c:v>275</c:v>
                  </c:pt>
                  <c:pt idx="74">
                    <c:v>296</c:v>
                  </c:pt>
                  <c:pt idx="75">
                    <c:v>437</c:v>
                  </c:pt>
                  <c:pt idx="76">
                    <c:v>782</c:v>
                  </c:pt>
                  <c:pt idx="77">
                    <c:v>314</c:v>
                  </c:pt>
                  <c:pt idx="78">
                    <c:v>394</c:v>
                  </c:pt>
                  <c:pt idx="79">
                    <c:v>532</c:v>
                  </c:pt>
                  <c:pt idx="80">
                    <c:v>404</c:v>
                  </c:pt>
                  <c:pt idx="81">
                    <c:v>272</c:v>
                  </c:pt>
                  <c:pt idx="82">
                    <c:v>393</c:v>
                  </c:pt>
                  <c:pt idx="83">
                    <c:v>692</c:v>
                  </c:pt>
                  <c:pt idx="84">
                    <c:v>592</c:v>
                  </c:pt>
                  <c:pt idx="85">
                    <c:v>802</c:v>
                  </c:pt>
                  <c:pt idx="86">
                    <c:v>472</c:v>
                  </c:pt>
                  <c:pt idx="87">
                    <c:v>508</c:v>
                  </c:pt>
                  <c:pt idx="88">
                    <c:v>460</c:v>
                  </c:pt>
                  <c:pt idx="89">
                    <c:v>423</c:v>
                  </c:pt>
                  <c:pt idx="90">
                    <c:v>816</c:v>
                  </c:pt>
                  <c:pt idx="91">
                    <c:v>1664</c:v>
                  </c:pt>
                  <c:pt idx="92">
                    <c:v>484</c:v>
                  </c:pt>
                  <c:pt idx="93">
                    <c:v>2179</c:v>
                  </c:pt>
                  <c:pt idx="94">
                    <c:v>658</c:v>
                  </c:pt>
                  <c:pt idx="95">
                    <c:v>856</c:v>
                  </c:pt>
                </c:numCache>
              </c:numRef>
            </c:plus>
            <c:minus>
              <c:numRef>
                <c:f>Carbonate!$AE$6:$AE$101</c:f>
                <c:numCache>
                  <c:formatCode>General</c:formatCode>
                  <c:ptCount val="96"/>
                  <c:pt idx="0">
                    <c:v>11541</c:v>
                  </c:pt>
                  <c:pt idx="1">
                    <c:v>23425</c:v>
                  </c:pt>
                  <c:pt idx="2">
                    <c:v>268000</c:v>
                  </c:pt>
                  <c:pt idx="3">
                    <c:v>281375</c:v>
                  </c:pt>
                  <c:pt idx="4">
                    <c:v>21242</c:v>
                  </c:pt>
                  <c:pt idx="5">
                    <c:v>22562</c:v>
                  </c:pt>
                  <c:pt idx="6">
                    <c:v>9019</c:v>
                  </c:pt>
                  <c:pt idx="7">
                    <c:v>8142</c:v>
                  </c:pt>
                  <c:pt idx="8">
                    <c:v>4950</c:v>
                  </c:pt>
                  <c:pt idx="9">
                    <c:v>4596</c:v>
                  </c:pt>
                  <c:pt idx="10">
                    <c:v>25126</c:v>
                  </c:pt>
                  <c:pt idx="11">
                    <c:v>8323</c:v>
                  </c:pt>
                  <c:pt idx="12">
                    <c:v>5311</c:v>
                  </c:pt>
                  <c:pt idx="13">
                    <c:v>2691</c:v>
                  </c:pt>
                  <c:pt idx="14">
                    <c:v>5683</c:v>
                  </c:pt>
                  <c:pt idx="15">
                    <c:v>3413</c:v>
                  </c:pt>
                  <c:pt idx="16">
                    <c:v>2438</c:v>
                  </c:pt>
                  <c:pt idx="17">
                    <c:v>1585</c:v>
                  </c:pt>
                  <c:pt idx="18">
                    <c:v>14966</c:v>
                  </c:pt>
                  <c:pt idx="19">
                    <c:v>3834</c:v>
                  </c:pt>
                  <c:pt idx="20">
                    <c:v>1862</c:v>
                  </c:pt>
                  <c:pt idx="21">
                    <c:v>4374</c:v>
                  </c:pt>
                  <c:pt idx="22">
                    <c:v>2865</c:v>
                  </c:pt>
                  <c:pt idx="23">
                    <c:v>2112</c:v>
                  </c:pt>
                  <c:pt idx="24">
                    <c:v>1275</c:v>
                  </c:pt>
                  <c:pt idx="25">
                    <c:v>2200</c:v>
                  </c:pt>
                  <c:pt idx="26">
                    <c:v>1842</c:v>
                  </c:pt>
                  <c:pt idx="27">
                    <c:v>1057</c:v>
                  </c:pt>
                  <c:pt idx="28">
                    <c:v>1388</c:v>
                  </c:pt>
                  <c:pt idx="29">
                    <c:v>8347</c:v>
                  </c:pt>
                  <c:pt idx="30">
                    <c:v>2603</c:v>
                  </c:pt>
                  <c:pt idx="31">
                    <c:v>1305</c:v>
                  </c:pt>
                  <c:pt idx="32">
                    <c:v>1816</c:v>
                  </c:pt>
                  <c:pt idx="33">
                    <c:v>10388</c:v>
                  </c:pt>
                  <c:pt idx="34">
                    <c:v>11167</c:v>
                  </c:pt>
                  <c:pt idx="35">
                    <c:v>1382</c:v>
                  </c:pt>
                  <c:pt idx="36">
                    <c:v>718</c:v>
                  </c:pt>
                  <c:pt idx="37">
                    <c:v>1133</c:v>
                  </c:pt>
                  <c:pt idx="38">
                    <c:v>1164</c:v>
                  </c:pt>
                  <c:pt idx="39">
                    <c:v>1735</c:v>
                  </c:pt>
                  <c:pt idx="40">
                    <c:v>37634</c:v>
                  </c:pt>
                  <c:pt idx="41">
                    <c:v>2102</c:v>
                  </c:pt>
                  <c:pt idx="42">
                    <c:v>1203</c:v>
                  </c:pt>
                  <c:pt idx="43">
                    <c:v>1423</c:v>
                  </c:pt>
                  <c:pt idx="44">
                    <c:v>615</c:v>
                  </c:pt>
                  <c:pt idx="45">
                    <c:v>486</c:v>
                  </c:pt>
                  <c:pt idx="46">
                    <c:v>412</c:v>
                  </c:pt>
                  <c:pt idx="47">
                    <c:v>672</c:v>
                  </c:pt>
                  <c:pt idx="48">
                    <c:v>1521</c:v>
                  </c:pt>
                  <c:pt idx="49">
                    <c:v>517</c:v>
                  </c:pt>
                  <c:pt idx="50">
                    <c:v>705</c:v>
                  </c:pt>
                  <c:pt idx="51">
                    <c:v>371</c:v>
                  </c:pt>
                  <c:pt idx="52">
                    <c:v>5419</c:v>
                  </c:pt>
                  <c:pt idx="53">
                    <c:v>539</c:v>
                  </c:pt>
                  <c:pt idx="54">
                    <c:v>301</c:v>
                  </c:pt>
                  <c:pt idx="55">
                    <c:v>12178</c:v>
                  </c:pt>
                  <c:pt idx="56">
                    <c:v>9954</c:v>
                  </c:pt>
                  <c:pt idx="57">
                    <c:v>7885</c:v>
                  </c:pt>
                  <c:pt idx="58">
                    <c:v>501</c:v>
                  </c:pt>
                  <c:pt idx="59">
                    <c:v>329</c:v>
                  </c:pt>
                  <c:pt idx="60">
                    <c:v>527</c:v>
                  </c:pt>
                  <c:pt idx="61">
                    <c:v>315</c:v>
                  </c:pt>
                  <c:pt idx="62">
                    <c:v>481</c:v>
                  </c:pt>
                  <c:pt idx="63">
                    <c:v>398</c:v>
                  </c:pt>
                  <c:pt idx="64">
                    <c:v>625</c:v>
                  </c:pt>
                  <c:pt idx="65">
                    <c:v>565</c:v>
                  </c:pt>
                  <c:pt idx="66">
                    <c:v>325</c:v>
                  </c:pt>
                  <c:pt idx="67">
                    <c:v>236</c:v>
                  </c:pt>
                  <c:pt idx="68">
                    <c:v>287</c:v>
                  </c:pt>
                  <c:pt idx="69">
                    <c:v>8385.5</c:v>
                  </c:pt>
                  <c:pt idx="70">
                    <c:v>252</c:v>
                  </c:pt>
                  <c:pt idx="71">
                    <c:v>307</c:v>
                  </c:pt>
                  <c:pt idx="72">
                    <c:v>969</c:v>
                  </c:pt>
                  <c:pt idx="73">
                    <c:v>275</c:v>
                  </c:pt>
                  <c:pt idx="74">
                    <c:v>296</c:v>
                  </c:pt>
                  <c:pt idx="75">
                    <c:v>437</c:v>
                  </c:pt>
                  <c:pt idx="76">
                    <c:v>782</c:v>
                  </c:pt>
                  <c:pt idx="77">
                    <c:v>314</c:v>
                  </c:pt>
                  <c:pt idx="78">
                    <c:v>394</c:v>
                  </c:pt>
                  <c:pt idx="79">
                    <c:v>532</c:v>
                  </c:pt>
                  <c:pt idx="80">
                    <c:v>404</c:v>
                  </c:pt>
                  <c:pt idx="81">
                    <c:v>272</c:v>
                  </c:pt>
                  <c:pt idx="82">
                    <c:v>393</c:v>
                  </c:pt>
                  <c:pt idx="83">
                    <c:v>692</c:v>
                  </c:pt>
                  <c:pt idx="84">
                    <c:v>592</c:v>
                  </c:pt>
                  <c:pt idx="85">
                    <c:v>802</c:v>
                  </c:pt>
                  <c:pt idx="86">
                    <c:v>472</c:v>
                  </c:pt>
                  <c:pt idx="87">
                    <c:v>508</c:v>
                  </c:pt>
                  <c:pt idx="88">
                    <c:v>460</c:v>
                  </c:pt>
                  <c:pt idx="89">
                    <c:v>423</c:v>
                  </c:pt>
                  <c:pt idx="90">
                    <c:v>816</c:v>
                  </c:pt>
                  <c:pt idx="91">
                    <c:v>1664</c:v>
                  </c:pt>
                  <c:pt idx="92">
                    <c:v>484</c:v>
                  </c:pt>
                  <c:pt idx="93">
                    <c:v>2179</c:v>
                  </c:pt>
                  <c:pt idx="94">
                    <c:v>658</c:v>
                  </c:pt>
                  <c:pt idx="95">
                    <c:v>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Carbonate!$AA$6:$AA$101</c:f>
              <c:numCache>
                <c:formatCode>General</c:formatCode>
                <c:ptCount val="96"/>
                <c:pt idx="0">
                  <c:v>36968</c:v>
                </c:pt>
                <c:pt idx="1">
                  <c:v>48205</c:v>
                </c:pt>
                <c:pt idx="2">
                  <c:v>48546</c:v>
                </c:pt>
                <c:pt idx="3">
                  <c:v>51039</c:v>
                </c:pt>
                <c:pt idx="4">
                  <c:v>48989</c:v>
                </c:pt>
                <c:pt idx="5">
                  <c:v>44012</c:v>
                </c:pt>
                <c:pt idx="6">
                  <c:v>30483</c:v>
                </c:pt>
                <c:pt idx="7">
                  <c:v>28479</c:v>
                </c:pt>
                <c:pt idx="8">
                  <c:v>19284</c:v>
                </c:pt>
                <c:pt idx="9">
                  <c:v>18082</c:v>
                </c:pt>
                <c:pt idx="10">
                  <c:v>36705</c:v>
                </c:pt>
                <c:pt idx="11">
                  <c:v>27057</c:v>
                </c:pt>
                <c:pt idx="12">
                  <c:v>20343</c:v>
                </c:pt>
                <c:pt idx="13">
                  <c:v>11256</c:v>
                </c:pt>
                <c:pt idx="14">
                  <c:v>20336</c:v>
                </c:pt>
                <c:pt idx="15">
                  <c:v>12223</c:v>
                </c:pt>
                <c:pt idx="16">
                  <c:v>10813</c:v>
                </c:pt>
                <c:pt idx="17">
                  <c:v>6076</c:v>
                </c:pt>
                <c:pt idx="18">
                  <c:v>22926</c:v>
                </c:pt>
                <c:pt idx="19">
                  <c:v>14216</c:v>
                </c:pt>
                <c:pt idx="20">
                  <c:v>4060</c:v>
                </c:pt>
                <c:pt idx="21">
                  <c:v>15476</c:v>
                </c:pt>
                <c:pt idx="22">
                  <c:v>12105</c:v>
                </c:pt>
                <c:pt idx="23">
                  <c:v>9976</c:v>
                </c:pt>
                <c:pt idx="24">
                  <c:v>6120</c:v>
                </c:pt>
                <c:pt idx="25">
                  <c:v>9583</c:v>
                </c:pt>
                <c:pt idx="26">
                  <c:v>7550</c:v>
                </c:pt>
                <c:pt idx="27">
                  <c:v>5507</c:v>
                </c:pt>
                <c:pt idx="28">
                  <c:v>6849</c:v>
                </c:pt>
                <c:pt idx="29">
                  <c:v>13638</c:v>
                </c:pt>
                <c:pt idx="30">
                  <c:v>9302</c:v>
                </c:pt>
                <c:pt idx="31">
                  <c:v>6267</c:v>
                </c:pt>
                <c:pt idx="32">
                  <c:v>7467</c:v>
                </c:pt>
                <c:pt idx="33">
                  <c:v>11768</c:v>
                </c:pt>
                <c:pt idx="34">
                  <c:v>14214</c:v>
                </c:pt>
                <c:pt idx="35">
                  <c:v>5543</c:v>
                </c:pt>
                <c:pt idx="36">
                  <c:v>3746</c:v>
                </c:pt>
                <c:pt idx="37">
                  <c:v>4842</c:v>
                </c:pt>
                <c:pt idx="38">
                  <c:v>4832</c:v>
                </c:pt>
                <c:pt idx="39">
                  <c:v>5709</c:v>
                </c:pt>
                <c:pt idx="40">
                  <c:v>7628</c:v>
                </c:pt>
                <c:pt idx="41">
                  <c:v>6382</c:v>
                </c:pt>
                <c:pt idx="42">
                  <c:v>4565</c:v>
                </c:pt>
                <c:pt idx="43">
                  <c:v>5163</c:v>
                </c:pt>
                <c:pt idx="44">
                  <c:v>3094</c:v>
                </c:pt>
                <c:pt idx="45">
                  <c:v>2581</c:v>
                </c:pt>
                <c:pt idx="46">
                  <c:v>1748</c:v>
                </c:pt>
                <c:pt idx="47">
                  <c:v>936</c:v>
                </c:pt>
                <c:pt idx="48">
                  <c:v>4976</c:v>
                </c:pt>
                <c:pt idx="49">
                  <c:v>2615</c:v>
                </c:pt>
                <c:pt idx="50">
                  <c:v>3054</c:v>
                </c:pt>
                <c:pt idx="51">
                  <c:v>1879</c:v>
                </c:pt>
                <c:pt idx="52">
                  <c:v>5351</c:v>
                </c:pt>
                <c:pt idx="53">
                  <c:v>2123</c:v>
                </c:pt>
                <c:pt idx="54">
                  <c:v>1357</c:v>
                </c:pt>
                <c:pt idx="55">
                  <c:v>4960</c:v>
                </c:pt>
                <c:pt idx="56">
                  <c:v>5820</c:v>
                </c:pt>
                <c:pt idx="57">
                  <c:v>6066</c:v>
                </c:pt>
                <c:pt idx="58">
                  <c:v>2273</c:v>
                </c:pt>
                <c:pt idx="59">
                  <c:v>1639</c:v>
                </c:pt>
                <c:pt idx="60">
                  <c:v>2266</c:v>
                </c:pt>
                <c:pt idx="61">
                  <c:v>1039</c:v>
                </c:pt>
                <c:pt idx="62">
                  <c:v>2157</c:v>
                </c:pt>
                <c:pt idx="63">
                  <c:v>1799</c:v>
                </c:pt>
                <c:pt idx="64">
                  <c:v>2447</c:v>
                </c:pt>
                <c:pt idx="65">
                  <c:v>2163</c:v>
                </c:pt>
                <c:pt idx="66">
                  <c:v>1484</c:v>
                </c:pt>
                <c:pt idx="67">
                  <c:v>853</c:v>
                </c:pt>
                <c:pt idx="68">
                  <c:v>1067</c:v>
                </c:pt>
                <c:pt idx="69">
                  <c:v>0.89</c:v>
                </c:pt>
                <c:pt idx="70">
                  <c:v>1114</c:v>
                </c:pt>
                <c:pt idx="71">
                  <c:v>1372</c:v>
                </c:pt>
                <c:pt idx="72">
                  <c:v>2904</c:v>
                </c:pt>
                <c:pt idx="73">
                  <c:v>683</c:v>
                </c:pt>
                <c:pt idx="74">
                  <c:v>1414</c:v>
                </c:pt>
                <c:pt idx="75">
                  <c:v>1933</c:v>
                </c:pt>
                <c:pt idx="76">
                  <c:v>2783</c:v>
                </c:pt>
                <c:pt idx="77">
                  <c:v>693</c:v>
                </c:pt>
                <c:pt idx="78">
                  <c:v>1841</c:v>
                </c:pt>
                <c:pt idx="79">
                  <c:v>2211</c:v>
                </c:pt>
                <c:pt idx="80">
                  <c:v>1745</c:v>
                </c:pt>
                <c:pt idx="81">
                  <c:v>1027</c:v>
                </c:pt>
                <c:pt idx="82">
                  <c:v>1588</c:v>
                </c:pt>
                <c:pt idx="83">
                  <c:v>2844</c:v>
                </c:pt>
                <c:pt idx="84">
                  <c:v>2574</c:v>
                </c:pt>
                <c:pt idx="85">
                  <c:v>2820</c:v>
                </c:pt>
                <c:pt idx="86">
                  <c:v>1929</c:v>
                </c:pt>
                <c:pt idx="87">
                  <c:v>2421</c:v>
                </c:pt>
                <c:pt idx="88">
                  <c:v>2142</c:v>
                </c:pt>
                <c:pt idx="89">
                  <c:v>1696</c:v>
                </c:pt>
                <c:pt idx="90">
                  <c:v>2734</c:v>
                </c:pt>
                <c:pt idx="91">
                  <c:v>4448</c:v>
                </c:pt>
                <c:pt idx="92">
                  <c:v>2070</c:v>
                </c:pt>
                <c:pt idx="93">
                  <c:v>4765</c:v>
                </c:pt>
                <c:pt idx="94">
                  <c:v>2531</c:v>
                </c:pt>
                <c:pt idx="95">
                  <c:v>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C-43F0-AD5C-F2913A8958CF}"/>
            </c:ext>
          </c:extLst>
        </c:ser>
        <c:ser>
          <c:idx val="1"/>
          <c:order val="1"/>
          <c:tx>
            <c:strRef>
              <c:f>Carbonate!$AG$2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Carbonate!$AK$6:$AK$101</c:f>
                <c:numCache>
                  <c:formatCode>General</c:formatCode>
                  <c:ptCount val="96"/>
                  <c:pt idx="0">
                    <c:v>11519</c:v>
                  </c:pt>
                  <c:pt idx="1">
                    <c:v>23415</c:v>
                  </c:pt>
                  <c:pt idx="2">
                    <c:v>266795</c:v>
                  </c:pt>
                  <c:pt idx="3">
                    <c:v>280112</c:v>
                  </c:pt>
                  <c:pt idx="4">
                    <c:v>21229</c:v>
                  </c:pt>
                  <c:pt idx="5">
                    <c:v>22558</c:v>
                  </c:pt>
                  <c:pt idx="6">
                    <c:v>8999</c:v>
                  </c:pt>
                  <c:pt idx="7">
                    <c:v>8122</c:v>
                  </c:pt>
                  <c:pt idx="8">
                    <c:v>4934</c:v>
                  </c:pt>
                  <c:pt idx="9">
                    <c:v>4581</c:v>
                  </c:pt>
                  <c:pt idx="10">
                    <c:v>25125</c:v>
                  </c:pt>
                  <c:pt idx="11">
                    <c:v>8307</c:v>
                  </c:pt>
                  <c:pt idx="12">
                    <c:v>5295</c:v>
                  </c:pt>
                  <c:pt idx="13">
                    <c:v>2680</c:v>
                  </c:pt>
                  <c:pt idx="14">
                    <c:v>5669</c:v>
                  </c:pt>
                  <c:pt idx="15">
                    <c:v>3405</c:v>
                  </c:pt>
                  <c:pt idx="16">
                    <c:v>2428</c:v>
                  </c:pt>
                  <c:pt idx="17">
                    <c:v>1580</c:v>
                  </c:pt>
                  <c:pt idx="18">
                    <c:v>14965</c:v>
                  </c:pt>
                  <c:pt idx="19">
                    <c:v>3823</c:v>
                  </c:pt>
                  <c:pt idx="20">
                    <c:v>1861</c:v>
                  </c:pt>
                  <c:pt idx="21">
                    <c:v>4363</c:v>
                  </c:pt>
                  <c:pt idx="22">
                    <c:v>2854</c:v>
                  </c:pt>
                  <c:pt idx="23">
                    <c:v>2102</c:v>
                  </c:pt>
                  <c:pt idx="24">
                    <c:v>1268</c:v>
                  </c:pt>
                  <c:pt idx="25">
                    <c:v>2191</c:v>
                  </c:pt>
                  <c:pt idx="26">
                    <c:v>1836</c:v>
                  </c:pt>
                  <c:pt idx="27">
                    <c:v>1050</c:v>
                  </c:pt>
                  <c:pt idx="28">
                    <c:v>1380</c:v>
                  </c:pt>
                  <c:pt idx="29">
                    <c:v>8346</c:v>
                  </c:pt>
                  <c:pt idx="30">
                    <c:v>2597</c:v>
                  </c:pt>
                  <c:pt idx="31">
                    <c:v>1298</c:v>
                  </c:pt>
                  <c:pt idx="32">
                    <c:v>1810</c:v>
                  </c:pt>
                  <c:pt idx="33">
                    <c:v>10388</c:v>
                  </c:pt>
                  <c:pt idx="34">
                    <c:v>11167</c:v>
                  </c:pt>
                  <c:pt idx="35">
                    <c:v>1377</c:v>
                  </c:pt>
                  <c:pt idx="36">
                    <c:v>713</c:v>
                  </c:pt>
                  <c:pt idx="37">
                    <c:v>1128</c:v>
                  </c:pt>
                  <c:pt idx="38">
                    <c:v>1159</c:v>
                  </c:pt>
                  <c:pt idx="39">
                    <c:v>1732</c:v>
                  </c:pt>
                  <c:pt idx="40">
                    <c:v>37474</c:v>
                  </c:pt>
                  <c:pt idx="41">
                    <c:v>2099</c:v>
                  </c:pt>
                  <c:pt idx="42">
                    <c:v>1200</c:v>
                  </c:pt>
                  <c:pt idx="43">
                    <c:v>1419</c:v>
                  </c:pt>
                  <c:pt idx="44">
                    <c:v>612</c:v>
                  </c:pt>
                  <c:pt idx="45">
                    <c:v>483</c:v>
                  </c:pt>
                  <c:pt idx="46">
                    <c:v>410</c:v>
                  </c:pt>
                  <c:pt idx="47">
                    <c:v>671.58</c:v>
                  </c:pt>
                  <c:pt idx="48">
                    <c:v>1518</c:v>
                  </c:pt>
                  <c:pt idx="49">
                    <c:v>514</c:v>
                  </c:pt>
                  <c:pt idx="50">
                    <c:v>702</c:v>
                  </c:pt>
                  <c:pt idx="51">
                    <c:v>368</c:v>
                  </c:pt>
                  <c:pt idx="52">
                    <c:v>5418</c:v>
                  </c:pt>
                  <c:pt idx="53">
                    <c:v>537</c:v>
                  </c:pt>
                  <c:pt idx="54">
                    <c:v>300</c:v>
                  </c:pt>
                  <c:pt idx="55">
                    <c:v>12160</c:v>
                  </c:pt>
                  <c:pt idx="56">
                    <c:v>9947</c:v>
                  </c:pt>
                  <c:pt idx="57">
                    <c:v>7882</c:v>
                  </c:pt>
                  <c:pt idx="58">
                    <c:v>499</c:v>
                  </c:pt>
                  <c:pt idx="59">
                    <c:v>327</c:v>
                  </c:pt>
                  <c:pt idx="60">
                    <c:v>525</c:v>
                  </c:pt>
                  <c:pt idx="61">
                    <c:v>314</c:v>
                  </c:pt>
                  <c:pt idx="62">
                    <c:v>479</c:v>
                  </c:pt>
                  <c:pt idx="63">
                    <c:v>396</c:v>
                  </c:pt>
                  <c:pt idx="64">
                    <c:v>623</c:v>
                  </c:pt>
                  <c:pt idx="65">
                    <c:v>564</c:v>
                  </c:pt>
                  <c:pt idx="66">
                    <c:v>324</c:v>
                  </c:pt>
                  <c:pt idx="67">
                    <c:v>235.74</c:v>
                  </c:pt>
                  <c:pt idx="68">
                    <c:v>287</c:v>
                  </c:pt>
                  <c:pt idx="69">
                    <c:v>7618.12</c:v>
                  </c:pt>
                  <c:pt idx="70">
                    <c:v>251</c:v>
                  </c:pt>
                  <c:pt idx="71">
                    <c:v>306</c:v>
                  </c:pt>
                  <c:pt idx="72">
                    <c:v>967</c:v>
                  </c:pt>
                  <c:pt idx="73">
                    <c:v>275.18</c:v>
                  </c:pt>
                  <c:pt idx="74">
                    <c:v>294</c:v>
                  </c:pt>
                  <c:pt idx="75">
                    <c:v>435</c:v>
                  </c:pt>
                  <c:pt idx="76">
                    <c:v>780</c:v>
                  </c:pt>
                  <c:pt idx="77">
                    <c:v>313.85000000000002</c:v>
                  </c:pt>
                  <c:pt idx="78">
                    <c:v>392</c:v>
                  </c:pt>
                  <c:pt idx="79">
                    <c:v>530</c:v>
                  </c:pt>
                  <c:pt idx="80">
                    <c:v>403</c:v>
                  </c:pt>
                  <c:pt idx="81">
                    <c:v>272</c:v>
                  </c:pt>
                  <c:pt idx="82">
                    <c:v>392</c:v>
                  </c:pt>
                  <c:pt idx="83">
                    <c:v>689</c:v>
                  </c:pt>
                  <c:pt idx="84">
                    <c:v>589</c:v>
                  </c:pt>
                  <c:pt idx="85">
                    <c:v>800</c:v>
                  </c:pt>
                  <c:pt idx="86">
                    <c:v>470</c:v>
                  </c:pt>
                  <c:pt idx="87">
                    <c:v>506</c:v>
                  </c:pt>
                  <c:pt idx="88">
                    <c:v>458</c:v>
                  </c:pt>
                  <c:pt idx="89">
                    <c:v>422</c:v>
                  </c:pt>
                  <c:pt idx="90">
                    <c:v>815</c:v>
                  </c:pt>
                  <c:pt idx="91">
                    <c:v>1662</c:v>
                  </c:pt>
                  <c:pt idx="92">
                    <c:v>482</c:v>
                  </c:pt>
                  <c:pt idx="93">
                    <c:v>2178</c:v>
                  </c:pt>
                  <c:pt idx="94">
                    <c:v>656</c:v>
                  </c:pt>
                  <c:pt idx="95">
                    <c:v>853</c:v>
                  </c:pt>
                </c:numCache>
              </c:numRef>
            </c:plus>
            <c:minus>
              <c:numRef>
                <c:f>Carbonate!$AK$6:$AK$101</c:f>
                <c:numCache>
                  <c:formatCode>General</c:formatCode>
                  <c:ptCount val="96"/>
                  <c:pt idx="0">
                    <c:v>11519</c:v>
                  </c:pt>
                  <c:pt idx="1">
                    <c:v>23415</c:v>
                  </c:pt>
                  <c:pt idx="2">
                    <c:v>266795</c:v>
                  </c:pt>
                  <c:pt idx="3">
                    <c:v>280112</c:v>
                  </c:pt>
                  <c:pt idx="4">
                    <c:v>21229</c:v>
                  </c:pt>
                  <c:pt idx="5">
                    <c:v>22558</c:v>
                  </c:pt>
                  <c:pt idx="6">
                    <c:v>8999</c:v>
                  </c:pt>
                  <c:pt idx="7">
                    <c:v>8122</c:v>
                  </c:pt>
                  <c:pt idx="8">
                    <c:v>4934</c:v>
                  </c:pt>
                  <c:pt idx="9">
                    <c:v>4581</c:v>
                  </c:pt>
                  <c:pt idx="10">
                    <c:v>25125</c:v>
                  </c:pt>
                  <c:pt idx="11">
                    <c:v>8307</c:v>
                  </c:pt>
                  <c:pt idx="12">
                    <c:v>5295</c:v>
                  </c:pt>
                  <c:pt idx="13">
                    <c:v>2680</c:v>
                  </c:pt>
                  <c:pt idx="14">
                    <c:v>5669</c:v>
                  </c:pt>
                  <c:pt idx="15">
                    <c:v>3405</c:v>
                  </c:pt>
                  <c:pt idx="16">
                    <c:v>2428</c:v>
                  </c:pt>
                  <c:pt idx="17">
                    <c:v>1580</c:v>
                  </c:pt>
                  <c:pt idx="18">
                    <c:v>14965</c:v>
                  </c:pt>
                  <c:pt idx="19">
                    <c:v>3823</c:v>
                  </c:pt>
                  <c:pt idx="20">
                    <c:v>1861</c:v>
                  </c:pt>
                  <c:pt idx="21">
                    <c:v>4363</c:v>
                  </c:pt>
                  <c:pt idx="22">
                    <c:v>2854</c:v>
                  </c:pt>
                  <c:pt idx="23">
                    <c:v>2102</c:v>
                  </c:pt>
                  <c:pt idx="24">
                    <c:v>1268</c:v>
                  </c:pt>
                  <c:pt idx="25">
                    <c:v>2191</c:v>
                  </c:pt>
                  <c:pt idx="26">
                    <c:v>1836</c:v>
                  </c:pt>
                  <c:pt idx="27">
                    <c:v>1050</c:v>
                  </c:pt>
                  <c:pt idx="28">
                    <c:v>1380</c:v>
                  </c:pt>
                  <c:pt idx="29">
                    <c:v>8346</c:v>
                  </c:pt>
                  <c:pt idx="30">
                    <c:v>2597</c:v>
                  </c:pt>
                  <c:pt idx="31">
                    <c:v>1298</c:v>
                  </c:pt>
                  <c:pt idx="32">
                    <c:v>1810</c:v>
                  </c:pt>
                  <c:pt idx="33">
                    <c:v>10388</c:v>
                  </c:pt>
                  <c:pt idx="34">
                    <c:v>11167</c:v>
                  </c:pt>
                  <c:pt idx="35">
                    <c:v>1377</c:v>
                  </c:pt>
                  <c:pt idx="36">
                    <c:v>713</c:v>
                  </c:pt>
                  <c:pt idx="37">
                    <c:v>1128</c:v>
                  </c:pt>
                  <c:pt idx="38">
                    <c:v>1159</c:v>
                  </c:pt>
                  <c:pt idx="39">
                    <c:v>1732</c:v>
                  </c:pt>
                  <c:pt idx="40">
                    <c:v>37474</c:v>
                  </c:pt>
                  <c:pt idx="41">
                    <c:v>2099</c:v>
                  </c:pt>
                  <c:pt idx="42">
                    <c:v>1200</c:v>
                  </c:pt>
                  <c:pt idx="43">
                    <c:v>1419</c:v>
                  </c:pt>
                  <c:pt idx="44">
                    <c:v>612</c:v>
                  </c:pt>
                  <c:pt idx="45">
                    <c:v>483</c:v>
                  </c:pt>
                  <c:pt idx="46">
                    <c:v>410</c:v>
                  </c:pt>
                  <c:pt idx="47">
                    <c:v>671.58</c:v>
                  </c:pt>
                  <c:pt idx="48">
                    <c:v>1518</c:v>
                  </c:pt>
                  <c:pt idx="49">
                    <c:v>514</c:v>
                  </c:pt>
                  <c:pt idx="50">
                    <c:v>702</c:v>
                  </c:pt>
                  <c:pt idx="51">
                    <c:v>368</c:v>
                  </c:pt>
                  <c:pt idx="52">
                    <c:v>5418</c:v>
                  </c:pt>
                  <c:pt idx="53">
                    <c:v>537</c:v>
                  </c:pt>
                  <c:pt idx="54">
                    <c:v>300</c:v>
                  </c:pt>
                  <c:pt idx="55">
                    <c:v>12160</c:v>
                  </c:pt>
                  <c:pt idx="56">
                    <c:v>9947</c:v>
                  </c:pt>
                  <c:pt idx="57">
                    <c:v>7882</c:v>
                  </c:pt>
                  <c:pt idx="58">
                    <c:v>499</c:v>
                  </c:pt>
                  <c:pt idx="59">
                    <c:v>327</c:v>
                  </c:pt>
                  <c:pt idx="60">
                    <c:v>525</c:v>
                  </c:pt>
                  <c:pt idx="61">
                    <c:v>314</c:v>
                  </c:pt>
                  <c:pt idx="62">
                    <c:v>479</c:v>
                  </c:pt>
                  <c:pt idx="63">
                    <c:v>396</c:v>
                  </c:pt>
                  <c:pt idx="64">
                    <c:v>623</c:v>
                  </c:pt>
                  <c:pt idx="65">
                    <c:v>564</c:v>
                  </c:pt>
                  <c:pt idx="66">
                    <c:v>324</c:v>
                  </c:pt>
                  <c:pt idx="67">
                    <c:v>235.74</c:v>
                  </c:pt>
                  <c:pt idx="68">
                    <c:v>287</c:v>
                  </c:pt>
                  <c:pt idx="69">
                    <c:v>7618.12</c:v>
                  </c:pt>
                  <c:pt idx="70">
                    <c:v>251</c:v>
                  </c:pt>
                  <c:pt idx="71">
                    <c:v>306</c:v>
                  </c:pt>
                  <c:pt idx="72">
                    <c:v>967</c:v>
                  </c:pt>
                  <c:pt idx="73">
                    <c:v>275.18</c:v>
                  </c:pt>
                  <c:pt idx="74">
                    <c:v>294</c:v>
                  </c:pt>
                  <c:pt idx="75">
                    <c:v>435</c:v>
                  </c:pt>
                  <c:pt idx="76">
                    <c:v>780</c:v>
                  </c:pt>
                  <c:pt idx="77">
                    <c:v>313.85000000000002</c:v>
                  </c:pt>
                  <c:pt idx="78">
                    <c:v>392</c:v>
                  </c:pt>
                  <c:pt idx="79">
                    <c:v>530</c:v>
                  </c:pt>
                  <c:pt idx="80">
                    <c:v>403</c:v>
                  </c:pt>
                  <c:pt idx="81">
                    <c:v>272</c:v>
                  </c:pt>
                  <c:pt idx="82">
                    <c:v>392</c:v>
                  </c:pt>
                  <c:pt idx="83">
                    <c:v>689</c:v>
                  </c:pt>
                  <c:pt idx="84">
                    <c:v>589</c:v>
                  </c:pt>
                  <c:pt idx="85">
                    <c:v>800</c:v>
                  </c:pt>
                  <c:pt idx="86">
                    <c:v>470</c:v>
                  </c:pt>
                  <c:pt idx="87">
                    <c:v>506</c:v>
                  </c:pt>
                  <c:pt idx="88">
                    <c:v>458</c:v>
                  </c:pt>
                  <c:pt idx="89">
                    <c:v>422</c:v>
                  </c:pt>
                  <c:pt idx="90">
                    <c:v>815</c:v>
                  </c:pt>
                  <c:pt idx="91">
                    <c:v>1662</c:v>
                  </c:pt>
                  <c:pt idx="92">
                    <c:v>482</c:v>
                  </c:pt>
                  <c:pt idx="93">
                    <c:v>2178</c:v>
                  </c:pt>
                  <c:pt idx="94">
                    <c:v>656</c:v>
                  </c:pt>
                  <c:pt idx="95">
                    <c:v>853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Carbonate!$AJ$6:$AJ$101</c:f>
              <c:numCache>
                <c:formatCode>General</c:formatCode>
                <c:ptCount val="96"/>
                <c:pt idx="0">
                  <c:v>36973</c:v>
                </c:pt>
                <c:pt idx="1">
                  <c:v>48208</c:v>
                </c:pt>
                <c:pt idx="2">
                  <c:v>48726</c:v>
                </c:pt>
                <c:pt idx="3">
                  <c:v>51228</c:v>
                </c:pt>
                <c:pt idx="4">
                  <c:v>48993</c:v>
                </c:pt>
                <c:pt idx="5">
                  <c:v>44013</c:v>
                </c:pt>
                <c:pt idx="6">
                  <c:v>30488</c:v>
                </c:pt>
                <c:pt idx="7">
                  <c:v>28483</c:v>
                </c:pt>
                <c:pt idx="8">
                  <c:v>19287</c:v>
                </c:pt>
                <c:pt idx="9">
                  <c:v>18085</c:v>
                </c:pt>
                <c:pt idx="10">
                  <c:v>36707</c:v>
                </c:pt>
                <c:pt idx="11">
                  <c:v>27061</c:v>
                </c:pt>
                <c:pt idx="12">
                  <c:v>20346</c:v>
                </c:pt>
                <c:pt idx="13">
                  <c:v>11258</c:v>
                </c:pt>
                <c:pt idx="14">
                  <c:v>20339</c:v>
                </c:pt>
                <c:pt idx="15">
                  <c:v>12225</c:v>
                </c:pt>
                <c:pt idx="16">
                  <c:v>10815</c:v>
                </c:pt>
                <c:pt idx="17">
                  <c:v>6077</c:v>
                </c:pt>
                <c:pt idx="18">
                  <c:v>22927</c:v>
                </c:pt>
                <c:pt idx="19">
                  <c:v>14218</c:v>
                </c:pt>
                <c:pt idx="20">
                  <c:v>4060</c:v>
                </c:pt>
                <c:pt idx="21">
                  <c:v>15478</c:v>
                </c:pt>
                <c:pt idx="22">
                  <c:v>12107</c:v>
                </c:pt>
                <c:pt idx="23">
                  <c:v>9978</c:v>
                </c:pt>
                <c:pt idx="24">
                  <c:v>6121</c:v>
                </c:pt>
                <c:pt idx="25">
                  <c:v>9585</c:v>
                </c:pt>
                <c:pt idx="26">
                  <c:v>7551</c:v>
                </c:pt>
                <c:pt idx="27">
                  <c:v>5508</c:v>
                </c:pt>
                <c:pt idx="28">
                  <c:v>6850</c:v>
                </c:pt>
                <c:pt idx="29">
                  <c:v>13639</c:v>
                </c:pt>
                <c:pt idx="30">
                  <c:v>9304</c:v>
                </c:pt>
                <c:pt idx="31">
                  <c:v>6268</c:v>
                </c:pt>
                <c:pt idx="32">
                  <c:v>7468</c:v>
                </c:pt>
                <c:pt idx="33">
                  <c:v>11768</c:v>
                </c:pt>
                <c:pt idx="34">
                  <c:v>14214</c:v>
                </c:pt>
                <c:pt idx="35">
                  <c:v>5544</c:v>
                </c:pt>
                <c:pt idx="36">
                  <c:v>3746</c:v>
                </c:pt>
                <c:pt idx="37">
                  <c:v>4843</c:v>
                </c:pt>
                <c:pt idx="38">
                  <c:v>4833</c:v>
                </c:pt>
                <c:pt idx="39">
                  <c:v>5710</c:v>
                </c:pt>
                <c:pt idx="40">
                  <c:v>7652</c:v>
                </c:pt>
                <c:pt idx="41">
                  <c:v>6382</c:v>
                </c:pt>
                <c:pt idx="42">
                  <c:v>4565</c:v>
                </c:pt>
                <c:pt idx="43">
                  <c:v>5164</c:v>
                </c:pt>
                <c:pt idx="44">
                  <c:v>3095</c:v>
                </c:pt>
                <c:pt idx="45">
                  <c:v>2581</c:v>
                </c:pt>
                <c:pt idx="46">
                  <c:v>1749</c:v>
                </c:pt>
                <c:pt idx="47">
                  <c:v>935.98</c:v>
                </c:pt>
                <c:pt idx="48">
                  <c:v>4977</c:v>
                </c:pt>
                <c:pt idx="49">
                  <c:v>2615</c:v>
                </c:pt>
                <c:pt idx="50">
                  <c:v>3055</c:v>
                </c:pt>
                <c:pt idx="51">
                  <c:v>1879</c:v>
                </c:pt>
                <c:pt idx="52">
                  <c:v>5351</c:v>
                </c:pt>
                <c:pt idx="53">
                  <c:v>2124</c:v>
                </c:pt>
                <c:pt idx="54">
                  <c:v>1357</c:v>
                </c:pt>
                <c:pt idx="55">
                  <c:v>4965</c:v>
                </c:pt>
                <c:pt idx="56">
                  <c:v>5822</c:v>
                </c:pt>
                <c:pt idx="57">
                  <c:v>6067</c:v>
                </c:pt>
                <c:pt idx="58">
                  <c:v>2273</c:v>
                </c:pt>
                <c:pt idx="59">
                  <c:v>1639</c:v>
                </c:pt>
                <c:pt idx="60">
                  <c:v>2266</c:v>
                </c:pt>
                <c:pt idx="61">
                  <c:v>1039</c:v>
                </c:pt>
                <c:pt idx="62">
                  <c:v>2158</c:v>
                </c:pt>
                <c:pt idx="63">
                  <c:v>1799</c:v>
                </c:pt>
                <c:pt idx="64">
                  <c:v>2448</c:v>
                </c:pt>
                <c:pt idx="65">
                  <c:v>2164</c:v>
                </c:pt>
                <c:pt idx="66">
                  <c:v>1484</c:v>
                </c:pt>
                <c:pt idx="67">
                  <c:v>853.37</c:v>
                </c:pt>
                <c:pt idx="68">
                  <c:v>1068</c:v>
                </c:pt>
                <c:pt idx="69">
                  <c:v>1.1399999999999999</c:v>
                </c:pt>
                <c:pt idx="70">
                  <c:v>1114</c:v>
                </c:pt>
                <c:pt idx="71">
                  <c:v>1372</c:v>
                </c:pt>
                <c:pt idx="72">
                  <c:v>2905</c:v>
                </c:pt>
                <c:pt idx="73">
                  <c:v>682.93</c:v>
                </c:pt>
                <c:pt idx="74">
                  <c:v>1414</c:v>
                </c:pt>
                <c:pt idx="75">
                  <c:v>1934</c:v>
                </c:pt>
                <c:pt idx="76">
                  <c:v>2784</c:v>
                </c:pt>
                <c:pt idx="77">
                  <c:v>692.8</c:v>
                </c:pt>
                <c:pt idx="78">
                  <c:v>1842</c:v>
                </c:pt>
                <c:pt idx="79">
                  <c:v>2212</c:v>
                </c:pt>
                <c:pt idx="80">
                  <c:v>1745</c:v>
                </c:pt>
                <c:pt idx="81">
                  <c:v>1027</c:v>
                </c:pt>
                <c:pt idx="82">
                  <c:v>1588</c:v>
                </c:pt>
                <c:pt idx="83">
                  <c:v>2845</c:v>
                </c:pt>
                <c:pt idx="84">
                  <c:v>2574</c:v>
                </c:pt>
                <c:pt idx="85">
                  <c:v>2820</c:v>
                </c:pt>
                <c:pt idx="86">
                  <c:v>1930</c:v>
                </c:pt>
                <c:pt idx="87">
                  <c:v>2421</c:v>
                </c:pt>
                <c:pt idx="88">
                  <c:v>2143</c:v>
                </c:pt>
                <c:pt idx="89">
                  <c:v>1696</c:v>
                </c:pt>
                <c:pt idx="90">
                  <c:v>2734</c:v>
                </c:pt>
                <c:pt idx="91">
                  <c:v>4448</c:v>
                </c:pt>
                <c:pt idx="92">
                  <c:v>2070</c:v>
                </c:pt>
                <c:pt idx="93">
                  <c:v>4765</c:v>
                </c:pt>
                <c:pt idx="94">
                  <c:v>2531</c:v>
                </c:pt>
                <c:pt idx="95">
                  <c:v>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C-43F0-AD5C-F2913A8958CF}"/>
            </c:ext>
          </c:extLst>
        </c:ser>
        <c:ser>
          <c:idx val="2"/>
          <c:order val="2"/>
          <c:tx>
            <c:strRef>
              <c:f>Carbonate!$AM$2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Carbonate!$AQ$6:$AQ$101</c:f>
                <c:numCache>
                  <c:formatCode>General</c:formatCode>
                  <c:ptCount val="96"/>
                  <c:pt idx="0">
                    <c:v>9924</c:v>
                  </c:pt>
                  <c:pt idx="1">
                    <c:v>24746</c:v>
                  </c:pt>
                  <c:pt idx="2">
                    <c:v>292943</c:v>
                  </c:pt>
                  <c:pt idx="3">
                    <c:v>332975</c:v>
                  </c:pt>
                  <c:pt idx="4">
                    <c:v>32706</c:v>
                  </c:pt>
                  <c:pt idx="5">
                    <c:v>39665</c:v>
                  </c:pt>
                  <c:pt idx="6">
                    <c:v>11819</c:v>
                  </c:pt>
                  <c:pt idx="7">
                    <c:v>9720</c:v>
                  </c:pt>
                  <c:pt idx="8">
                    <c:v>5465</c:v>
                  </c:pt>
                  <c:pt idx="9">
                    <c:v>5211</c:v>
                  </c:pt>
                  <c:pt idx="10">
                    <c:v>32631</c:v>
                  </c:pt>
                  <c:pt idx="11">
                    <c:v>11816</c:v>
                  </c:pt>
                  <c:pt idx="12">
                    <c:v>6249</c:v>
                  </c:pt>
                  <c:pt idx="13">
                    <c:v>3474</c:v>
                  </c:pt>
                  <c:pt idx="14">
                    <c:v>4295</c:v>
                  </c:pt>
                  <c:pt idx="15">
                    <c:v>3272</c:v>
                  </c:pt>
                  <c:pt idx="16">
                    <c:v>1657</c:v>
                  </c:pt>
                  <c:pt idx="17">
                    <c:v>2536</c:v>
                  </c:pt>
                  <c:pt idx="18">
                    <c:v>20873</c:v>
                  </c:pt>
                  <c:pt idx="19">
                    <c:v>4028</c:v>
                  </c:pt>
                  <c:pt idx="20">
                    <c:v>2059</c:v>
                  </c:pt>
                  <c:pt idx="21">
                    <c:v>7812</c:v>
                  </c:pt>
                  <c:pt idx="22">
                    <c:v>3992</c:v>
                  </c:pt>
                  <c:pt idx="23">
                    <c:v>2111</c:v>
                  </c:pt>
                  <c:pt idx="24">
                    <c:v>1429</c:v>
                  </c:pt>
                  <c:pt idx="25">
                    <c:v>1844</c:v>
                  </c:pt>
                  <c:pt idx="26">
                    <c:v>1901</c:v>
                  </c:pt>
                  <c:pt idx="27">
                    <c:v>895</c:v>
                  </c:pt>
                  <c:pt idx="28">
                    <c:v>1473</c:v>
                  </c:pt>
                  <c:pt idx="29">
                    <c:v>11849</c:v>
                  </c:pt>
                  <c:pt idx="30">
                    <c:v>4650</c:v>
                  </c:pt>
                  <c:pt idx="31">
                    <c:v>1896</c:v>
                  </c:pt>
                  <c:pt idx="32">
                    <c:v>2385</c:v>
                  </c:pt>
                  <c:pt idx="33">
                    <c:v>15127</c:v>
                  </c:pt>
                  <c:pt idx="34">
                    <c:v>23028</c:v>
                  </c:pt>
                  <c:pt idx="35">
                    <c:v>2980</c:v>
                  </c:pt>
                  <c:pt idx="36">
                    <c:v>1127</c:v>
                  </c:pt>
                  <c:pt idx="37">
                    <c:v>1848</c:v>
                  </c:pt>
                  <c:pt idx="38">
                    <c:v>1754</c:v>
                  </c:pt>
                  <c:pt idx="39">
                    <c:v>2725</c:v>
                  </c:pt>
                  <c:pt idx="40">
                    <c:v>46825</c:v>
                  </c:pt>
                  <c:pt idx="41">
                    <c:v>4616</c:v>
                  </c:pt>
                  <c:pt idx="42">
                    <c:v>2416</c:v>
                  </c:pt>
                  <c:pt idx="43">
                    <c:v>3286</c:v>
                  </c:pt>
                  <c:pt idx="44">
                    <c:v>1033</c:v>
                  </c:pt>
                  <c:pt idx="45">
                    <c:v>699</c:v>
                  </c:pt>
                  <c:pt idx="46">
                    <c:v>675</c:v>
                  </c:pt>
                  <c:pt idx="47">
                    <c:v>658</c:v>
                  </c:pt>
                  <c:pt idx="48">
                    <c:v>3755</c:v>
                  </c:pt>
                  <c:pt idx="49">
                    <c:v>864</c:v>
                  </c:pt>
                  <c:pt idx="50">
                    <c:v>1528</c:v>
                  </c:pt>
                  <c:pt idx="51">
                    <c:v>570</c:v>
                  </c:pt>
                  <c:pt idx="52">
                    <c:v>8566</c:v>
                  </c:pt>
                  <c:pt idx="53">
                    <c:v>772</c:v>
                  </c:pt>
                  <c:pt idx="54">
                    <c:v>470</c:v>
                  </c:pt>
                  <c:pt idx="55">
                    <c:v>17779</c:v>
                  </c:pt>
                  <c:pt idx="56">
                    <c:v>17823</c:v>
                  </c:pt>
                  <c:pt idx="57">
                    <c:v>15472</c:v>
                  </c:pt>
                  <c:pt idx="58">
                    <c:v>1015</c:v>
                  </c:pt>
                  <c:pt idx="59">
                    <c:v>482</c:v>
                  </c:pt>
                  <c:pt idx="60">
                    <c:v>801</c:v>
                  </c:pt>
                  <c:pt idx="61">
                    <c:v>375</c:v>
                  </c:pt>
                  <c:pt idx="62">
                    <c:v>967</c:v>
                  </c:pt>
                  <c:pt idx="63">
                    <c:v>553</c:v>
                  </c:pt>
                  <c:pt idx="64">
                    <c:v>922</c:v>
                  </c:pt>
                  <c:pt idx="65">
                    <c:v>939</c:v>
                  </c:pt>
                  <c:pt idx="66">
                    <c:v>448</c:v>
                  </c:pt>
                  <c:pt idx="67">
                    <c:v>386.15</c:v>
                  </c:pt>
                  <c:pt idx="68">
                    <c:v>427</c:v>
                  </c:pt>
                  <c:pt idx="69">
                    <c:v>335.25</c:v>
                  </c:pt>
                  <c:pt idx="70">
                    <c:v>298</c:v>
                  </c:pt>
                  <c:pt idx="71">
                    <c:v>383</c:v>
                  </c:pt>
                  <c:pt idx="72">
                    <c:v>1520</c:v>
                  </c:pt>
                  <c:pt idx="73">
                    <c:v>395.35</c:v>
                  </c:pt>
                  <c:pt idx="74">
                    <c:v>302</c:v>
                  </c:pt>
                  <c:pt idx="75">
                    <c:v>433</c:v>
                  </c:pt>
                  <c:pt idx="76">
                    <c:v>1301</c:v>
                  </c:pt>
                  <c:pt idx="77">
                    <c:v>423.76</c:v>
                  </c:pt>
                  <c:pt idx="78">
                    <c:v>388</c:v>
                  </c:pt>
                  <c:pt idx="79">
                    <c:v>468</c:v>
                  </c:pt>
                  <c:pt idx="80">
                    <c:v>480</c:v>
                  </c:pt>
                  <c:pt idx="81">
                    <c:v>508</c:v>
                  </c:pt>
                  <c:pt idx="82">
                    <c:v>481</c:v>
                  </c:pt>
                  <c:pt idx="83">
                    <c:v>1534</c:v>
                  </c:pt>
                  <c:pt idx="84">
                    <c:v>1086</c:v>
                  </c:pt>
                  <c:pt idx="85">
                    <c:v>844</c:v>
                  </c:pt>
                  <c:pt idx="86">
                    <c:v>641</c:v>
                  </c:pt>
                  <c:pt idx="87">
                    <c:v>1024</c:v>
                  </c:pt>
                  <c:pt idx="88">
                    <c:v>740</c:v>
                  </c:pt>
                  <c:pt idx="89">
                    <c:v>816</c:v>
                  </c:pt>
                  <c:pt idx="90">
                    <c:v>1232</c:v>
                  </c:pt>
                  <c:pt idx="91">
                    <c:v>3506</c:v>
                  </c:pt>
                  <c:pt idx="92">
                    <c:v>957</c:v>
                  </c:pt>
                  <c:pt idx="93">
                    <c:v>4176</c:v>
                  </c:pt>
                  <c:pt idx="94">
                    <c:v>1535</c:v>
                  </c:pt>
                  <c:pt idx="95">
                    <c:v>2223</c:v>
                  </c:pt>
                </c:numCache>
              </c:numRef>
            </c:plus>
            <c:minus>
              <c:numRef>
                <c:f>Carbonate!$AQ$6:$AQ$101</c:f>
                <c:numCache>
                  <c:formatCode>General</c:formatCode>
                  <c:ptCount val="96"/>
                  <c:pt idx="0">
                    <c:v>9924</c:v>
                  </c:pt>
                  <c:pt idx="1">
                    <c:v>24746</c:v>
                  </c:pt>
                  <c:pt idx="2">
                    <c:v>292943</c:v>
                  </c:pt>
                  <c:pt idx="3">
                    <c:v>332975</c:v>
                  </c:pt>
                  <c:pt idx="4">
                    <c:v>32706</c:v>
                  </c:pt>
                  <c:pt idx="5">
                    <c:v>39665</c:v>
                  </c:pt>
                  <c:pt idx="6">
                    <c:v>11819</c:v>
                  </c:pt>
                  <c:pt idx="7">
                    <c:v>9720</c:v>
                  </c:pt>
                  <c:pt idx="8">
                    <c:v>5465</c:v>
                  </c:pt>
                  <c:pt idx="9">
                    <c:v>5211</c:v>
                  </c:pt>
                  <c:pt idx="10">
                    <c:v>32631</c:v>
                  </c:pt>
                  <c:pt idx="11">
                    <c:v>11816</c:v>
                  </c:pt>
                  <c:pt idx="12">
                    <c:v>6249</c:v>
                  </c:pt>
                  <c:pt idx="13">
                    <c:v>3474</c:v>
                  </c:pt>
                  <c:pt idx="14">
                    <c:v>4295</c:v>
                  </c:pt>
                  <c:pt idx="15">
                    <c:v>3272</c:v>
                  </c:pt>
                  <c:pt idx="16">
                    <c:v>1657</c:v>
                  </c:pt>
                  <c:pt idx="17">
                    <c:v>2536</c:v>
                  </c:pt>
                  <c:pt idx="18">
                    <c:v>20873</c:v>
                  </c:pt>
                  <c:pt idx="19">
                    <c:v>4028</c:v>
                  </c:pt>
                  <c:pt idx="20">
                    <c:v>2059</c:v>
                  </c:pt>
                  <c:pt idx="21">
                    <c:v>7812</c:v>
                  </c:pt>
                  <c:pt idx="22">
                    <c:v>3992</c:v>
                  </c:pt>
                  <c:pt idx="23">
                    <c:v>2111</c:v>
                  </c:pt>
                  <c:pt idx="24">
                    <c:v>1429</c:v>
                  </c:pt>
                  <c:pt idx="25">
                    <c:v>1844</c:v>
                  </c:pt>
                  <c:pt idx="26">
                    <c:v>1901</c:v>
                  </c:pt>
                  <c:pt idx="27">
                    <c:v>895</c:v>
                  </c:pt>
                  <c:pt idx="28">
                    <c:v>1473</c:v>
                  </c:pt>
                  <c:pt idx="29">
                    <c:v>11849</c:v>
                  </c:pt>
                  <c:pt idx="30">
                    <c:v>4650</c:v>
                  </c:pt>
                  <c:pt idx="31">
                    <c:v>1896</c:v>
                  </c:pt>
                  <c:pt idx="32">
                    <c:v>2385</c:v>
                  </c:pt>
                  <c:pt idx="33">
                    <c:v>15127</c:v>
                  </c:pt>
                  <c:pt idx="34">
                    <c:v>23028</c:v>
                  </c:pt>
                  <c:pt idx="35">
                    <c:v>2980</c:v>
                  </c:pt>
                  <c:pt idx="36">
                    <c:v>1127</c:v>
                  </c:pt>
                  <c:pt idx="37">
                    <c:v>1848</c:v>
                  </c:pt>
                  <c:pt idx="38">
                    <c:v>1754</c:v>
                  </c:pt>
                  <c:pt idx="39">
                    <c:v>2725</c:v>
                  </c:pt>
                  <c:pt idx="40">
                    <c:v>46825</c:v>
                  </c:pt>
                  <c:pt idx="41">
                    <c:v>4616</c:v>
                  </c:pt>
                  <c:pt idx="42">
                    <c:v>2416</c:v>
                  </c:pt>
                  <c:pt idx="43">
                    <c:v>3286</c:v>
                  </c:pt>
                  <c:pt idx="44">
                    <c:v>1033</c:v>
                  </c:pt>
                  <c:pt idx="45">
                    <c:v>699</c:v>
                  </c:pt>
                  <c:pt idx="46">
                    <c:v>675</c:v>
                  </c:pt>
                  <c:pt idx="47">
                    <c:v>658</c:v>
                  </c:pt>
                  <c:pt idx="48">
                    <c:v>3755</c:v>
                  </c:pt>
                  <c:pt idx="49">
                    <c:v>864</c:v>
                  </c:pt>
                  <c:pt idx="50">
                    <c:v>1528</c:v>
                  </c:pt>
                  <c:pt idx="51">
                    <c:v>570</c:v>
                  </c:pt>
                  <c:pt idx="52">
                    <c:v>8566</c:v>
                  </c:pt>
                  <c:pt idx="53">
                    <c:v>772</c:v>
                  </c:pt>
                  <c:pt idx="54">
                    <c:v>470</c:v>
                  </c:pt>
                  <c:pt idx="55">
                    <c:v>17779</c:v>
                  </c:pt>
                  <c:pt idx="56">
                    <c:v>17823</c:v>
                  </c:pt>
                  <c:pt idx="57">
                    <c:v>15472</c:v>
                  </c:pt>
                  <c:pt idx="58">
                    <c:v>1015</c:v>
                  </c:pt>
                  <c:pt idx="59">
                    <c:v>482</c:v>
                  </c:pt>
                  <c:pt idx="60">
                    <c:v>801</c:v>
                  </c:pt>
                  <c:pt idx="61">
                    <c:v>375</c:v>
                  </c:pt>
                  <c:pt idx="62">
                    <c:v>967</c:v>
                  </c:pt>
                  <c:pt idx="63">
                    <c:v>553</c:v>
                  </c:pt>
                  <c:pt idx="64">
                    <c:v>922</c:v>
                  </c:pt>
                  <c:pt idx="65">
                    <c:v>939</c:v>
                  </c:pt>
                  <c:pt idx="66">
                    <c:v>448</c:v>
                  </c:pt>
                  <c:pt idx="67">
                    <c:v>386.15</c:v>
                  </c:pt>
                  <c:pt idx="68">
                    <c:v>427</c:v>
                  </c:pt>
                  <c:pt idx="69">
                    <c:v>335.25</c:v>
                  </c:pt>
                  <c:pt idx="70">
                    <c:v>298</c:v>
                  </c:pt>
                  <c:pt idx="71">
                    <c:v>383</c:v>
                  </c:pt>
                  <c:pt idx="72">
                    <c:v>1520</c:v>
                  </c:pt>
                  <c:pt idx="73">
                    <c:v>395.35</c:v>
                  </c:pt>
                  <c:pt idx="74">
                    <c:v>302</c:v>
                  </c:pt>
                  <c:pt idx="75">
                    <c:v>433</c:v>
                  </c:pt>
                  <c:pt idx="76">
                    <c:v>1301</c:v>
                  </c:pt>
                  <c:pt idx="77">
                    <c:v>423.76</c:v>
                  </c:pt>
                  <c:pt idx="78">
                    <c:v>388</c:v>
                  </c:pt>
                  <c:pt idx="79">
                    <c:v>468</c:v>
                  </c:pt>
                  <c:pt idx="80">
                    <c:v>480</c:v>
                  </c:pt>
                  <c:pt idx="81">
                    <c:v>508</c:v>
                  </c:pt>
                  <c:pt idx="82">
                    <c:v>481</c:v>
                  </c:pt>
                  <c:pt idx="83">
                    <c:v>1534</c:v>
                  </c:pt>
                  <c:pt idx="84">
                    <c:v>1086</c:v>
                  </c:pt>
                  <c:pt idx="85">
                    <c:v>844</c:v>
                  </c:pt>
                  <c:pt idx="86">
                    <c:v>641</c:v>
                  </c:pt>
                  <c:pt idx="87">
                    <c:v>1024</c:v>
                  </c:pt>
                  <c:pt idx="88">
                    <c:v>740</c:v>
                  </c:pt>
                  <c:pt idx="89">
                    <c:v>816</c:v>
                  </c:pt>
                  <c:pt idx="90">
                    <c:v>1232</c:v>
                  </c:pt>
                  <c:pt idx="91">
                    <c:v>3506</c:v>
                  </c:pt>
                  <c:pt idx="92">
                    <c:v>957</c:v>
                  </c:pt>
                  <c:pt idx="93">
                    <c:v>4176</c:v>
                  </c:pt>
                  <c:pt idx="94">
                    <c:v>1535</c:v>
                  </c:pt>
                  <c:pt idx="95">
                    <c:v>2223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Carbonate!$AP$6:$AP$101</c:f>
              <c:numCache>
                <c:formatCode>General</c:formatCode>
                <c:ptCount val="96"/>
                <c:pt idx="0">
                  <c:v>34402</c:v>
                </c:pt>
                <c:pt idx="1">
                  <c:v>50978</c:v>
                </c:pt>
                <c:pt idx="2">
                  <c:v>164045</c:v>
                </c:pt>
                <c:pt idx="3">
                  <c:v>176971</c:v>
                </c:pt>
                <c:pt idx="4">
                  <c:v>54091</c:v>
                </c:pt>
                <c:pt idx="5">
                  <c:v>52454</c:v>
                </c:pt>
                <c:pt idx="6">
                  <c:v>29976</c:v>
                </c:pt>
                <c:pt idx="7">
                  <c:v>27534</c:v>
                </c:pt>
                <c:pt idx="8">
                  <c:v>16856</c:v>
                </c:pt>
                <c:pt idx="9">
                  <c:v>15888</c:v>
                </c:pt>
                <c:pt idx="10">
                  <c:v>44550</c:v>
                </c:pt>
                <c:pt idx="11">
                  <c:v>27012</c:v>
                </c:pt>
                <c:pt idx="12">
                  <c:v>19389</c:v>
                </c:pt>
                <c:pt idx="13">
                  <c:v>9690</c:v>
                </c:pt>
                <c:pt idx="14">
                  <c:v>18978</c:v>
                </c:pt>
                <c:pt idx="15">
                  <c:v>11613</c:v>
                </c:pt>
                <c:pt idx="16">
                  <c:v>10031</c:v>
                </c:pt>
                <c:pt idx="17">
                  <c:v>5267</c:v>
                </c:pt>
                <c:pt idx="18">
                  <c:v>26872</c:v>
                </c:pt>
                <c:pt idx="19">
                  <c:v>13382</c:v>
                </c:pt>
                <c:pt idx="20">
                  <c:v>4401</c:v>
                </c:pt>
                <c:pt idx="21">
                  <c:v>15145</c:v>
                </c:pt>
                <c:pt idx="22">
                  <c:v>11246</c:v>
                </c:pt>
                <c:pt idx="23">
                  <c:v>9001</c:v>
                </c:pt>
                <c:pt idx="24">
                  <c:v>5278</c:v>
                </c:pt>
                <c:pt idx="25">
                  <c:v>8399</c:v>
                </c:pt>
                <c:pt idx="26">
                  <c:v>7178</c:v>
                </c:pt>
                <c:pt idx="27">
                  <c:v>4811</c:v>
                </c:pt>
                <c:pt idx="28">
                  <c:v>5795</c:v>
                </c:pt>
                <c:pt idx="29">
                  <c:v>15351</c:v>
                </c:pt>
                <c:pt idx="30">
                  <c:v>9118</c:v>
                </c:pt>
                <c:pt idx="31">
                  <c:v>5795</c:v>
                </c:pt>
                <c:pt idx="32">
                  <c:v>6598</c:v>
                </c:pt>
                <c:pt idx="33">
                  <c:v>15095</c:v>
                </c:pt>
                <c:pt idx="34">
                  <c:v>18759</c:v>
                </c:pt>
                <c:pt idx="35">
                  <c:v>5242</c:v>
                </c:pt>
                <c:pt idx="36">
                  <c:v>3303</c:v>
                </c:pt>
                <c:pt idx="37">
                  <c:v>4267</c:v>
                </c:pt>
                <c:pt idx="38">
                  <c:v>4296</c:v>
                </c:pt>
                <c:pt idx="39">
                  <c:v>5392</c:v>
                </c:pt>
                <c:pt idx="40">
                  <c:v>24139</c:v>
                </c:pt>
                <c:pt idx="41">
                  <c:v>6490</c:v>
                </c:pt>
                <c:pt idx="42">
                  <c:v>4427</c:v>
                </c:pt>
                <c:pt idx="43">
                  <c:v>5073</c:v>
                </c:pt>
                <c:pt idx="44">
                  <c:v>2855</c:v>
                </c:pt>
                <c:pt idx="45">
                  <c:v>2280</c:v>
                </c:pt>
                <c:pt idx="46">
                  <c:v>1508</c:v>
                </c:pt>
                <c:pt idx="47">
                  <c:v>1185</c:v>
                </c:pt>
                <c:pt idx="48">
                  <c:v>4985</c:v>
                </c:pt>
                <c:pt idx="49">
                  <c:v>2291</c:v>
                </c:pt>
                <c:pt idx="50">
                  <c:v>2883</c:v>
                </c:pt>
                <c:pt idx="51">
                  <c:v>1657</c:v>
                </c:pt>
                <c:pt idx="52">
                  <c:v>7507</c:v>
                </c:pt>
                <c:pt idx="53">
                  <c:v>2074</c:v>
                </c:pt>
                <c:pt idx="54">
                  <c:v>1205</c:v>
                </c:pt>
                <c:pt idx="55">
                  <c:v>11091</c:v>
                </c:pt>
                <c:pt idx="56">
                  <c:v>11257</c:v>
                </c:pt>
                <c:pt idx="57">
                  <c:v>10373</c:v>
                </c:pt>
                <c:pt idx="58">
                  <c:v>2202</c:v>
                </c:pt>
                <c:pt idx="59">
                  <c:v>1516</c:v>
                </c:pt>
                <c:pt idx="60">
                  <c:v>2088</c:v>
                </c:pt>
                <c:pt idx="61">
                  <c:v>1070</c:v>
                </c:pt>
                <c:pt idx="62">
                  <c:v>2143</c:v>
                </c:pt>
                <c:pt idx="63">
                  <c:v>1654</c:v>
                </c:pt>
                <c:pt idx="64">
                  <c:v>2374</c:v>
                </c:pt>
                <c:pt idx="65">
                  <c:v>2227</c:v>
                </c:pt>
                <c:pt idx="66">
                  <c:v>1535</c:v>
                </c:pt>
                <c:pt idx="67">
                  <c:v>821.76</c:v>
                </c:pt>
                <c:pt idx="68">
                  <c:v>1029</c:v>
                </c:pt>
                <c:pt idx="69">
                  <c:v>234.31</c:v>
                </c:pt>
                <c:pt idx="70">
                  <c:v>1100</c:v>
                </c:pt>
                <c:pt idx="71">
                  <c:v>1307</c:v>
                </c:pt>
                <c:pt idx="72">
                  <c:v>3198</c:v>
                </c:pt>
                <c:pt idx="73">
                  <c:v>783.57</c:v>
                </c:pt>
                <c:pt idx="74">
                  <c:v>1487</c:v>
                </c:pt>
                <c:pt idx="75">
                  <c:v>1929</c:v>
                </c:pt>
                <c:pt idx="76">
                  <c:v>3133</c:v>
                </c:pt>
                <c:pt idx="77">
                  <c:v>869.48</c:v>
                </c:pt>
                <c:pt idx="78">
                  <c:v>1910</c:v>
                </c:pt>
                <c:pt idx="79">
                  <c:v>2313</c:v>
                </c:pt>
                <c:pt idx="80">
                  <c:v>1972</c:v>
                </c:pt>
                <c:pt idx="81">
                  <c:v>1074</c:v>
                </c:pt>
                <c:pt idx="82">
                  <c:v>1819</c:v>
                </c:pt>
                <c:pt idx="83">
                  <c:v>3436</c:v>
                </c:pt>
                <c:pt idx="84">
                  <c:v>3015</c:v>
                </c:pt>
                <c:pt idx="85">
                  <c:v>3286</c:v>
                </c:pt>
                <c:pt idx="86">
                  <c:v>2265</c:v>
                </c:pt>
                <c:pt idx="87">
                  <c:v>3052</c:v>
                </c:pt>
                <c:pt idx="88">
                  <c:v>2612</c:v>
                </c:pt>
                <c:pt idx="89">
                  <c:v>1953</c:v>
                </c:pt>
                <c:pt idx="90">
                  <c:v>3555</c:v>
                </c:pt>
                <c:pt idx="91">
                  <c:v>6325</c:v>
                </c:pt>
                <c:pt idx="92">
                  <c:v>2636</c:v>
                </c:pt>
                <c:pt idx="93">
                  <c:v>7115</c:v>
                </c:pt>
                <c:pt idx="94">
                  <c:v>3353</c:v>
                </c:pt>
                <c:pt idx="95">
                  <c:v>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7C-43F0-AD5C-F2913A89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Calcium!$AE$6:$AE$101</c:f>
                <c:numCache>
                  <c:formatCode>General</c:formatCode>
                  <c:ptCount val="96"/>
                  <c:pt idx="0">
                    <c:v>8425</c:v>
                  </c:pt>
                  <c:pt idx="1">
                    <c:v>12003</c:v>
                  </c:pt>
                  <c:pt idx="2">
                    <c:v>39793</c:v>
                  </c:pt>
                  <c:pt idx="3">
                    <c:v>37535</c:v>
                  </c:pt>
                  <c:pt idx="4">
                    <c:v>8646</c:v>
                  </c:pt>
                  <c:pt idx="5">
                    <c:v>7762</c:v>
                  </c:pt>
                  <c:pt idx="6">
                    <c:v>5244</c:v>
                  </c:pt>
                  <c:pt idx="7">
                    <c:v>5249</c:v>
                  </c:pt>
                  <c:pt idx="8">
                    <c:v>5423</c:v>
                  </c:pt>
                  <c:pt idx="9">
                    <c:v>5168</c:v>
                  </c:pt>
                  <c:pt idx="10">
                    <c:v>12097</c:v>
                  </c:pt>
                  <c:pt idx="11">
                    <c:v>5599</c:v>
                  </c:pt>
                  <c:pt idx="12">
                    <c:v>4750</c:v>
                  </c:pt>
                  <c:pt idx="13">
                    <c:v>4031</c:v>
                  </c:pt>
                  <c:pt idx="14">
                    <c:v>7197</c:v>
                  </c:pt>
                  <c:pt idx="15">
                    <c:v>3499</c:v>
                  </c:pt>
                  <c:pt idx="16">
                    <c:v>3388</c:v>
                  </c:pt>
                  <c:pt idx="17">
                    <c:v>3050</c:v>
                  </c:pt>
                  <c:pt idx="18">
                    <c:v>12279</c:v>
                  </c:pt>
                  <c:pt idx="19">
                    <c:v>5686</c:v>
                  </c:pt>
                  <c:pt idx="20">
                    <c:v>1730</c:v>
                  </c:pt>
                  <c:pt idx="21">
                    <c:v>5650</c:v>
                  </c:pt>
                  <c:pt idx="22">
                    <c:v>4953</c:v>
                  </c:pt>
                  <c:pt idx="23">
                    <c:v>4294</c:v>
                  </c:pt>
                  <c:pt idx="24">
                    <c:v>3237</c:v>
                  </c:pt>
                  <c:pt idx="25">
                    <c:v>5685</c:v>
                  </c:pt>
                  <c:pt idx="26">
                    <c:v>3258</c:v>
                  </c:pt>
                  <c:pt idx="27">
                    <c:v>3290</c:v>
                  </c:pt>
                  <c:pt idx="28">
                    <c:v>4843</c:v>
                  </c:pt>
                  <c:pt idx="29">
                    <c:v>12158</c:v>
                  </c:pt>
                  <c:pt idx="30">
                    <c:v>5329</c:v>
                  </c:pt>
                  <c:pt idx="31">
                    <c:v>3843</c:v>
                  </c:pt>
                  <c:pt idx="32">
                    <c:v>6495</c:v>
                  </c:pt>
                  <c:pt idx="33">
                    <c:v>16190</c:v>
                  </c:pt>
                  <c:pt idx="34">
                    <c:v>15632</c:v>
                  </c:pt>
                  <c:pt idx="35">
                    <c:v>5650</c:v>
                  </c:pt>
                  <c:pt idx="36">
                    <c:v>4132</c:v>
                  </c:pt>
                  <c:pt idx="37">
                    <c:v>6192</c:v>
                  </c:pt>
                  <c:pt idx="38">
                    <c:v>6414</c:v>
                  </c:pt>
                  <c:pt idx="39">
                    <c:v>7701</c:v>
                  </c:pt>
                  <c:pt idx="40">
                    <c:v>42093</c:v>
                  </c:pt>
                  <c:pt idx="41">
                    <c:v>7327</c:v>
                  </c:pt>
                  <c:pt idx="42">
                    <c:v>4853</c:v>
                  </c:pt>
                  <c:pt idx="43">
                    <c:v>5707</c:v>
                  </c:pt>
                  <c:pt idx="44">
                    <c:v>3704</c:v>
                  </c:pt>
                  <c:pt idx="45">
                    <c:v>3461</c:v>
                  </c:pt>
                  <c:pt idx="46">
                    <c:v>3155</c:v>
                  </c:pt>
                  <c:pt idx="47">
                    <c:v>1480</c:v>
                  </c:pt>
                  <c:pt idx="48">
                    <c:v>7343</c:v>
                  </c:pt>
                  <c:pt idx="49">
                    <c:v>4314</c:v>
                  </c:pt>
                  <c:pt idx="50">
                    <c:v>5314</c:v>
                  </c:pt>
                  <c:pt idx="51">
                    <c:v>3602</c:v>
                  </c:pt>
                  <c:pt idx="52">
                    <c:v>18878</c:v>
                  </c:pt>
                  <c:pt idx="53">
                    <c:v>3621</c:v>
                  </c:pt>
                  <c:pt idx="54">
                    <c:v>3232</c:v>
                  </c:pt>
                  <c:pt idx="55">
                    <c:v>31036</c:v>
                  </c:pt>
                  <c:pt idx="56">
                    <c:v>25271</c:v>
                  </c:pt>
                  <c:pt idx="57">
                    <c:v>21970</c:v>
                  </c:pt>
                  <c:pt idx="58">
                    <c:v>4664</c:v>
                  </c:pt>
                  <c:pt idx="59">
                    <c:v>3628</c:v>
                  </c:pt>
                  <c:pt idx="60">
                    <c:v>5694</c:v>
                  </c:pt>
                  <c:pt idx="61">
                    <c:v>2305</c:v>
                  </c:pt>
                  <c:pt idx="62">
                    <c:v>4592</c:v>
                  </c:pt>
                  <c:pt idx="63">
                    <c:v>4706</c:v>
                  </c:pt>
                  <c:pt idx="64">
                    <c:v>6436</c:v>
                  </c:pt>
                  <c:pt idx="65">
                    <c:v>4474</c:v>
                  </c:pt>
                  <c:pt idx="66">
                    <c:v>2986</c:v>
                  </c:pt>
                  <c:pt idx="67">
                    <c:v>2569</c:v>
                  </c:pt>
                  <c:pt idx="68">
                    <c:v>3188</c:v>
                  </c:pt>
                  <c:pt idx="69">
                    <c:v>570</c:v>
                  </c:pt>
                  <c:pt idx="70">
                    <c:v>2828</c:v>
                  </c:pt>
                  <c:pt idx="71">
                    <c:v>3753</c:v>
                  </c:pt>
                  <c:pt idx="72">
                    <c:v>7579</c:v>
                  </c:pt>
                  <c:pt idx="73">
                    <c:v>1741</c:v>
                  </c:pt>
                  <c:pt idx="74">
                    <c:v>3071</c:v>
                  </c:pt>
                  <c:pt idx="75">
                    <c:v>5118</c:v>
                  </c:pt>
                  <c:pt idx="76">
                    <c:v>6088</c:v>
                  </c:pt>
                  <c:pt idx="77">
                    <c:v>1462</c:v>
                  </c:pt>
                  <c:pt idx="78">
                    <c:v>4440</c:v>
                  </c:pt>
                  <c:pt idx="79">
                    <c:v>5757</c:v>
                  </c:pt>
                  <c:pt idx="80">
                    <c:v>3043</c:v>
                  </c:pt>
                  <c:pt idx="81">
                    <c:v>2736</c:v>
                  </c:pt>
                  <c:pt idx="82">
                    <c:v>2837</c:v>
                  </c:pt>
                  <c:pt idx="83">
                    <c:v>4661</c:v>
                  </c:pt>
                  <c:pt idx="84">
                    <c:v>4884</c:v>
                  </c:pt>
                  <c:pt idx="85">
                    <c:v>6693</c:v>
                  </c:pt>
                  <c:pt idx="86">
                    <c:v>3274</c:v>
                  </c:pt>
                  <c:pt idx="87">
                    <c:v>3222</c:v>
                  </c:pt>
                  <c:pt idx="88">
                    <c:v>3459</c:v>
                  </c:pt>
                  <c:pt idx="89">
                    <c:v>3431</c:v>
                  </c:pt>
                  <c:pt idx="90">
                    <c:v>5403</c:v>
                  </c:pt>
                  <c:pt idx="91">
                    <c:v>7093</c:v>
                  </c:pt>
                  <c:pt idx="92">
                    <c:v>3008</c:v>
                  </c:pt>
                  <c:pt idx="93">
                    <c:v>8573</c:v>
                  </c:pt>
                  <c:pt idx="94">
                    <c:v>3017</c:v>
                  </c:pt>
                  <c:pt idx="95">
                    <c:v>3648</c:v>
                  </c:pt>
                </c:numCache>
              </c:numRef>
            </c:plus>
            <c:minus>
              <c:numRef>
                <c:f>Calcium!$AE$6:$AE$101</c:f>
                <c:numCache>
                  <c:formatCode>General</c:formatCode>
                  <c:ptCount val="96"/>
                  <c:pt idx="0">
                    <c:v>8425</c:v>
                  </c:pt>
                  <c:pt idx="1">
                    <c:v>12003</c:v>
                  </c:pt>
                  <c:pt idx="2">
                    <c:v>39793</c:v>
                  </c:pt>
                  <c:pt idx="3">
                    <c:v>37535</c:v>
                  </c:pt>
                  <c:pt idx="4">
                    <c:v>8646</c:v>
                  </c:pt>
                  <c:pt idx="5">
                    <c:v>7762</c:v>
                  </c:pt>
                  <c:pt idx="6">
                    <c:v>5244</c:v>
                  </c:pt>
                  <c:pt idx="7">
                    <c:v>5249</c:v>
                  </c:pt>
                  <c:pt idx="8">
                    <c:v>5423</c:v>
                  </c:pt>
                  <c:pt idx="9">
                    <c:v>5168</c:v>
                  </c:pt>
                  <c:pt idx="10">
                    <c:v>12097</c:v>
                  </c:pt>
                  <c:pt idx="11">
                    <c:v>5599</c:v>
                  </c:pt>
                  <c:pt idx="12">
                    <c:v>4750</c:v>
                  </c:pt>
                  <c:pt idx="13">
                    <c:v>4031</c:v>
                  </c:pt>
                  <c:pt idx="14">
                    <c:v>7197</c:v>
                  </c:pt>
                  <c:pt idx="15">
                    <c:v>3499</c:v>
                  </c:pt>
                  <c:pt idx="16">
                    <c:v>3388</c:v>
                  </c:pt>
                  <c:pt idx="17">
                    <c:v>3050</c:v>
                  </c:pt>
                  <c:pt idx="18">
                    <c:v>12279</c:v>
                  </c:pt>
                  <c:pt idx="19">
                    <c:v>5686</c:v>
                  </c:pt>
                  <c:pt idx="20">
                    <c:v>1730</c:v>
                  </c:pt>
                  <c:pt idx="21">
                    <c:v>5650</c:v>
                  </c:pt>
                  <c:pt idx="22">
                    <c:v>4953</c:v>
                  </c:pt>
                  <c:pt idx="23">
                    <c:v>4294</c:v>
                  </c:pt>
                  <c:pt idx="24">
                    <c:v>3237</c:v>
                  </c:pt>
                  <c:pt idx="25">
                    <c:v>5685</c:v>
                  </c:pt>
                  <c:pt idx="26">
                    <c:v>3258</c:v>
                  </c:pt>
                  <c:pt idx="27">
                    <c:v>3290</c:v>
                  </c:pt>
                  <c:pt idx="28">
                    <c:v>4843</c:v>
                  </c:pt>
                  <c:pt idx="29">
                    <c:v>12158</c:v>
                  </c:pt>
                  <c:pt idx="30">
                    <c:v>5329</c:v>
                  </c:pt>
                  <c:pt idx="31">
                    <c:v>3843</c:v>
                  </c:pt>
                  <c:pt idx="32">
                    <c:v>6495</c:v>
                  </c:pt>
                  <c:pt idx="33">
                    <c:v>16190</c:v>
                  </c:pt>
                  <c:pt idx="34">
                    <c:v>15632</c:v>
                  </c:pt>
                  <c:pt idx="35">
                    <c:v>5650</c:v>
                  </c:pt>
                  <c:pt idx="36">
                    <c:v>4132</c:v>
                  </c:pt>
                  <c:pt idx="37">
                    <c:v>6192</c:v>
                  </c:pt>
                  <c:pt idx="38">
                    <c:v>6414</c:v>
                  </c:pt>
                  <c:pt idx="39">
                    <c:v>7701</c:v>
                  </c:pt>
                  <c:pt idx="40">
                    <c:v>42093</c:v>
                  </c:pt>
                  <c:pt idx="41">
                    <c:v>7327</c:v>
                  </c:pt>
                  <c:pt idx="42">
                    <c:v>4853</c:v>
                  </c:pt>
                  <c:pt idx="43">
                    <c:v>5707</c:v>
                  </c:pt>
                  <c:pt idx="44">
                    <c:v>3704</c:v>
                  </c:pt>
                  <c:pt idx="45">
                    <c:v>3461</c:v>
                  </c:pt>
                  <c:pt idx="46">
                    <c:v>3155</c:v>
                  </c:pt>
                  <c:pt idx="47">
                    <c:v>1480</c:v>
                  </c:pt>
                  <c:pt idx="48">
                    <c:v>7343</c:v>
                  </c:pt>
                  <c:pt idx="49">
                    <c:v>4314</c:v>
                  </c:pt>
                  <c:pt idx="50">
                    <c:v>5314</c:v>
                  </c:pt>
                  <c:pt idx="51">
                    <c:v>3602</c:v>
                  </c:pt>
                  <c:pt idx="52">
                    <c:v>18878</c:v>
                  </c:pt>
                  <c:pt idx="53">
                    <c:v>3621</c:v>
                  </c:pt>
                  <c:pt idx="54">
                    <c:v>3232</c:v>
                  </c:pt>
                  <c:pt idx="55">
                    <c:v>31036</c:v>
                  </c:pt>
                  <c:pt idx="56">
                    <c:v>25271</c:v>
                  </c:pt>
                  <c:pt idx="57">
                    <c:v>21970</c:v>
                  </c:pt>
                  <c:pt idx="58">
                    <c:v>4664</c:v>
                  </c:pt>
                  <c:pt idx="59">
                    <c:v>3628</c:v>
                  </c:pt>
                  <c:pt idx="60">
                    <c:v>5694</c:v>
                  </c:pt>
                  <c:pt idx="61">
                    <c:v>2305</c:v>
                  </c:pt>
                  <c:pt idx="62">
                    <c:v>4592</c:v>
                  </c:pt>
                  <c:pt idx="63">
                    <c:v>4706</c:v>
                  </c:pt>
                  <c:pt idx="64">
                    <c:v>6436</c:v>
                  </c:pt>
                  <c:pt idx="65">
                    <c:v>4474</c:v>
                  </c:pt>
                  <c:pt idx="66">
                    <c:v>2986</c:v>
                  </c:pt>
                  <c:pt idx="67">
                    <c:v>2569</c:v>
                  </c:pt>
                  <c:pt idx="68">
                    <c:v>3188</c:v>
                  </c:pt>
                  <c:pt idx="69">
                    <c:v>570</c:v>
                  </c:pt>
                  <c:pt idx="70">
                    <c:v>2828</c:v>
                  </c:pt>
                  <c:pt idx="71">
                    <c:v>3753</c:v>
                  </c:pt>
                  <c:pt idx="72">
                    <c:v>7579</c:v>
                  </c:pt>
                  <c:pt idx="73">
                    <c:v>1741</c:v>
                  </c:pt>
                  <c:pt idx="74">
                    <c:v>3071</c:v>
                  </c:pt>
                  <c:pt idx="75">
                    <c:v>5118</c:v>
                  </c:pt>
                  <c:pt idx="76">
                    <c:v>6088</c:v>
                  </c:pt>
                  <c:pt idx="77">
                    <c:v>1462</c:v>
                  </c:pt>
                  <c:pt idx="78">
                    <c:v>4440</c:v>
                  </c:pt>
                  <c:pt idx="79">
                    <c:v>5757</c:v>
                  </c:pt>
                  <c:pt idx="80">
                    <c:v>3043</c:v>
                  </c:pt>
                  <c:pt idx="81">
                    <c:v>2736</c:v>
                  </c:pt>
                  <c:pt idx="82">
                    <c:v>2837</c:v>
                  </c:pt>
                  <c:pt idx="83">
                    <c:v>4661</c:v>
                  </c:pt>
                  <c:pt idx="84">
                    <c:v>4884</c:v>
                  </c:pt>
                  <c:pt idx="85">
                    <c:v>6693</c:v>
                  </c:pt>
                  <c:pt idx="86">
                    <c:v>3274</c:v>
                  </c:pt>
                  <c:pt idx="87">
                    <c:v>3222</c:v>
                  </c:pt>
                  <c:pt idx="88">
                    <c:v>3459</c:v>
                  </c:pt>
                  <c:pt idx="89">
                    <c:v>3431</c:v>
                  </c:pt>
                  <c:pt idx="90">
                    <c:v>5403</c:v>
                  </c:pt>
                  <c:pt idx="91">
                    <c:v>7093</c:v>
                  </c:pt>
                  <c:pt idx="92">
                    <c:v>3008</c:v>
                  </c:pt>
                  <c:pt idx="93">
                    <c:v>8573</c:v>
                  </c:pt>
                  <c:pt idx="94">
                    <c:v>3017</c:v>
                  </c:pt>
                  <c:pt idx="95">
                    <c:v>3648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Calcium!$AA$6:$AA$101</c:f>
              <c:numCache>
                <c:formatCode>General</c:formatCode>
                <c:ptCount val="96"/>
                <c:pt idx="0">
                  <c:v>115520</c:v>
                </c:pt>
                <c:pt idx="1">
                  <c:v>159844</c:v>
                </c:pt>
                <c:pt idx="2">
                  <c:v>330117</c:v>
                </c:pt>
                <c:pt idx="3">
                  <c:v>316873</c:v>
                </c:pt>
                <c:pt idx="4">
                  <c:v>122932</c:v>
                </c:pt>
                <c:pt idx="5">
                  <c:v>108702</c:v>
                </c:pt>
                <c:pt idx="6">
                  <c:v>76919</c:v>
                </c:pt>
                <c:pt idx="7">
                  <c:v>77156</c:v>
                </c:pt>
                <c:pt idx="8">
                  <c:v>82193</c:v>
                </c:pt>
                <c:pt idx="9">
                  <c:v>78091</c:v>
                </c:pt>
                <c:pt idx="10">
                  <c:v>175329</c:v>
                </c:pt>
                <c:pt idx="11">
                  <c:v>88085</c:v>
                </c:pt>
                <c:pt idx="12">
                  <c:v>76571</c:v>
                </c:pt>
                <c:pt idx="13">
                  <c:v>65499</c:v>
                </c:pt>
                <c:pt idx="14">
                  <c:v>120739</c:v>
                </c:pt>
                <c:pt idx="15">
                  <c:v>54889</c:v>
                </c:pt>
                <c:pt idx="16">
                  <c:v>59156</c:v>
                </c:pt>
                <c:pt idx="17">
                  <c:v>49034</c:v>
                </c:pt>
                <c:pt idx="18">
                  <c:v>203400</c:v>
                </c:pt>
                <c:pt idx="19">
                  <c:v>97672</c:v>
                </c:pt>
                <c:pt idx="20">
                  <c:v>24922</c:v>
                </c:pt>
                <c:pt idx="21">
                  <c:v>98897</c:v>
                </c:pt>
                <c:pt idx="22">
                  <c:v>90185</c:v>
                </c:pt>
                <c:pt idx="23">
                  <c:v>81147</c:v>
                </c:pt>
                <c:pt idx="24">
                  <c:v>61142</c:v>
                </c:pt>
                <c:pt idx="25">
                  <c:v>104823</c:v>
                </c:pt>
                <c:pt idx="26">
                  <c:v>58788</c:v>
                </c:pt>
                <c:pt idx="27">
                  <c:v>66168</c:v>
                </c:pt>
                <c:pt idx="28">
                  <c:v>101062</c:v>
                </c:pt>
                <c:pt idx="29">
                  <c:v>217685</c:v>
                </c:pt>
                <c:pt idx="30">
                  <c:v>99114</c:v>
                </c:pt>
                <c:pt idx="31">
                  <c:v>74435</c:v>
                </c:pt>
                <c:pt idx="32">
                  <c:v>141429</c:v>
                </c:pt>
                <c:pt idx="33">
                  <c:v>258169</c:v>
                </c:pt>
                <c:pt idx="34">
                  <c:v>216840</c:v>
                </c:pt>
                <c:pt idx="35">
                  <c:v>102659</c:v>
                </c:pt>
                <c:pt idx="36">
                  <c:v>86387</c:v>
                </c:pt>
                <c:pt idx="37">
                  <c:v>135656</c:v>
                </c:pt>
                <c:pt idx="38">
                  <c:v>138992</c:v>
                </c:pt>
                <c:pt idx="39">
                  <c:v>159622</c:v>
                </c:pt>
                <c:pt idx="40">
                  <c:v>397745</c:v>
                </c:pt>
                <c:pt idx="41">
                  <c:v>129768</c:v>
                </c:pt>
                <c:pt idx="42">
                  <c:v>86921</c:v>
                </c:pt>
                <c:pt idx="43">
                  <c:v>100428</c:v>
                </c:pt>
                <c:pt idx="44">
                  <c:v>71776</c:v>
                </c:pt>
                <c:pt idx="45">
                  <c:v>72040</c:v>
                </c:pt>
                <c:pt idx="46">
                  <c:v>57070</c:v>
                </c:pt>
                <c:pt idx="47">
                  <c:v>21336</c:v>
                </c:pt>
                <c:pt idx="48">
                  <c:v>121093</c:v>
                </c:pt>
                <c:pt idx="49">
                  <c:v>92258</c:v>
                </c:pt>
                <c:pt idx="50">
                  <c:v>96815</c:v>
                </c:pt>
                <c:pt idx="51">
                  <c:v>75447</c:v>
                </c:pt>
                <c:pt idx="52">
                  <c:v>277344</c:v>
                </c:pt>
                <c:pt idx="53">
                  <c:v>61322</c:v>
                </c:pt>
                <c:pt idx="54">
                  <c:v>63115</c:v>
                </c:pt>
                <c:pt idx="55">
                  <c:v>343374</c:v>
                </c:pt>
                <c:pt idx="56">
                  <c:v>292940</c:v>
                </c:pt>
                <c:pt idx="57">
                  <c:v>265474</c:v>
                </c:pt>
                <c:pt idx="58">
                  <c:v>84238</c:v>
                </c:pt>
                <c:pt idx="59">
                  <c:v>72535</c:v>
                </c:pt>
                <c:pt idx="60">
                  <c:v>116794</c:v>
                </c:pt>
                <c:pt idx="61">
                  <c:v>36144</c:v>
                </c:pt>
                <c:pt idx="62">
                  <c:v>81465</c:v>
                </c:pt>
                <c:pt idx="63">
                  <c:v>96668</c:v>
                </c:pt>
                <c:pt idx="64">
                  <c:v>128623</c:v>
                </c:pt>
                <c:pt idx="65">
                  <c:v>76743</c:v>
                </c:pt>
                <c:pt idx="66">
                  <c:v>53455</c:v>
                </c:pt>
                <c:pt idx="67">
                  <c:v>45309</c:v>
                </c:pt>
                <c:pt idx="68">
                  <c:v>51986</c:v>
                </c:pt>
                <c:pt idx="69">
                  <c:v>2632</c:v>
                </c:pt>
                <c:pt idx="70">
                  <c:v>54133</c:v>
                </c:pt>
                <c:pt idx="71">
                  <c:v>74145</c:v>
                </c:pt>
                <c:pt idx="72">
                  <c:v>144570</c:v>
                </c:pt>
                <c:pt idx="73">
                  <c:v>25891</c:v>
                </c:pt>
                <c:pt idx="74">
                  <c:v>55500</c:v>
                </c:pt>
                <c:pt idx="75">
                  <c:v>102948</c:v>
                </c:pt>
                <c:pt idx="76">
                  <c:v>110575</c:v>
                </c:pt>
                <c:pt idx="77">
                  <c:v>22607</c:v>
                </c:pt>
                <c:pt idx="78">
                  <c:v>82294</c:v>
                </c:pt>
                <c:pt idx="79">
                  <c:v>112306</c:v>
                </c:pt>
                <c:pt idx="80">
                  <c:v>53637</c:v>
                </c:pt>
                <c:pt idx="81">
                  <c:v>46416</c:v>
                </c:pt>
                <c:pt idx="82">
                  <c:v>47279</c:v>
                </c:pt>
                <c:pt idx="83">
                  <c:v>77114</c:v>
                </c:pt>
                <c:pt idx="84">
                  <c:v>77818</c:v>
                </c:pt>
                <c:pt idx="85">
                  <c:v>118008</c:v>
                </c:pt>
                <c:pt idx="86">
                  <c:v>53653</c:v>
                </c:pt>
                <c:pt idx="87">
                  <c:v>50406</c:v>
                </c:pt>
                <c:pt idx="88">
                  <c:v>52072</c:v>
                </c:pt>
                <c:pt idx="89">
                  <c:v>52484</c:v>
                </c:pt>
                <c:pt idx="90">
                  <c:v>84278</c:v>
                </c:pt>
                <c:pt idx="91">
                  <c:v>107091</c:v>
                </c:pt>
                <c:pt idx="92">
                  <c:v>42063</c:v>
                </c:pt>
                <c:pt idx="93">
                  <c:v>116267</c:v>
                </c:pt>
                <c:pt idx="94">
                  <c:v>41640</c:v>
                </c:pt>
                <c:pt idx="95">
                  <c:v>42992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F-4285-89A1-6BE39EE0C479}"/>
            </c:ext>
          </c:extLst>
        </c:ser>
        <c:ser>
          <c:idx val="1"/>
          <c:order val="1"/>
          <c:tx>
            <c:strRef>
              <c:f>Calcium!$AG$2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Calcium!$AK$6:$AK$101</c:f>
                <c:numCache>
                  <c:formatCode>General</c:formatCode>
                  <c:ptCount val="96"/>
                  <c:pt idx="0">
                    <c:v>8424</c:v>
                  </c:pt>
                  <c:pt idx="1">
                    <c:v>12001</c:v>
                  </c:pt>
                  <c:pt idx="2">
                    <c:v>39792</c:v>
                  </c:pt>
                  <c:pt idx="3">
                    <c:v>37534</c:v>
                  </c:pt>
                  <c:pt idx="4">
                    <c:v>8644</c:v>
                  </c:pt>
                  <c:pt idx="5">
                    <c:v>7761</c:v>
                  </c:pt>
                  <c:pt idx="6">
                    <c:v>5243</c:v>
                  </c:pt>
                  <c:pt idx="7">
                    <c:v>5249</c:v>
                  </c:pt>
                  <c:pt idx="8">
                    <c:v>5422</c:v>
                  </c:pt>
                  <c:pt idx="9">
                    <c:v>5167</c:v>
                  </c:pt>
                  <c:pt idx="10">
                    <c:v>12095</c:v>
                  </c:pt>
                  <c:pt idx="11">
                    <c:v>5598</c:v>
                  </c:pt>
                  <c:pt idx="12">
                    <c:v>4749</c:v>
                  </c:pt>
                  <c:pt idx="13">
                    <c:v>4030</c:v>
                  </c:pt>
                  <c:pt idx="14">
                    <c:v>7196</c:v>
                  </c:pt>
                  <c:pt idx="15">
                    <c:v>3498</c:v>
                  </c:pt>
                  <c:pt idx="16">
                    <c:v>3387</c:v>
                  </c:pt>
                  <c:pt idx="17">
                    <c:v>3050</c:v>
                  </c:pt>
                  <c:pt idx="18">
                    <c:v>12276</c:v>
                  </c:pt>
                  <c:pt idx="19">
                    <c:v>5685</c:v>
                  </c:pt>
                  <c:pt idx="20">
                    <c:v>1730</c:v>
                  </c:pt>
                  <c:pt idx="21">
                    <c:v>5648</c:v>
                  </c:pt>
                  <c:pt idx="22">
                    <c:v>4952</c:v>
                  </c:pt>
                  <c:pt idx="23">
                    <c:v>4293</c:v>
                  </c:pt>
                  <c:pt idx="24">
                    <c:v>3236</c:v>
                  </c:pt>
                  <c:pt idx="25">
                    <c:v>5684</c:v>
                  </c:pt>
                  <c:pt idx="26">
                    <c:v>3257</c:v>
                  </c:pt>
                  <c:pt idx="27">
                    <c:v>3289</c:v>
                  </c:pt>
                  <c:pt idx="28">
                    <c:v>4841</c:v>
                  </c:pt>
                  <c:pt idx="29">
                    <c:v>12155</c:v>
                  </c:pt>
                  <c:pt idx="30">
                    <c:v>5327</c:v>
                  </c:pt>
                  <c:pt idx="31">
                    <c:v>3842</c:v>
                  </c:pt>
                  <c:pt idx="32">
                    <c:v>6493</c:v>
                  </c:pt>
                  <c:pt idx="33">
                    <c:v>16187</c:v>
                  </c:pt>
                  <c:pt idx="34">
                    <c:v>15629</c:v>
                  </c:pt>
                  <c:pt idx="35">
                    <c:v>5648</c:v>
                  </c:pt>
                  <c:pt idx="36">
                    <c:v>4130</c:v>
                  </c:pt>
                  <c:pt idx="37">
                    <c:v>6189</c:v>
                  </c:pt>
                  <c:pt idx="38">
                    <c:v>6412</c:v>
                  </c:pt>
                  <c:pt idx="39">
                    <c:v>7698</c:v>
                  </c:pt>
                  <c:pt idx="40">
                    <c:v>42091</c:v>
                  </c:pt>
                  <c:pt idx="41">
                    <c:v>7325</c:v>
                  </c:pt>
                  <c:pt idx="42">
                    <c:v>4852</c:v>
                  </c:pt>
                  <c:pt idx="43">
                    <c:v>5706</c:v>
                  </c:pt>
                  <c:pt idx="44">
                    <c:v>3703</c:v>
                  </c:pt>
                  <c:pt idx="45">
                    <c:v>3459</c:v>
                  </c:pt>
                  <c:pt idx="46">
                    <c:v>3154</c:v>
                  </c:pt>
                  <c:pt idx="47">
                    <c:v>1480</c:v>
                  </c:pt>
                  <c:pt idx="48">
                    <c:v>7342</c:v>
                  </c:pt>
                  <c:pt idx="49">
                    <c:v>4312</c:v>
                  </c:pt>
                  <c:pt idx="50">
                    <c:v>5313</c:v>
                  </c:pt>
                  <c:pt idx="51">
                    <c:v>3601</c:v>
                  </c:pt>
                  <c:pt idx="52">
                    <c:v>18875</c:v>
                  </c:pt>
                  <c:pt idx="53">
                    <c:v>3620</c:v>
                  </c:pt>
                  <c:pt idx="54">
                    <c:v>3231</c:v>
                  </c:pt>
                  <c:pt idx="55">
                    <c:v>31034</c:v>
                  </c:pt>
                  <c:pt idx="56">
                    <c:v>25269</c:v>
                  </c:pt>
                  <c:pt idx="57">
                    <c:v>21967</c:v>
                  </c:pt>
                  <c:pt idx="58">
                    <c:v>4663</c:v>
                  </c:pt>
                  <c:pt idx="59">
                    <c:v>3627</c:v>
                  </c:pt>
                  <c:pt idx="60">
                    <c:v>5692</c:v>
                  </c:pt>
                  <c:pt idx="61">
                    <c:v>2305</c:v>
                  </c:pt>
                  <c:pt idx="62">
                    <c:v>4591</c:v>
                  </c:pt>
                  <c:pt idx="63">
                    <c:v>4704</c:v>
                  </c:pt>
                  <c:pt idx="64">
                    <c:v>6434</c:v>
                  </c:pt>
                  <c:pt idx="65">
                    <c:v>4473</c:v>
                  </c:pt>
                  <c:pt idx="66">
                    <c:v>2985</c:v>
                  </c:pt>
                  <c:pt idx="67">
                    <c:v>2568</c:v>
                  </c:pt>
                  <c:pt idx="68">
                    <c:v>3188</c:v>
                  </c:pt>
                  <c:pt idx="69">
                    <c:v>570</c:v>
                  </c:pt>
                  <c:pt idx="70">
                    <c:v>2827</c:v>
                  </c:pt>
                  <c:pt idx="71">
                    <c:v>3751</c:v>
                  </c:pt>
                  <c:pt idx="72">
                    <c:v>7577</c:v>
                  </c:pt>
                  <c:pt idx="73">
                    <c:v>1741</c:v>
                  </c:pt>
                  <c:pt idx="74">
                    <c:v>3070</c:v>
                  </c:pt>
                  <c:pt idx="75">
                    <c:v>5116</c:v>
                  </c:pt>
                  <c:pt idx="76">
                    <c:v>6086</c:v>
                  </c:pt>
                  <c:pt idx="77">
                    <c:v>1461</c:v>
                  </c:pt>
                  <c:pt idx="78">
                    <c:v>4439</c:v>
                  </c:pt>
                  <c:pt idx="79">
                    <c:v>5756</c:v>
                  </c:pt>
                  <c:pt idx="80">
                    <c:v>3043</c:v>
                  </c:pt>
                  <c:pt idx="81">
                    <c:v>2736</c:v>
                  </c:pt>
                  <c:pt idx="82">
                    <c:v>2836</c:v>
                  </c:pt>
                  <c:pt idx="83">
                    <c:v>4660</c:v>
                  </c:pt>
                  <c:pt idx="84">
                    <c:v>4883</c:v>
                  </c:pt>
                  <c:pt idx="85">
                    <c:v>6692</c:v>
                  </c:pt>
                  <c:pt idx="86">
                    <c:v>3273</c:v>
                  </c:pt>
                  <c:pt idx="87">
                    <c:v>3221</c:v>
                  </c:pt>
                  <c:pt idx="88">
                    <c:v>3459</c:v>
                  </c:pt>
                  <c:pt idx="89">
                    <c:v>3431</c:v>
                  </c:pt>
                  <c:pt idx="90">
                    <c:v>5402</c:v>
                  </c:pt>
                  <c:pt idx="91">
                    <c:v>7092</c:v>
                  </c:pt>
                  <c:pt idx="92">
                    <c:v>3008</c:v>
                  </c:pt>
                  <c:pt idx="93">
                    <c:v>8572</c:v>
                  </c:pt>
                  <c:pt idx="94">
                    <c:v>3016</c:v>
                  </c:pt>
                  <c:pt idx="95">
                    <c:v>3648</c:v>
                  </c:pt>
                </c:numCache>
              </c:numRef>
            </c:plus>
            <c:minus>
              <c:numRef>
                <c:f>Calcium!$AK$6:$AK$101</c:f>
                <c:numCache>
                  <c:formatCode>General</c:formatCode>
                  <c:ptCount val="96"/>
                  <c:pt idx="0">
                    <c:v>8424</c:v>
                  </c:pt>
                  <c:pt idx="1">
                    <c:v>12001</c:v>
                  </c:pt>
                  <c:pt idx="2">
                    <c:v>39792</c:v>
                  </c:pt>
                  <c:pt idx="3">
                    <c:v>37534</c:v>
                  </c:pt>
                  <c:pt idx="4">
                    <c:v>8644</c:v>
                  </c:pt>
                  <c:pt idx="5">
                    <c:v>7761</c:v>
                  </c:pt>
                  <c:pt idx="6">
                    <c:v>5243</c:v>
                  </c:pt>
                  <c:pt idx="7">
                    <c:v>5249</c:v>
                  </c:pt>
                  <c:pt idx="8">
                    <c:v>5422</c:v>
                  </c:pt>
                  <c:pt idx="9">
                    <c:v>5167</c:v>
                  </c:pt>
                  <c:pt idx="10">
                    <c:v>12095</c:v>
                  </c:pt>
                  <c:pt idx="11">
                    <c:v>5598</c:v>
                  </c:pt>
                  <c:pt idx="12">
                    <c:v>4749</c:v>
                  </c:pt>
                  <c:pt idx="13">
                    <c:v>4030</c:v>
                  </c:pt>
                  <c:pt idx="14">
                    <c:v>7196</c:v>
                  </c:pt>
                  <c:pt idx="15">
                    <c:v>3498</c:v>
                  </c:pt>
                  <c:pt idx="16">
                    <c:v>3387</c:v>
                  </c:pt>
                  <c:pt idx="17">
                    <c:v>3050</c:v>
                  </c:pt>
                  <c:pt idx="18">
                    <c:v>12276</c:v>
                  </c:pt>
                  <c:pt idx="19">
                    <c:v>5685</c:v>
                  </c:pt>
                  <c:pt idx="20">
                    <c:v>1730</c:v>
                  </c:pt>
                  <c:pt idx="21">
                    <c:v>5648</c:v>
                  </c:pt>
                  <c:pt idx="22">
                    <c:v>4952</c:v>
                  </c:pt>
                  <c:pt idx="23">
                    <c:v>4293</c:v>
                  </c:pt>
                  <c:pt idx="24">
                    <c:v>3236</c:v>
                  </c:pt>
                  <c:pt idx="25">
                    <c:v>5684</c:v>
                  </c:pt>
                  <c:pt idx="26">
                    <c:v>3257</c:v>
                  </c:pt>
                  <c:pt idx="27">
                    <c:v>3289</c:v>
                  </c:pt>
                  <c:pt idx="28">
                    <c:v>4841</c:v>
                  </c:pt>
                  <c:pt idx="29">
                    <c:v>12155</c:v>
                  </c:pt>
                  <c:pt idx="30">
                    <c:v>5327</c:v>
                  </c:pt>
                  <c:pt idx="31">
                    <c:v>3842</c:v>
                  </c:pt>
                  <c:pt idx="32">
                    <c:v>6493</c:v>
                  </c:pt>
                  <c:pt idx="33">
                    <c:v>16187</c:v>
                  </c:pt>
                  <c:pt idx="34">
                    <c:v>15629</c:v>
                  </c:pt>
                  <c:pt idx="35">
                    <c:v>5648</c:v>
                  </c:pt>
                  <c:pt idx="36">
                    <c:v>4130</c:v>
                  </c:pt>
                  <c:pt idx="37">
                    <c:v>6189</c:v>
                  </c:pt>
                  <c:pt idx="38">
                    <c:v>6412</c:v>
                  </c:pt>
                  <c:pt idx="39">
                    <c:v>7698</c:v>
                  </c:pt>
                  <c:pt idx="40">
                    <c:v>42091</c:v>
                  </c:pt>
                  <c:pt idx="41">
                    <c:v>7325</c:v>
                  </c:pt>
                  <c:pt idx="42">
                    <c:v>4852</c:v>
                  </c:pt>
                  <c:pt idx="43">
                    <c:v>5706</c:v>
                  </c:pt>
                  <c:pt idx="44">
                    <c:v>3703</c:v>
                  </c:pt>
                  <c:pt idx="45">
                    <c:v>3459</c:v>
                  </c:pt>
                  <c:pt idx="46">
                    <c:v>3154</c:v>
                  </c:pt>
                  <c:pt idx="47">
                    <c:v>1480</c:v>
                  </c:pt>
                  <c:pt idx="48">
                    <c:v>7342</c:v>
                  </c:pt>
                  <c:pt idx="49">
                    <c:v>4312</c:v>
                  </c:pt>
                  <c:pt idx="50">
                    <c:v>5313</c:v>
                  </c:pt>
                  <c:pt idx="51">
                    <c:v>3601</c:v>
                  </c:pt>
                  <c:pt idx="52">
                    <c:v>18875</c:v>
                  </c:pt>
                  <c:pt idx="53">
                    <c:v>3620</c:v>
                  </c:pt>
                  <c:pt idx="54">
                    <c:v>3231</c:v>
                  </c:pt>
                  <c:pt idx="55">
                    <c:v>31034</c:v>
                  </c:pt>
                  <c:pt idx="56">
                    <c:v>25269</c:v>
                  </c:pt>
                  <c:pt idx="57">
                    <c:v>21967</c:v>
                  </c:pt>
                  <c:pt idx="58">
                    <c:v>4663</c:v>
                  </c:pt>
                  <c:pt idx="59">
                    <c:v>3627</c:v>
                  </c:pt>
                  <c:pt idx="60">
                    <c:v>5692</c:v>
                  </c:pt>
                  <c:pt idx="61">
                    <c:v>2305</c:v>
                  </c:pt>
                  <c:pt idx="62">
                    <c:v>4591</c:v>
                  </c:pt>
                  <c:pt idx="63">
                    <c:v>4704</c:v>
                  </c:pt>
                  <c:pt idx="64">
                    <c:v>6434</c:v>
                  </c:pt>
                  <c:pt idx="65">
                    <c:v>4473</c:v>
                  </c:pt>
                  <c:pt idx="66">
                    <c:v>2985</c:v>
                  </c:pt>
                  <c:pt idx="67">
                    <c:v>2568</c:v>
                  </c:pt>
                  <c:pt idx="68">
                    <c:v>3188</c:v>
                  </c:pt>
                  <c:pt idx="69">
                    <c:v>570</c:v>
                  </c:pt>
                  <c:pt idx="70">
                    <c:v>2827</c:v>
                  </c:pt>
                  <c:pt idx="71">
                    <c:v>3751</c:v>
                  </c:pt>
                  <c:pt idx="72">
                    <c:v>7577</c:v>
                  </c:pt>
                  <c:pt idx="73">
                    <c:v>1741</c:v>
                  </c:pt>
                  <c:pt idx="74">
                    <c:v>3070</c:v>
                  </c:pt>
                  <c:pt idx="75">
                    <c:v>5116</c:v>
                  </c:pt>
                  <c:pt idx="76">
                    <c:v>6086</c:v>
                  </c:pt>
                  <c:pt idx="77">
                    <c:v>1461</c:v>
                  </c:pt>
                  <c:pt idx="78">
                    <c:v>4439</c:v>
                  </c:pt>
                  <c:pt idx="79">
                    <c:v>5756</c:v>
                  </c:pt>
                  <c:pt idx="80">
                    <c:v>3043</c:v>
                  </c:pt>
                  <c:pt idx="81">
                    <c:v>2736</c:v>
                  </c:pt>
                  <c:pt idx="82">
                    <c:v>2836</c:v>
                  </c:pt>
                  <c:pt idx="83">
                    <c:v>4660</c:v>
                  </c:pt>
                  <c:pt idx="84">
                    <c:v>4883</c:v>
                  </c:pt>
                  <c:pt idx="85">
                    <c:v>6692</c:v>
                  </c:pt>
                  <c:pt idx="86">
                    <c:v>3273</c:v>
                  </c:pt>
                  <c:pt idx="87">
                    <c:v>3221</c:v>
                  </c:pt>
                  <c:pt idx="88">
                    <c:v>3459</c:v>
                  </c:pt>
                  <c:pt idx="89">
                    <c:v>3431</c:v>
                  </c:pt>
                  <c:pt idx="90">
                    <c:v>5402</c:v>
                  </c:pt>
                  <c:pt idx="91">
                    <c:v>7092</c:v>
                  </c:pt>
                  <c:pt idx="92">
                    <c:v>3008</c:v>
                  </c:pt>
                  <c:pt idx="93">
                    <c:v>8572</c:v>
                  </c:pt>
                  <c:pt idx="94">
                    <c:v>3016</c:v>
                  </c:pt>
                  <c:pt idx="95">
                    <c:v>3648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Calcium!$AJ$6:$AJ$101</c:f>
              <c:numCache>
                <c:formatCode>General</c:formatCode>
                <c:ptCount val="96"/>
                <c:pt idx="0">
                  <c:v>115520</c:v>
                </c:pt>
                <c:pt idx="1">
                  <c:v>159844</c:v>
                </c:pt>
                <c:pt idx="2">
                  <c:v>330117</c:v>
                </c:pt>
                <c:pt idx="3">
                  <c:v>316873</c:v>
                </c:pt>
                <c:pt idx="4">
                  <c:v>122932</c:v>
                </c:pt>
                <c:pt idx="5">
                  <c:v>108702</c:v>
                </c:pt>
                <c:pt idx="6">
                  <c:v>76919</c:v>
                </c:pt>
                <c:pt idx="7">
                  <c:v>77156</c:v>
                </c:pt>
                <c:pt idx="8">
                  <c:v>82193</c:v>
                </c:pt>
                <c:pt idx="9">
                  <c:v>78091</c:v>
                </c:pt>
                <c:pt idx="10">
                  <c:v>175329</c:v>
                </c:pt>
                <c:pt idx="11">
                  <c:v>88085</c:v>
                </c:pt>
                <c:pt idx="12">
                  <c:v>76571</c:v>
                </c:pt>
                <c:pt idx="13">
                  <c:v>65499</c:v>
                </c:pt>
                <c:pt idx="14">
                  <c:v>120740</c:v>
                </c:pt>
                <c:pt idx="15">
                  <c:v>54889</c:v>
                </c:pt>
                <c:pt idx="16">
                  <c:v>59156</c:v>
                </c:pt>
                <c:pt idx="17">
                  <c:v>49034</c:v>
                </c:pt>
                <c:pt idx="18">
                  <c:v>203400</c:v>
                </c:pt>
                <c:pt idx="19">
                  <c:v>97672</c:v>
                </c:pt>
                <c:pt idx="20">
                  <c:v>24922</c:v>
                </c:pt>
                <c:pt idx="21">
                  <c:v>98897</c:v>
                </c:pt>
                <c:pt idx="22">
                  <c:v>90185</c:v>
                </c:pt>
                <c:pt idx="23">
                  <c:v>81147</c:v>
                </c:pt>
                <c:pt idx="24">
                  <c:v>61142</c:v>
                </c:pt>
                <c:pt idx="25">
                  <c:v>104823</c:v>
                </c:pt>
                <c:pt idx="26">
                  <c:v>58788</c:v>
                </c:pt>
                <c:pt idx="27">
                  <c:v>66168</c:v>
                </c:pt>
                <c:pt idx="28">
                  <c:v>101062</c:v>
                </c:pt>
                <c:pt idx="29">
                  <c:v>217685</c:v>
                </c:pt>
                <c:pt idx="30">
                  <c:v>99114</c:v>
                </c:pt>
                <c:pt idx="31">
                  <c:v>74435</c:v>
                </c:pt>
                <c:pt idx="32">
                  <c:v>141429</c:v>
                </c:pt>
                <c:pt idx="33">
                  <c:v>258170</c:v>
                </c:pt>
                <c:pt idx="34">
                  <c:v>216841</c:v>
                </c:pt>
                <c:pt idx="35">
                  <c:v>102659</c:v>
                </c:pt>
                <c:pt idx="36">
                  <c:v>86387</c:v>
                </c:pt>
                <c:pt idx="37">
                  <c:v>135656</c:v>
                </c:pt>
                <c:pt idx="38">
                  <c:v>138992</c:v>
                </c:pt>
                <c:pt idx="39">
                  <c:v>159622</c:v>
                </c:pt>
                <c:pt idx="40">
                  <c:v>397745</c:v>
                </c:pt>
                <c:pt idx="41">
                  <c:v>129768</c:v>
                </c:pt>
                <c:pt idx="42">
                  <c:v>86921</c:v>
                </c:pt>
                <c:pt idx="43">
                  <c:v>100428</c:v>
                </c:pt>
                <c:pt idx="44">
                  <c:v>71776</c:v>
                </c:pt>
                <c:pt idx="45">
                  <c:v>72040</c:v>
                </c:pt>
                <c:pt idx="46">
                  <c:v>57070</c:v>
                </c:pt>
                <c:pt idx="47">
                  <c:v>21336</c:v>
                </c:pt>
                <c:pt idx="48">
                  <c:v>121093</c:v>
                </c:pt>
                <c:pt idx="49">
                  <c:v>92258</c:v>
                </c:pt>
                <c:pt idx="50">
                  <c:v>96815</c:v>
                </c:pt>
                <c:pt idx="51">
                  <c:v>75447</c:v>
                </c:pt>
                <c:pt idx="52">
                  <c:v>277345</c:v>
                </c:pt>
                <c:pt idx="53">
                  <c:v>61322</c:v>
                </c:pt>
                <c:pt idx="54">
                  <c:v>63116</c:v>
                </c:pt>
                <c:pt idx="55">
                  <c:v>343374</c:v>
                </c:pt>
                <c:pt idx="56">
                  <c:v>292940</c:v>
                </c:pt>
                <c:pt idx="57">
                  <c:v>265474</c:v>
                </c:pt>
                <c:pt idx="58">
                  <c:v>84238</c:v>
                </c:pt>
                <c:pt idx="59">
                  <c:v>72535</c:v>
                </c:pt>
                <c:pt idx="60">
                  <c:v>116794</c:v>
                </c:pt>
                <c:pt idx="61">
                  <c:v>36144</c:v>
                </c:pt>
                <c:pt idx="62">
                  <c:v>81465</c:v>
                </c:pt>
                <c:pt idx="63">
                  <c:v>96668</c:v>
                </c:pt>
                <c:pt idx="64">
                  <c:v>128623</c:v>
                </c:pt>
                <c:pt idx="65">
                  <c:v>76743</c:v>
                </c:pt>
                <c:pt idx="66">
                  <c:v>53455</c:v>
                </c:pt>
                <c:pt idx="67">
                  <c:v>45309</c:v>
                </c:pt>
                <c:pt idx="68">
                  <c:v>51986</c:v>
                </c:pt>
                <c:pt idx="69">
                  <c:v>2632</c:v>
                </c:pt>
                <c:pt idx="70">
                  <c:v>54133</c:v>
                </c:pt>
                <c:pt idx="71">
                  <c:v>74145</c:v>
                </c:pt>
                <c:pt idx="72">
                  <c:v>144570</c:v>
                </c:pt>
                <c:pt idx="73">
                  <c:v>25891</c:v>
                </c:pt>
                <c:pt idx="74">
                  <c:v>55500</c:v>
                </c:pt>
                <c:pt idx="75">
                  <c:v>102948</c:v>
                </c:pt>
                <c:pt idx="76">
                  <c:v>110576</c:v>
                </c:pt>
                <c:pt idx="77">
                  <c:v>22607</c:v>
                </c:pt>
                <c:pt idx="78">
                  <c:v>82295</c:v>
                </c:pt>
                <c:pt idx="79">
                  <c:v>112306</c:v>
                </c:pt>
                <c:pt idx="80">
                  <c:v>53637</c:v>
                </c:pt>
                <c:pt idx="81">
                  <c:v>46416</c:v>
                </c:pt>
                <c:pt idx="82">
                  <c:v>47279</c:v>
                </c:pt>
                <c:pt idx="83">
                  <c:v>77114</c:v>
                </c:pt>
                <c:pt idx="84">
                  <c:v>77818</c:v>
                </c:pt>
                <c:pt idx="85">
                  <c:v>118008</c:v>
                </c:pt>
                <c:pt idx="86">
                  <c:v>53653</c:v>
                </c:pt>
                <c:pt idx="87">
                  <c:v>50406</c:v>
                </c:pt>
                <c:pt idx="88">
                  <c:v>52072</c:v>
                </c:pt>
                <c:pt idx="89">
                  <c:v>52484</c:v>
                </c:pt>
                <c:pt idx="90">
                  <c:v>84278</c:v>
                </c:pt>
                <c:pt idx="91">
                  <c:v>107091</c:v>
                </c:pt>
                <c:pt idx="92">
                  <c:v>42063</c:v>
                </c:pt>
                <c:pt idx="93">
                  <c:v>116267</c:v>
                </c:pt>
                <c:pt idx="94">
                  <c:v>41640</c:v>
                </c:pt>
                <c:pt idx="95">
                  <c:v>42992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F-4285-89A1-6BE39EE0C479}"/>
            </c:ext>
          </c:extLst>
        </c:ser>
        <c:ser>
          <c:idx val="2"/>
          <c:order val="2"/>
          <c:tx>
            <c:strRef>
              <c:f>Calcium!$AM$2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Calcium!$AQ$6:$AQ$101</c:f>
                <c:numCache>
                  <c:formatCode>General</c:formatCode>
                  <c:ptCount val="96"/>
                  <c:pt idx="0">
                    <c:v>9517</c:v>
                  </c:pt>
                  <c:pt idx="1">
                    <c:v>13691</c:v>
                  </c:pt>
                  <c:pt idx="2">
                    <c:v>42076</c:v>
                  </c:pt>
                  <c:pt idx="3">
                    <c:v>42142</c:v>
                  </c:pt>
                  <c:pt idx="4">
                    <c:v>13608</c:v>
                  </c:pt>
                  <c:pt idx="5">
                    <c:v>13009</c:v>
                  </c:pt>
                  <c:pt idx="6">
                    <c:v>8460</c:v>
                  </c:pt>
                  <c:pt idx="7">
                    <c:v>7966</c:v>
                  </c:pt>
                  <c:pt idx="8">
                    <c:v>5001</c:v>
                  </c:pt>
                  <c:pt idx="9">
                    <c:v>4696</c:v>
                  </c:pt>
                  <c:pt idx="10">
                    <c:v>12436</c:v>
                  </c:pt>
                  <c:pt idx="11">
                    <c:v>8189</c:v>
                  </c:pt>
                  <c:pt idx="12">
                    <c:v>6252</c:v>
                  </c:pt>
                  <c:pt idx="13">
                    <c:v>2908</c:v>
                  </c:pt>
                  <c:pt idx="14">
                    <c:v>6082</c:v>
                  </c:pt>
                  <c:pt idx="15">
                    <c:v>4082</c:v>
                  </c:pt>
                  <c:pt idx="16">
                    <c:v>3306</c:v>
                  </c:pt>
                  <c:pt idx="17">
                    <c:v>1677</c:v>
                  </c:pt>
                  <c:pt idx="18">
                    <c:v>8830</c:v>
                  </c:pt>
                  <c:pt idx="19">
                    <c:v>5014</c:v>
                  </c:pt>
                  <c:pt idx="20">
                    <c:v>1522</c:v>
                  </c:pt>
                  <c:pt idx="21">
                    <c:v>5932</c:v>
                  </c:pt>
                  <c:pt idx="22">
                    <c:v>4367</c:v>
                  </c:pt>
                  <c:pt idx="23">
                    <c:v>3234</c:v>
                  </c:pt>
                  <c:pt idx="24">
                    <c:v>1487</c:v>
                  </c:pt>
                  <c:pt idx="25">
                    <c:v>3288</c:v>
                  </c:pt>
                  <c:pt idx="26">
                    <c:v>2922</c:v>
                  </c:pt>
                  <c:pt idx="27">
                    <c:v>1452</c:v>
                  </c:pt>
                  <c:pt idx="28">
                    <c:v>2117</c:v>
                  </c:pt>
                  <c:pt idx="29">
                    <c:v>6637</c:v>
                  </c:pt>
                  <c:pt idx="30">
                    <c:v>3904</c:v>
                  </c:pt>
                  <c:pt idx="31">
                    <c:v>2454</c:v>
                  </c:pt>
                  <c:pt idx="32">
                    <c:v>3168</c:v>
                  </c:pt>
                  <c:pt idx="33">
                    <c:v>9311</c:v>
                  </c:pt>
                  <c:pt idx="34">
                    <c:v>11047</c:v>
                  </c:pt>
                  <c:pt idx="35">
                    <c:v>3362</c:v>
                  </c:pt>
                  <c:pt idx="36">
                    <c:v>2046</c:v>
                  </c:pt>
                  <c:pt idx="37">
                    <c:v>3533</c:v>
                  </c:pt>
                  <c:pt idx="38">
                    <c:v>3564</c:v>
                  </c:pt>
                  <c:pt idx="39">
                    <c:v>3992</c:v>
                  </c:pt>
                  <c:pt idx="40">
                    <c:v>25861</c:v>
                  </c:pt>
                  <c:pt idx="41">
                    <c:v>3811</c:v>
                  </c:pt>
                  <c:pt idx="42">
                    <c:v>2770</c:v>
                  </c:pt>
                  <c:pt idx="43">
                    <c:v>3332</c:v>
                  </c:pt>
                  <c:pt idx="44">
                    <c:v>1902</c:v>
                  </c:pt>
                  <c:pt idx="45">
                    <c:v>1761</c:v>
                  </c:pt>
                  <c:pt idx="46">
                    <c:v>1953</c:v>
                  </c:pt>
                  <c:pt idx="47">
                    <c:v>666</c:v>
                  </c:pt>
                  <c:pt idx="48">
                    <c:v>4444</c:v>
                  </c:pt>
                  <c:pt idx="49">
                    <c:v>2528</c:v>
                  </c:pt>
                  <c:pt idx="50">
                    <c:v>3093</c:v>
                  </c:pt>
                  <c:pt idx="51">
                    <c:v>2168</c:v>
                  </c:pt>
                  <c:pt idx="52">
                    <c:v>11482</c:v>
                  </c:pt>
                  <c:pt idx="53">
                    <c:v>2115</c:v>
                  </c:pt>
                  <c:pt idx="54">
                    <c:v>2053</c:v>
                  </c:pt>
                  <c:pt idx="55">
                    <c:v>18531</c:v>
                  </c:pt>
                  <c:pt idx="56">
                    <c:v>14839</c:v>
                  </c:pt>
                  <c:pt idx="57">
                    <c:v>13111</c:v>
                  </c:pt>
                  <c:pt idx="58">
                    <c:v>2759</c:v>
                  </c:pt>
                  <c:pt idx="59">
                    <c:v>2117</c:v>
                  </c:pt>
                  <c:pt idx="60">
                    <c:v>3457</c:v>
                  </c:pt>
                  <c:pt idx="61">
                    <c:v>1446</c:v>
                  </c:pt>
                  <c:pt idx="62">
                    <c:v>2791</c:v>
                  </c:pt>
                  <c:pt idx="63">
                    <c:v>2813</c:v>
                  </c:pt>
                  <c:pt idx="64">
                    <c:v>3489</c:v>
                  </c:pt>
                  <c:pt idx="65">
                    <c:v>2550</c:v>
                  </c:pt>
                  <c:pt idx="66">
                    <c:v>1792</c:v>
                  </c:pt>
                  <c:pt idx="67">
                    <c:v>1491</c:v>
                  </c:pt>
                  <c:pt idx="68">
                    <c:v>1950</c:v>
                  </c:pt>
                  <c:pt idx="69">
                    <c:v>152</c:v>
                  </c:pt>
                  <c:pt idx="70">
                    <c:v>1510</c:v>
                  </c:pt>
                  <c:pt idx="71">
                    <c:v>1982</c:v>
                  </c:pt>
                  <c:pt idx="72">
                    <c:v>3077</c:v>
                  </c:pt>
                  <c:pt idx="73">
                    <c:v>1126</c:v>
                  </c:pt>
                  <c:pt idx="74">
                    <c:v>2047</c:v>
                  </c:pt>
                  <c:pt idx="75">
                    <c:v>2534</c:v>
                  </c:pt>
                  <c:pt idx="76">
                    <c:v>3172</c:v>
                  </c:pt>
                  <c:pt idx="77">
                    <c:v>1044</c:v>
                  </c:pt>
                  <c:pt idx="78">
                    <c:v>2963</c:v>
                  </c:pt>
                  <c:pt idx="79">
                    <c:v>2746</c:v>
                  </c:pt>
                  <c:pt idx="80">
                    <c:v>2786</c:v>
                  </c:pt>
                  <c:pt idx="81">
                    <c:v>1500</c:v>
                  </c:pt>
                  <c:pt idx="82">
                    <c:v>2822</c:v>
                  </c:pt>
                  <c:pt idx="83">
                    <c:v>5765</c:v>
                  </c:pt>
                  <c:pt idx="84">
                    <c:v>5749</c:v>
                  </c:pt>
                  <c:pt idx="85">
                    <c:v>4419</c:v>
                  </c:pt>
                  <c:pt idx="86">
                    <c:v>3729</c:v>
                  </c:pt>
                  <c:pt idx="87">
                    <c:v>5792</c:v>
                  </c:pt>
                  <c:pt idx="88">
                    <c:v>5403</c:v>
                  </c:pt>
                  <c:pt idx="89">
                    <c:v>3791</c:v>
                  </c:pt>
                  <c:pt idx="90">
                    <c:v>6141</c:v>
                  </c:pt>
                  <c:pt idx="91">
                    <c:v>10694</c:v>
                  </c:pt>
                  <c:pt idx="92">
                    <c:v>5532</c:v>
                  </c:pt>
                  <c:pt idx="93">
                    <c:v>12999</c:v>
                  </c:pt>
                  <c:pt idx="94">
                    <c:v>6346</c:v>
                  </c:pt>
                  <c:pt idx="95">
                    <c:v>9723</c:v>
                  </c:pt>
                </c:numCache>
              </c:numRef>
            </c:plus>
            <c:minus>
              <c:numRef>
                <c:f>Calcium!$AQ$6:$AQ$101</c:f>
                <c:numCache>
                  <c:formatCode>General</c:formatCode>
                  <c:ptCount val="96"/>
                  <c:pt idx="0">
                    <c:v>9517</c:v>
                  </c:pt>
                  <c:pt idx="1">
                    <c:v>13691</c:v>
                  </c:pt>
                  <c:pt idx="2">
                    <c:v>42076</c:v>
                  </c:pt>
                  <c:pt idx="3">
                    <c:v>42142</c:v>
                  </c:pt>
                  <c:pt idx="4">
                    <c:v>13608</c:v>
                  </c:pt>
                  <c:pt idx="5">
                    <c:v>13009</c:v>
                  </c:pt>
                  <c:pt idx="6">
                    <c:v>8460</c:v>
                  </c:pt>
                  <c:pt idx="7">
                    <c:v>7966</c:v>
                  </c:pt>
                  <c:pt idx="8">
                    <c:v>5001</c:v>
                  </c:pt>
                  <c:pt idx="9">
                    <c:v>4696</c:v>
                  </c:pt>
                  <c:pt idx="10">
                    <c:v>12436</c:v>
                  </c:pt>
                  <c:pt idx="11">
                    <c:v>8189</c:v>
                  </c:pt>
                  <c:pt idx="12">
                    <c:v>6252</c:v>
                  </c:pt>
                  <c:pt idx="13">
                    <c:v>2908</c:v>
                  </c:pt>
                  <c:pt idx="14">
                    <c:v>6082</c:v>
                  </c:pt>
                  <c:pt idx="15">
                    <c:v>4082</c:v>
                  </c:pt>
                  <c:pt idx="16">
                    <c:v>3306</c:v>
                  </c:pt>
                  <c:pt idx="17">
                    <c:v>1677</c:v>
                  </c:pt>
                  <c:pt idx="18">
                    <c:v>8830</c:v>
                  </c:pt>
                  <c:pt idx="19">
                    <c:v>5014</c:v>
                  </c:pt>
                  <c:pt idx="20">
                    <c:v>1522</c:v>
                  </c:pt>
                  <c:pt idx="21">
                    <c:v>5932</c:v>
                  </c:pt>
                  <c:pt idx="22">
                    <c:v>4367</c:v>
                  </c:pt>
                  <c:pt idx="23">
                    <c:v>3234</c:v>
                  </c:pt>
                  <c:pt idx="24">
                    <c:v>1487</c:v>
                  </c:pt>
                  <c:pt idx="25">
                    <c:v>3288</c:v>
                  </c:pt>
                  <c:pt idx="26">
                    <c:v>2922</c:v>
                  </c:pt>
                  <c:pt idx="27">
                    <c:v>1452</c:v>
                  </c:pt>
                  <c:pt idx="28">
                    <c:v>2117</c:v>
                  </c:pt>
                  <c:pt idx="29">
                    <c:v>6637</c:v>
                  </c:pt>
                  <c:pt idx="30">
                    <c:v>3904</c:v>
                  </c:pt>
                  <c:pt idx="31">
                    <c:v>2454</c:v>
                  </c:pt>
                  <c:pt idx="32">
                    <c:v>3168</c:v>
                  </c:pt>
                  <c:pt idx="33">
                    <c:v>9311</c:v>
                  </c:pt>
                  <c:pt idx="34">
                    <c:v>11047</c:v>
                  </c:pt>
                  <c:pt idx="35">
                    <c:v>3362</c:v>
                  </c:pt>
                  <c:pt idx="36">
                    <c:v>2046</c:v>
                  </c:pt>
                  <c:pt idx="37">
                    <c:v>3533</c:v>
                  </c:pt>
                  <c:pt idx="38">
                    <c:v>3564</c:v>
                  </c:pt>
                  <c:pt idx="39">
                    <c:v>3992</c:v>
                  </c:pt>
                  <c:pt idx="40">
                    <c:v>25861</c:v>
                  </c:pt>
                  <c:pt idx="41">
                    <c:v>3811</c:v>
                  </c:pt>
                  <c:pt idx="42">
                    <c:v>2770</c:v>
                  </c:pt>
                  <c:pt idx="43">
                    <c:v>3332</c:v>
                  </c:pt>
                  <c:pt idx="44">
                    <c:v>1902</c:v>
                  </c:pt>
                  <c:pt idx="45">
                    <c:v>1761</c:v>
                  </c:pt>
                  <c:pt idx="46">
                    <c:v>1953</c:v>
                  </c:pt>
                  <c:pt idx="47">
                    <c:v>666</c:v>
                  </c:pt>
                  <c:pt idx="48">
                    <c:v>4444</c:v>
                  </c:pt>
                  <c:pt idx="49">
                    <c:v>2528</c:v>
                  </c:pt>
                  <c:pt idx="50">
                    <c:v>3093</c:v>
                  </c:pt>
                  <c:pt idx="51">
                    <c:v>2168</c:v>
                  </c:pt>
                  <c:pt idx="52">
                    <c:v>11482</c:v>
                  </c:pt>
                  <c:pt idx="53">
                    <c:v>2115</c:v>
                  </c:pt>
                  <c:pt idx="54">
                    <c:v>2053</c:v>
                  </c:pt>
                  <c:pt idx="55">
                    <c:v>18531</c:v>
                  </c:pt>
                  <c:pt idx="56">
                    <c:v>14839</c:v>
                  </c:pt>
                  <c:pt idx="57">
                    <c:v>13111</c:v>
                  </c:pt>
                  <c:pt idx="58">
                    <c:v>2759</c:v>
                  </c:pt>
                  <c:pt idx="59">
                    <c:v>2117</c:v>
                  </c:pt>
                  <c:pt idx="60">
                    <c:v>3457</c:v>
                  </c:pt>
                  <c:pt idx="61">
                    <c:v>1446</c:v>
                  </c:pt>
                  <c:pt idx="62">
                    <c:v>2791</c:v>
                  </c:pt>
                  <c:pt idx="63">
                    <c:v>2813</c:v>
                  </c:pt>
                  <c:pt idx="64">
                    <c:v>3489</c:v>
                  </c:pt>
                  <c:pt idx="65">
                    <c:v>2550</c:v>
                  </c:pt>
                  <c:pt idx="66">
                    <c:v>1792</c:v>
                  </c:pt>
                  <c:pt idx="67">
                    <c:v>1491</c:v>
                  </c:pt>
                  <c:pt idx="68">
                    <c:v>1950</c:v>
                  </c:pt>
                  <c:pt idx="69">
                    <c:v>152</c:v>
                  </c:pt>
                  <c:pt idx="70">
                    <c:v>1510</c:v>
                  </c:pt>
                  <c:pt idx="71">
                    <c:v>1982</c:v>
                  </c:pt>
                  <c:pt idx="72">
                    <c:v>3077</c:v>
                  </c:pt>
                  <c:pt idx="73">
                    <c:v>1126</c:v>
                  </c:pt>
                  <c:pt idx="74">
                    <c:v>2047</c:v>
                  </c:pt>
                  <c:pt idx="75">
                    <c:v>2534</c:v>
                  </c:pt>
                  <c:pt idx="76">
                    <c:v>3172</c:v>
                  </c:pt>
                  <c:pt idx="77">
                    <c:v>1044</c:v>
                  </c:pt>
                  <c:pt idx="78">
                    <c:v>2963</c:v>
                  </c:pt>
                  <c:pt idx="79">
                    <c:v>2746</c:v>
                  </c:pt>
                  <c:pt idx="80">
                    <c:v>2786</c:v>
                  </c:pt>
                  <c:pt idx="81">
                    <c:v>1500</c:v>
                  </c:pt>
                  <c:pt idx="82">
                    <c:v>2822</c:v>
                  </c:pt>
                  <c:pt idx="83">
                    <c:v>5765</c:v>
                  </c:pt>
                  <c:pt idx="84">
                    <c:v>5749</c:v>
                  </c:pt>
                  <c:pt idx="85">
                    <c:v>4419</c:v>
                  </c:pt>
                  <c:pt idx="86">
                    <c:v>3729</c:v>
                  </c:pt>
                  <c:pt idx="87">
                    <c:v>5792</c:v>
                  </c:pt>
                  <c:pt idx="88">
                    <c:v>5403</c:v>
                  </c:pt>
                  <c:pt idx="89">
                    <c:v>3791</c:v>
                  </c:pt>
                  <c:pt idx="90">
                    <c:v>6141</c:v>
                  </c:pt>
                  <c:pt idx="91">
                    <c:v>10694</c:v>
                  </c:pt>
                  <c:pt idx="92">
                    <c:v>5532</c:v>
                  </c:pt>
                  <c:pt idx="93">
                    <c:v>12999</c:v>
                  </c:pt>
                  <c:pt idx="94">
                    <c:v>6346</c:v>
                  </c:pt>
                  <c:pt idx="95">
                    <c:v>9723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Calcium!$AP$6:$AP$101</c:f>
              <c:numCache>
                <c:formatCode>General</c:formatCode>
                <c:ptCount val="96"/>
                <c:pt idx="0">
                  <c:v>135138</c:v>
                </c:pt>
                <c:pt idx="1">
                  <c:v>187308</c:v>
                </c:pt>
                <c:pt idx="2">
                  <c:v>402792</c:v>
                </c:pt>
                <c:pt idx="3">
                  <c:v>393703</c:v>
                </c:pt>
                <c:pt idx="4">
                  <c:v>151574</c:v>
                </c:pt>
                <c:pt idx="5">
                  <c:v>136561</c:v>
                </c:pt>
                <c:pt idx="6">
                  <c:v>94985</c:v>
                </c:pt>
                <c:pt idx="7">
                  <c:v>94051</c:v>
                </c:pt>
                <c:pt idx="8">
                  <c:v>90293</c:v>
                </c:pt>
                <c:pt idx="9">
                  <c:v>85439</c:v>
                </c:pt>
                <c:pt idx="10">
                  <c:v>195118</c:v>
                </c:pt>
                <c:pt idx="11">
                  <c:v>102965</c:v>
                </c:pt>
                <c:pt idx="12">
                  <c:v>87947</c:v>
                </c:pt>
                <c:pt idx="13">
                  <c:v>67845</c:v>
                </c:pt>
                <c:pt idx="14">
                  <c:v>125007</c:v>
                </c:pt>
                <c:pt idx="15">
                  <c:v>59701</c:v>
                </c:pt>
                <c:pt idx="16">
                  <c:v>63224</c:v>
                </c:pt>
                <c:pt idx="17">
                  <c:v>47676</c:v>
                </c:pt>
                <c:pt idx="18">
                  <c:v>203452</c:v>
                </c:pt>
                <c:pt idx="19">
                  <c:v>99103</c:v>
                </c:pt>
                <c:pt idx="20">
                  <c:v>25629</c:v>
                </c:pt>
                <c:pt idx="21">
                  <c:v>104619</c:v>
                </c:pt>
                <c:pt idx="22">
                  <c:v>92600</c:v>
                </c:pt>
                <c:pt idx="23">
                  <c:v>81547</c:v>
                </c:pt>
                <c:pt idx="24">
                  <c:v>58162</c:v>
                </c:pt>
                <c:pt idx="25">
                  <c:v>97688</c:v>
                </c:pt>
                <c:pt idx="26">
                  <c:v>59095</c:v>
                </c:pt>
                <c:pt idx="27">
                  <c:v>61790</c:v>
                </c:pt>
                <c:pt idx="28">
                  <c:v>90351</c:v>
                </c:pt>
                <c:pt idx="29">
                  <c:v>198598</c:v>
                </c:pt>
                <c:pt idx="30">
                  <c:v>95858</c:v>
                </c:pt>
                <c:pt idx="31">
                  <c:v>71150</c:v>
                </c:pt>
                <c:pt idx="32">
                  <c:v>123610</c:v>
                </c:pt>
                <c:pt idx="33">
                  <c:v>229304</c:v>
                </c:pt>
                <c:pt idx="34">
                  <c:v>209302</c:v>
                </c:pt>
                <c:pt idx="35">
                  <c:v>93823</c:v>
                </c:pt>
                <c:pt idx="36">
                  <c:v>74973</c:v>
                </c:pt>
                <c:pt idx="37">
                  <c:v>113669</c:v>
                </c:pt>
                <c:pt idx="38">
                  <c:v>115146</c:v>
                </c:pt>
                <c:pt idx="39">
                  <c:v>133519</c:v>
                </c:pt>
                <c:pt idx="40">
                  <c:v>356366</c:v>
                </c:pt>
                <c:pt idx="41">
                  <c:v>116968</c:v>
                </c:pt>
                <c:pt idx="42">
                  <c:v>78980</c:v>
                </c:pt>
                <c:pt idx="43">
                  <c:v>91991</c:v>
                </c:pt>
                <c:pt idx="44">
                  <c:v>63357</c:v>
                </c:pt>
                <c:pt idx="45">
                  <c:v>61081</c:v>
                </c:pt>
                <c:pt idx="46">
                  <c:v>46096</c:v>
                </c:pt>
                <c:pt idx="47">
                  <c:v>19012</c:v>
                </c:pt>
                <c:pt idx="48">
                  <c:v>109645</c:v>
                </c:pt>
                <c:pt idx="49">
                  <c:v>76516</c:v>
                </c:pt>
                <c:pt idx="50">
                  <c:v>84678</c:v>
                </c:pt>
                <c:pt idx="51">
                  <c:v>62069</c:v>
                </c:pt>
                <c:pt idx="52">
                  <c:v>232135</c:v>
                </c:pt>
                <c:pt idx="53">
                  <c:v>53990</c:v>
                </c:pt>
                <c:pt idx="54">
                  <c:v>51274</c:v>
                </c:pt>
                <c:pt idx="55">
                  <c:v>298636</c:v>
                </c:pt>
                <c:pt idx="56">
                  <c:v>265300</c:v>
                </c:pt>
                <c:pt idx="57">
                  <c:v>243021</c:v>
                </c:pt>
                <c:pt idx="58">
                  <c:v>74906</c:v>
                </c:pt>
                <c:pt idx="59">
                  <c:v>61820</c:v>
                </c:pt>
                <c:pt idx="60">
                  <c:v>96572</c:v>
                </c:pt>
                <c:pt idx="61">
                  <c:v>31839</c:v>
                </c:pt>
                <c:pt idx="62">
                  <c:v>74161</c:v>
                </c:pt>
                <c:pt idx="63">
                  <c:v>81336</c:v>
                </c:pt>
                <c:pt idx="64">
                  <c:v>109235</c:v>
                </c:pt>
                <c:pt idx="65">
                  <c:v>70774</c:v>
                </c:pt>
                <c:pt idx="66">
                  <c:v>50049</c:v>
                </c:pt>
                <c:pt idx="67">
                  <c:v>38828</c:v>
                </c:pt>
                <c:pt idx="68">
                  <c:v>45251</c:v>
                </c:pt>
                <c:pt idx="69">
                  <c:v>2516</c:v>
                </c:pt>
                <c:pt idx="70">
                  <c:v>49234</c:v>
                </c:pt>
                <c:pt idx="71">
                  <c:v>65952</c:v>
                </c:pt>
                <c:pt idx="72">
                  <c:v>133141</c:v>
                </c:pt>
                <c:pt idx="73">
                  <c:v>24478</c:v>
                </c:pt>
                <c:pt idx="74">
                  <c:v>54643</c:v>
                </c:pt>
                <c:pt idx="75">
                  <c:v>95863</c:v>
                </c:pt>
                <c:pt idx="76">
                  <c:v>109907</c:v>
                </c:pt>
                <c:pt idx="77">
                  <c:v>23027</c:v>
                </c:pt>
                <c:pt idx="78">
                  <c:v>82386</c:v>
                </c:pt>
                <c:pt idx="79">
                  <c:v>109530</c:v>
                </c:pt>
                <c:pt idx="80">
                  <c:v>57849</c:v>
                </c:pt>
                <c:pt idx="81">
                  <c:v>47111</c:v>
                </c:pt>
                <c:pt idx="82">
                  <c:v>52803</c:v>
                </c:pt>
                <c:pt idx="83">
                  <c:v>90714</c:v>
                </c:pt>
                <c:pt idx="84">
                  <c:v>90771</c:v>
                </c:pt>
                <c:pt idx="85">
                  <c:v>129337</c:v>
                </c:pt>
                <c:pt idx="86">
                  <c:v>63190</c:v>
                </c:pt>
                <c:pt idx="87">
                  <c:v>67437</c:v>
                </c:pt>
                <c:pt idx="88">
                  <c:v>68286</c:v>
                </c:pt>
                <c:pt idx="89">
                  <c:v>65333</c:v>
                </c:pt>
                <c:pt idx="90">
                  <c:v>106524</c:v>
                </c:pt>
                <c:pt idx="91">
                  <c:v>143750</c:v>
                </c:pt>
                <c:pt idx="92">
                  <c:v>59468</c:v>
                </c:pt>
                <c:pt idx="93">
                  <c:v>162901</c:v>
                </c:pt>
                <c:pt idx="94">
                  <c:v>61833</c:v>
                </c:pt>
                <c:pt idx="95">
                  <c:v>73034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F-4285-89A1-6BE39EE0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Bicarbonate!$V$2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Bicarbonate!$AC$6:$AC$101</c:f>
                <c:numCache>
                  <c:formatCode>General</c:formatCode>
                  <c:ptCount val="96"/>
                  <c:pt idx="0">
                    <c:v>21107</c:v>
                  </c:pt>
                  <c:pt idx="1">
                    <c:v>31519</c:v>
                  </c:pt>
                  <c:pt idx="2">
                    <c:v>101548</c:v>
                  </c:pt>
                  <c:pt idx="3">
                    <c:v>98290</c:v>
                  </c:pt>
                  <c:pt idx="4">
                    <c:v>24706</c:v>
                  </c:pt>
                  <c:pt idx="5">
                    <c:v>21939</c:v>
                  </c:pt>
                  <c:pt idx="6">
                    <c:v>13553</c:v>
                  </c:pt>
                  <c:pt idx="7">
                    <c:v>13302</c:v>
                  </c:pt>
                  <c:pt idx="8">
                    <c:v>13207</c:v>
                  </c:pt>
                  <c:pt idx="9">
                    <c:v>12551</c:v>
                  </c:pt>
                  <c:pt idx="10">
                    <c:v>34069</c:v>
                  </c:pt>
                  <c:pt idx="11">
                    <c:v>15870</c:v>
                  </c:pt>
                  <c:pt idx="12">
                    <c:v>12284</c:v>
                  </c:pt>
                  <c:pt idx="13">
                    <c:v>9603</c:v>
                  </c:pt>
                  <c:pt idx="14">
                    <c:v>19956</c:v>
                  </c:pt>
                  <c:pt idx="15">
                    <c:v>9475</c:v>
                  </c:pt>
                  <c:pt idx="16">
                    <c:v>8380</c:v>
                  </c:pt>
                  <c:pt idx="17">
                    <c:v>6950</c:v>
                  </c:pt>
                  <c:pt idx="18">
                    <c:v>36093</c:v>
                  </c:pt>
                  <c:pt idx="19">
                    <c:v>16358</c:v>
                  </c:pt>
                  <c:pt idx="20">
                    <c:v>4012</c:v>
                  </c:pt>
                  <c:pt idx="21">
                    <c:v>15689</c:v>
                  </c:pt>
                  <c:pt idx="22">
                    <c:v>13086</c:v>
                  </c:pt>
                  <c:pt idx="23">
                    <c:v>11061</c:v>
                  </c:pt>
                  <c:pt idx="24">
                    <c:v>7777</c:v>
                  </c:pt>
                  <c:pt idx="25">
                    <c:v>15507</c:v>
                  </c:pt>
                  <c:pt idx="26">
                    <c:v>8944</c:v>
                  </c:pt>
                  <c:pt idx="27">
                    <c:v>8116</c:v>
                  </c:pt>
                  <c:pt idx="28">
                    <c:v>12699</c:v>
                  </c:pt>
                  <c:pt idx="29">
                    <c:v>35646</c:v>
                  </c:pt>
                  <c:pt idx="30">
                    <c:v>15532</c:v>
                  </c:pt>
                  <c:pt idx="31">
                    <c:v>10006</c:v>
                  </c:pt>
                  <c:pt idx="32">
                    <c:v>17686</c:v>
                  </c:pt>
                  <c:pt idx="33">
                    <c:v>47842</c:v>
                  </c:pt>
                  <c:pt idx="34">
                    <c:v>46515</c:v>
                  </c:pt>
                  <c:pt idx="35">
                    <c:v>15205</c:v>
                  </c:pt>
                  <c:pt idx="36">
                    <c:v>10683</c:v>
                  </c:pt>
                  <c:pt idx="37">
                    <c:v>16782</c:v>
                  </c:pt>
                  <c:pt idx="38">
                    <c:v>17651</c:v>
                  </c:pt>
                  <c:pt idx="39">
                    <c:v>21874</c:v>
                  </c:pt>
                  <c:pt idx="40">
                    <c:v>125769</c:v>
                  </c:pt>
                  <c:pt idx="41">
                    <c:v>21745</c:v>
                  </c:pt>
                  <c:pt idx="42">
                    <c:v>13955</c:v>
                  </c:pt>
                  <c:pt idx="43">
                    <c:v>16061</c:v>
                  </c:pt>
                  <c:pt idx="44">
                    <c:v>9491</c:v>
                  </c:pt>
                  <c:pt idx="45">
                    <c:v>8756</c:v>
                  </c:pt>
                  <c:pt idx="46">
                    <c:v>7983</c:v>
                  </c:pt>
                  <c:pt idx="47">
                    <c:v>3280</c:v>
                  </c:pt>
                  <c:pt idx="48">
                    <c:v>20471</c:v>
                  </c:pt>
                  <c:pt idx="49">
                    <c:v>11339</c:v>
                  </c:pt>
                  <c:pt idx="50">
                    <c:v>14169</c:v>
                  </c:pt>
                  <c:pt idx="51">
                    <c:v>9316</c:v>
                  </c:pt>
                  <c:pt idx="52">
                    <c:v>56936</c:v>
                  </c:pt>
                  <c:pt idx="53">
                    <c:v>10502</c:v>
                  </c:pt>
                  <c:pt idx="54">
                    <c:v>8340</c:v>
                  </c:pt>
                  <c:pt idx="55">
                    <c:v>95037</c:v>
                  </c:pt>
                  <c:pt idx="56">
                    <c:v>78209</c:v>
                  </c:pt>
                  <c:pt idx="57">
                    <c:v>67710</c:v>
                  </c:pt>
                  <c:pt idx="58">
                    <c:v>12336</c:v>
                  </c:pt>
                  <c:pt idx="59">
                    <c:v>9363</c:v>
                  </c:pt>
                  <c:pt idx="60">
                    <c:v>15945</c:v>
                  </c:pt>
                  <c:pt idx="61">
                    <c:v>6260</c:v>
                  </c:pt>
                  <c:pt idx="62">
                    <c:v>12156</c:v>
                  </c:pt>
                  <c:pt idx="63">
                    <c:v>12898</c:v>
                  </c:pt>
                  <c:pt idx="64">
                    <c:v>18406</c:v>
                  </c:pt>
                  <c:pt idx="65">
                    <c:v>13272</c:v>
                  </c:pt>
                  <c:pt idx="66">
                    <c:v>7544</c:v>
                  </c:pt>
                  <c:pt idx="67">
                    <c:v>6376</c:v>
                  </c:pt>
                  <c:pt idx="68">
                    <c:v>8755</c:v>
                  </c:pt>
                  <c:pt idx="69">
                    <c:v>689</c:v>
                  </c:pt>
                  <c:pt idx="70">
                    <c:v>6976</c:v>
                  </c:pt>
                  <c:pt idx="71">
                    <c:v>9979</c:v>
                  </c:pt>
                  <c:pt idx="72">
                    <c:v>22071</c:v>
                  </c:pt>
                  <c:pt idx="73">
                    <c:v>4393</c:v>
                  </c:pt>
                  <c:pt idx="74">
                    <c:v>7577</c:v>
                  </c:pt>
                  <c:pt idx="75">
                    <c:v>13776</c:v>
                  </c:pt>
                  <c:pt idx="76">
                    <c:v>17829</c:v>
                  </c:pt>
                  <c:pt idx="77">
                    <c:v>3506</c:v>
                  </c:pt>
                  <c:pt idx="78">
                    <c:v>11329</c:v>
                  </c:pt>
                  <c:pt idx="79">
                    <c:v>15516</c:v>
                  </c:pt>
                  <c:pt idx="80">
                    <c:v>8402</c:v>
                  </c:pt>
                  <c:pt idx="81">
                    <c:v>6707</c:v>
                  </c:pt>
                  <c:pt idx="82">
                    <c:v>7748</c:v>
                  </c:pt>
                  <c:pt idx="83">
                    <c:v>12353</c:v>
                  </c:pt>
                  <c:pt idx="84">
                    <c:v>12251</c:v>
                  </c:pt>
                  <c:pt idx="85">
                    <c:v>17787</c:v>
                  </c:pt>
                  <c:pt idx="86">
                    <c:v>8883</c:v>
                  </c:pt>
                  <c:pt idx="87">
                    <c:v>7715</c:v>
                  </c:pt>
                  <c:pt idx="88">
                    <c:v>7885</c:v>
                  </c:pt>
                  <c:pt idx="89">
                    <c:v>7827</c:v>
                  </c:pt>
                  <c:pt idx="90">
                    <c:v>13606</c:v>
                  </c:pt>
                  <c:pt idx="91">
                    <c:v>18971</c:v>
                  </c:pt>
                  <c:pt idx="92">
                    <c:v>6537</c:v>
                  </c:pt>
                  <c:pt idx="93">
                    <c:v>22129</c:v>
                  </c:pt>
                  <c:pt idx="94">
                    <c:v>7432</c:v>
                  </c:pt>
                  <c:pt idx="95">
                    <c:v>7786</c:v>
                  </c:pt>
                </c:numCache>
              </c:numRef>
            </c:plus>
            <c:minus>
              <c:numRef>
                <c:f>Bicarbonate!$AC$6:$AC$101</c:f>
                <c:numCache>
                  <c:formatCode>General</c:formatCode>
                  <c:ptCount val="96"/>
                  <c:pt idx="0">
                    <c:v>21107</c:v>
                  </c:pt>
                  <c:pt idx="1">
                    <c:v>31519</c:v>
                  </c:pt>
                  <c:pt idx="2">
                    <c:v>101548</c:v>
                  </c:pt>
                  <c:pt idx="3">
                    <c:v>98290</c:v>
                  </c:pt>
                  <c:pt idx="4">
                    <c:v>24706</c:v>
                  </c:pt>
                  <c:pt idx="5">
                    <c:v>21939</c:v>
                  </c:pt>
                  <c:pt idx="6">
                    <c:v>13553</c:v>
                  </c:pt>
                  <c:pt idx="7">
                    <c:v>13302</c:v>
                  </c:pt>
                  <c:pt idx="8">
                    <c:v>13207</c:v>
                  </c:pt>
                  <c:pt idx="9">
                    <c:v>12551</c:v>
                  </c:pt>
                  <c:pt idx="10">
                    <c:v>34069</c:v>
                  </c:pt>
                  <c:pt idx="11">
                    <c:v>15870</c:v>
                  </c:pt>
                  <c:pt idx="12">
                    <c:v>12284</c:v>
                  </c:pt>
                  <c:pt idx="13">
                    <c:v>9603</c:v>
                  </c:pt>
                  <c:pt idx="14">
                    <c:v>19956</c:v>
                  </c:pt>
                  <c:pt idx="15">
                    <c:v>9475</c:v>
                  </c:pt>
                  <c:pt idx="16">
                    <c:v>8380</c:v>
                  </c:pt>
                  <c:pt idx="17">
                    <c:v>6950</c:v>
                  </c:pt>
                  <c:pt idx="18">
                    <c:v>36093</c:v>
                  </c:pt>
                  <c:pt idx="19">
                    <c:v>16358</c:v>
                  </c:pt>
                  <c:pt idx="20">
                    <c:v>4012</c:v>
                  </c:pt>
                  <c:pt idx="21">
                    <c:v>15689</c:v>
                  </c:pt>
                  <c:pt idx="22">
                    <c:v>13086</c:v>
                  </c:pt>
                  <c:pt idx="23">
                    <c:v>11061</c:v>
                  </c:pt>
                  <c:pt idx="24">
                    <c:v>7777</c:v>
                  </c:pt>
                  <c:pt idx="25">
                    <c:v>15507</c:v>
                  </c:pt>
                  <c:pt idx="26">
                    <c:v>8944</c:v>
                  </c:pt>
                  <c:pt idx="27">
                    <c:v>8116</c:v>
                  </c:pt>
                  <c:pt idx="28">
                    <c:v>12699</c:v>
                  </c:pt>
                  <c:pt idx="29">
                    <c:v>35646</c:v>
                  </c:pt>
                  <c:pt idx="30">
                    <c:v>15532</c:v>
                  </c:pt>
                  <c:pt idx="31">
                    <c:v>10006</c:v>
                  </c:pt>
                  <c:pt idx="32">
                    <c:v>17686</c:v>
                  </c:pt>
                  <c:pt idx="33">
                    <c:v>47842</c:v>
                  </c:pt>
                  <c:pt idx="34">
                    <c:v>46515</c:v>
                  </c:pt>
                  <c:pt idx="35">
                    <c:v>15205</c:v>
                  </c:pt>
                  <c:pt idx="36">
                    <c:v>10683</c:v>
                  </c:pt>
                  <c:pt idx="37">
                    <c:v>16782</c:v>
                  </c:pt>
                  <c:pt idx="38">
                    <c:v>17651</c:v>
                  </c:pt>
                  <c:pt idx="39">
                    <c:v>21874</c:v>
                  </c:pt>
                  <c:pt idx="40">
                    <c:v>125769</c:v>
                  </c:pt>
                  <c:pt idx="41">
                    <c:v>21745</c:v>
                  </c:pt>
                  <c:pt idx="42">
                    <c:v>13955</c:v>
                  </c:pt>
                  <c:pt idx="43">
                    <c:v>16061</c:v>
                  </c:pt>
                  <c:pt idx="44">
                    <c:v>9491</c:v>
                  </c:pt>
                  <c:pt idx="45">
                    <c:v>8756</c:v>
                  </c:pt>
                  <c:pt idx="46">
                    <c:v>7983</c:v>
                  </c:pt>
                  <c:pt idx="47">
                    <c:v>3280</c:v>
                  </c:pt>
                  <c:pt idx="48">
                    <c:v>20471</c:v>
                  </c:pt>
                  <c:pt idx="49">
                    <c:v>11339</c:v>
                  </c:pt>
                  <c:pt idx="50">
                    <c:v>14169</c:v>
                  </c:pt>
                  <c:pt idx="51">
                    <c:v>9316</c:v>
                  </c:pt>
                  <c:pt idx="52">
                    <c:v>56936</c:v>
                  </c:pt>
                  <c:pt idx="53">
                    <c:v>10502</c:v>
                  </c:pt>
                  <c:pt idx="54">
                    <c:v>8340</c:v>
                  </c:pt>
                  <c:pt idx="55">
                    <c:v>95037</c:v>
                  </c:pt>
                  <c:pt idx="56">
                    <c:v>78209</c:v>
                  </c:pt>
                  <c:pt idx="57">
                    <c:v>67710</c:v>
                  </c:pt>
                  <c:pt idx="58">
                    <c:v>12336</c:v>
                  </c:pt>
                  <c:pt idx="59">
                    <c:v>9363</c:v>
                  </c:pt>
                  <c:pt idx="60">
                    <c:v>15945</c:v>
                  </c:pt>
                  <c:pt idx="61">
                    <c:v>6260</c:v>
                  </c:pt>
                  <c:pt idx="62">
                    <c:v>12156</c:v>
                  </c:pt>
                  <c:pt idx="63">
                    <c:v>12898</c:v>
                  </c:pt>
                  <c:pt idx="64">
                    <c:v>18406</c:v>
                  </c:pt>
                  <c:pt idx="65">
                    <c:v>13272</c:v>
                  </c:pt>
                  <c:pt idx="66">
                    <c:v>7544</c:v>
                  </c:pt>
                  <c:pt idx="67">
                    <c:v>6376</c:v>
                  </c:pt>
                  <c:pt idx="68">
                    <c:v>8755</c:v>
                  </c:pt>
                  <c:pt idx="69">
                    <c:v>689</c:v>
                  </c:pt>
                  <c:pt idx="70">
                    <c:v>6976</c:v>
                  </c:pt>
                  <c:pt idx="71">
                    <c:v>9979</c:v>
                  </c:pt>
                  <c:pt idx="72">
                    <c:v>22071</c:v>
                  </c:pt>
                  <c:pt idx="73">
                    <c:v>4393</c:v>
                  </c:pt>
                  <c:pt idx="74">
                    <c:v>7577</c:v>
                  </c:pt>
                  <c:pt idx="75">
                    <c:v>13776</c:v>
                  </c:pt>
                  <c:pt idx="76">
                    <c:v>17829</c:v>
                  </c:pt>
                  <c:pt idx="77">
                    <c:v>3506</c:v>
                  </c:pt>
                  <c:pt idx="78">
                    <c:v>11329</c:v>
                  </c:pt>
                  <c:pt idx="79">
                    <c:v>15516</c:v>
                  </c:pt>
                  <c:pt idx="80">
                    <c:v>8402</c:v>
                  </c:pt>
                  <c:pt idx="81">
                    <c:v>6707</c:v>
                  </c:pt>
                  <c:pt idx="82">
                    <c:v>7748</c:v>
                  </c:pt>
                  <c:pt idx="83">
                    <c:v>12353</c:v>
                  </c:pt>
                  <c:pt idx="84">
                    <c:v>12251</c:v>
                  </c:pt>
                  <c:pt idx="85">
                    <c:v>17787</c:v>
                  </c:pt>
                  <c:pt idx="86">
                    <c:v>8883</c:v>
                  </c:pt>
                  <c:pt idx="87">
                    <c:v>7715</c:v>
                  </c:pt>
                  <c:pt idx="88">
                    <c:v>7885</c:v>
                  </c:pt>
                  <c:pt idx="89">
                    <c:v>7827</c:v>
                  </c:pt>
                  <c:pt idx="90">
                    <c:v>13606</c:v>
                  </c:pt>
                  <c:pt idx="91">
                    <c:v>18971</c:v>
                  </c:pt>
                  <c:pt idx="92">
                    <c:v>6537</c:v>
                  </c:pt>
                  <c:pt idx="93">
                    <c:v>22129</c:v>
                  </c:pt>
                  <c:pt idx="94">
                    <c:v>7432</c:v>
                  </c:pt>
                  <c:pt idx="95">
                    <c:v>7786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Bicarbonate!$U$6:$U$101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Bicarbonate!$Y$6:$Y$101</c:f>
              <c:numCache>
                <c:formatCode>General</c:formatCode>
                <c:ptCount val="96"/>
                <c:pt idx="0">
                  <c:v>210900</c:v>
                </c:pt>
                <c:pt idx="1">
                  <c:v>300967</c:v>
                </c:pt>
                <c:pt idx="2">
                  <c:v>602801</c:v>
                </c:pt>
                <c:pt idx="3">
                  <c:v>594198</c:v>
                </c:pt>
                <c:pt idx="4">
                  <c:v>250688</c:v>
                </c:pt>
                <c:pt idx="5">
                  <c:v>217579</c:v>
                </c:pt>
                <c:pt idx="6">
                  <c:v>142839</c:v>
                </c:pt>
                <c:pt idx="7">
                  <c:v>140663</c:v>
                </c:pt>
                <c:pt idx="8">
                  <c:v>148600</c:v>
                </c:pt>
                <c:pt idx="9">
                  <c:v>141308</c:v>
                </c:pt>
                <c:pt idx="10">
                  <c:v>353499</c:v>
                </c:pt>
                <c:pt idx="11">
                  <c:v>181794</c:v>
                </c:pt>
                <c:pt idx="12">
                  <c:v>143879</c:v>
                </c:pt>
                <c:pt idx="13">
                  <c:v>117811</c:v>
                </c:pt>
                <c:pt idx="14">
                  <c:v>252065</c:v>
                </c:pt>
                <c:pt idx="15">
                  <c:v>111397</c:v>
                </c:pt>
                <c:pt idx="16">
                  <c:v>108277</c:v>
                </c:pt>
                <c:pt idx="17">
                  <c:v>87123</c:v>
                </c:pt>
                <c:pt idx="18">
                  <c:v>439781</c:v>
                </c:pt>
                <c:pt idx="19">
                  <c:v>215305</c:v>
                </c:pt>
                <c:pt idx="20">
                  <c:v>45158</c:v>
                </c:pt>
                <c:pt idx="21">
                  <c:v>207629</c:v>
                </c:pt>
                <c:pt idx="22">
                  <c:v>179035</c:v>
                </c:pt>
                <c:pt idx="23">
                  <c:v>156645</c:v>
                </c:pt>
                <c:pt idx="24">
                  <c:v>112679</c:v>
                </c:pt>
                <c:pt idx="25">
                  <c:v>226079</c:v>
                </c:pt>
                <c:pt idx="26">
                  <c:v>123792</c:v>
                </c:pt>
                <c:pt idx="27">
                  <c:v>125423</c:v>
                </c:pt>
                <c:pt idx="28">
                  <c:v>209499</c:v>
                </c:pt>
                <c:pt idx="29">
                  <c:v>487138</c:v>
                </c:pt>
                <c:pt idx="30">
                  <c:v>228232</c:v>
                </c:pt>
                <c:pt idx="31">
                  <c:v>151581</c:v>
                </c:pt>
                <c:pt idx="32">
                  <c:v>303829</c:v>
                </c:pt>
                <c:pt idx="33">
                  <c:v>585409</c:v>
                </c:pt>
                <c:pt idx="34">
                  <c:v>515501</c:v>
                </c:pt>
                <c:pt idx="35">
                  <c:v>224607</c:v>
                </c:pt>
                <c:pt idx="36">
                  <c:v>178721</c:v>
                </c:pt>
                <c:pt idx="37">
                  <c:v>297962</c:v>
                </c:pt>
                <c:pt idx="38">
                  <c:v>317173</c:v>
                </c:pt>
                <c:pt idx="39">
                  <c:v>377357</c:v>
                </c:pt>
                <c:pt idx="40">
                  <c:v>917063</c:v>
                </c:pt>
                <c:pt idx="41">
                  <c:v>320527</c:v>
                </c:pt>
                <c:pt idx="42">
                  <c:v>205212</c:v>
                </c:pt>
                <c:pt idx="43">
                  <c:v>234006</c:v>
                </c:pt>
                <c:pt idx="44">
                  <c:v>149340</c:v>
                </c:pt>
                <c:pt idx="45">
                  <c:v>146922</c:v>
                </c:pt>
                <c:pt idx="46">
                  <c:v>118455</c:v>
                </c:pt>
                <c:pt idx="47">
                  <c:v>39436</c:v>
                </c:pt>
                <c:pt idx="48">
                  <c:v>281760</c:v>
                </c:pt>
                <c:pt idx="49">
                  <c:v>197242</c:v>
                </c:pt>
                <c:pt idx="50">
                  <c:v>213061</c:v>
                </c:pt>
                <c:pt idx="51">
                  <c:v>158704</c:v>
                </c:pt>
                <c:pt idx="52">
                  <c:v>667779</c:v>
                </c:pt>
                <c:pt idx="53">
                  <c:v>144829</c:v>
                </c:pt>
                <c:pt idx="54">
                  <c:v>132956</c:v>
                </c:pt>
                <c:pt idx="55">
                  <c:v>827774</c:v>
                </c:pt>
                <c:pt idx="56">
                  <c:v>732269</c:v>
                </c:pt>
                <c:pt idx="57">
                  <c:v>669437</c:v>
                </c:pt>
                <c:pt idx="58">
                  <c:v>184718</c:v>
                </c:pt>
                <c:pt idx="59">
                  <c:v>152560</c:v>
                </c:pt>
                <c:pt idx="60">
                  <c:v>272994</c:v>
                </c:pt>
                <c:pt idx="61">
                  <c:v>79236</c:v>
                </c:pt>
                <c:pt idx="62">
                  <c:v>179657</c:v>
                </c:pt>
                <c:pt idx="63">
                  <c:v>218836</c:v>
                </c:pt>
                <c:pt idx="64">
                  <c:v>309017</c:v>
                </c:pt>
                <c:pt idx="65">
                  <c:v>188419</c:v>
                </c:pt>
                <c:pt idx="66">
                  <c:v>112491</c:v>
                </c:pt>
                <c:pt idx="67">
                  <c:v>91802</c:v>
                </c:pt>
                <c:pt idx="68">
                  <c:v>115990</c:v>
                </c:pt>
                <c:pt idx="69">
                  <c:v>2665</c:v>
                </c:pt>
                <c:pt idx="70">
                  <c:v>109131</c:v>
                </c:pt>
                <c:pt idx="71">
                  <c:v>161990</c:v>
                </c:pt>
                <c:pt idx="72">
                  <c:v>355033</c:v>
                </c:pt>
                <c:pt idx="73">
                  <c:v>53182</c:v>
                </c:pt>
                <c:pt idx="74">
                  <c:v>114050</c:v>
                </c:pt>
                <c:pt idx="75">
                  <c:v>230122</c:v>
                </c:pt>
                <c:pt idx="76">
                  <c:v>274541</c:v>
                </c:pt>
                <c:pt idx="77">
                  <c:v>44849</c:v>
                </c:pt>
                <c:pt idx="78">
                  <c:v>174414</c:v>
                </c:pt>
                <c:pt idx="79">
                  <c:v>252866</c:v>
                </c:pt>
                <c:pt idx="80">
                  <c:v>123336</c:v>
                </c:pt>
                <c:pt idx="81">
                  <c:v>94337</c:v>
                </c:pt>
                <c:pt idx="82">
                  <c:v>106866</c:v>
                </c:pt>
                <c:pt idx="83">
                  <c:v>176453</c:v>
                </c:pt>
                <c:pt idx="84">
                  <c:v>166762</c:v>
                </c:pt>
                <c:pt idx="85">
                  <c:v>263328</c:v>
                </c:pt>
                <c:pt idx="86">
                  <c:v>121914</c:v>
                </c:pt>
                <c:pt idx="87">
                  <c:v>104682</c:v>
                </c:pt>
                <c:pt idx="88">
                  <c:v>101750</c:v>
                </c:pt>
                <c:pt idx="89">
                  <c:v>101728</c:v>
                </c:pt>
                <c:pt idx="90">
                  <c:v>178968</c:v>
                </c:pt>
                <c:pt idx="91">
                  <c:v>242660</c:v>
                </c:pt>
                <c:pt idx="92">
                  <c:v>78622</c:v>
                </c:pt>
                <c:pt idx="93">
                  <c:v>249863</c:v>
                </c:pt>
                <c:pt idx="94">
                  <c:v>87516</c:v>
                </c:pt>
                <c:pt idx="95">
                  <c:v>79134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B-49B0-B1D4-12D2650A6CB4}"/>
            </c:ext>
          </c:extLst>
        </c:ser>
        <c:ser>
          <c:idx val="1"/>
          <c:order val="1"/>
          <c:tx>
            <c:strRef>
              <c:f>Bicarbonate!$AE$2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Bicarbonate!$AI$6:$AI$101</c:f>
                <c:numCache>
                  <c:formatCode>General</c:formatCode>
                  <c:ptCount val="96"/>
                  <c:pt idx="0">
                    <c:v>21104</c:v>
                  </c:pt>
                  <c:pt idx="1">
                    <c:v>31514</c:v>
                  </c:pt>
                  <c:pt idx="2">
                    <c:v>101546</c:v>
                  </c:pt>
                  <c:pt idx="3">
                    <c:v>98287</c:v>
                  </c:pt>
                  <c:pt idx="4">
                    <c:v>24702</c:v>
                  </c:pt>
                  <c:pt idx="5">
                    <c:v>21936</c:v>
                  </c:pt>
                  <c:pt idx="6">
                    <c:v>13550</c:v>
                  </c:pt>
                  <c:pt idx="7">
                    <c:v>13300</c:v>
                  </c:pt>
                  <c:pt idx="8">
                    <c:v>13204</c:v>
                  </c:pt>
                  <c:pt idx="9">
                    <c:v>12548</c:v>
                  </c:pt>
                  <c:pt idx="10">
                    <c:v>34063</c:v>
                  </c:pt>
                  <c:pt idx="11">
                    <c:v>15867</c:v>
                  </c:pt>
                  <c:pt idx="12">
                    <c:v>12281</c:v>
                  </c:pt>
                  <c:pt idx="13">
                    <c:v>9600</c:v>
                  </c:pt>
                  <c:pt idx="14">
                    <c:v>19951</c:v>
                  </c:pt>
                  <c:pt idx="15">
                    <c:v>9473</c:v>
                  </c:pt>
                  <c:pt idx="16">
                    <c:v>8378</c:v>
                  </c:pt>
                  <c:pt idx="17">
                    <c:v>6948</c:v>
                  </c:pt>
                  <c:pt idx="18">
                    <c:v>36084</c:v>
                  </c:pt>
                  <c:pt idx="19">
                    <c:v>16354</c:v>
                  </c:pt>
                  <c:pt idx="20">
                    <c:v>4011</c:v>
                  </c:pt>
                  <c:pt idx="21">
                    <c:v>15685</c:v>
                  </c:pt>
                  <c:pt idx="22">
                    <c:v>13082</c:v>
                  </c:pt>
                  <c:pt idx="23">
                    <c:v>11058</c:v>
                  </c:pt>
                  <c:pt idx="24">
                    <c:v>7774</c:v>
                  </c:pt>
                  <c:pt idx="25">
                    <c:v>15501</c:v>
                  </c:pt>
                  <c:pt idx="26">
                    <c:v>8941</c:v>
                  </c:pt>
                  <c:pt idx="27">
                    <c:v>8113</c:v>
                  </c:pt>
                  <c:pt idx="28">
                    <c:v>12693</c:v>
                  </c:pt>
                  <c:pt idx="29">
                    <c:v>35634</c:v>
                  </c:pt>
                  <c:pt idx="30">
                    <c:v>15526</c:v>
                  </c:pt>
                  <c:pt idx="31">
                    <c:v>10002</c:v>
                  </c:pt>
                  <c:pt idx="32">
                    <c:v>17677</c:v>
                  </c:pt>
                  <c:pt idx="33">
                    <c:v>47830</c:v>
                  </c:pt>
                  <c:pt idx="34">
                    <c:v>46506</c:v>
                  </c:pt>
                  <c:pt idx="35">
                    <c:v>15199</c:v>
                  </c:pt>
                  <c:pt idx="36">
                    <c:v>10677</c:v>
                  </c:pt>
                  <c:pt idx="37">
                    <c:v>16773</c:v>
                  </c:pt>
                  <c:pt idx="38">
                    <c:v>17640</c:v>
                  </c:pt>
                  <c:pt idx="39">
                    <c:v>21862</c:v>
                  </c:pt>
                  <c:pt idx="40">
                    <c:v>125761</c:v>
                  </c:pt>
                  <c:pt idx="41">
                    <c:v>21737</c:v>
                  </c:pt>
                  <c:pt idx="42">
                    <c:v>13949</c:v>
                  </c:pt>
                  <c:pt idx="43">
                    <c:v>16055</c:v>
                  </c:pt>
                  <c:pt idx="44">
                    <c:v>9487</c:v>
                  </c:pt>
                  <c:pt idx="45">
                    <c:v>8751</c:v>
                  </c:pt>
                  <c:pt idx="46">
                    <c:v>7980</c:v>
                  </c:pt>
                  <c:pt idx="47">
                    <c:v>3279</c:v>
                  </c:pt>
                  <c:pt idx="48">
                    <c:v>20464</c:v>
                  </c:pt>
                  <c:pt idx="49">
                    <c:v>11333</c:v>
                  </c:pt>
                  <c:pt idx="50">
                    <c:v>14164</c:v>
                  </c:pt>
                  <c:pt idx="51">
                    <c:v>9311</c:v>
                  </c:pt>
                  <c:pt idx="52">
                    <c:v>56923</c:v>
                  </c:pt>
                  <c:pt idx="53">
                    <c:v>10499</c:v>
                  </c:pt>
                  <c:pt idx="54">
                    <c:v>8336</c:v>
                  </c:pt>
                  <c:pt idx="55">
                    <c:v>95027</c:v>
                  </c:pt>
                  <c:pt idx="56">
                    <c:v>78200</c:v>
                  </c:pt>
                  <c:pt idx="57">
                    <c:v>67700</c:v>
                  </c:pt>
                  <c:pt idx="58">
                    <c:v>12331</c:v>
                  </c:pt>
                  <c:pt idx="59">
                    <c:v>9359</c:v>
                  </c:pt>
                  <c:pt idx="60">
                    <c:v>15937</c:v>
                  </c:pt>
                  <c:pt idx="61">
                    <c:v>6259</c:v>
                  </c:pt>
                  <c:pt idx="62">
                    <c:v>12151</c:v>
                  </c:pt>
                  <c:pt idx="63">
                    <c:v>12891</c:v>
                  </c:pt>
                  <c:pt idx="64">
                    <c:v>18397</c:v>
                  </c:pt>
                  <c:pt idx="65">
                    <c:v>13267</c:v>
                  </c:pt>
                  <c:pt idx="66">
                    <c:v>7541</c:v>
                  </c:pt>
                  <c:pt idx="67">
                    <c:v>6373</c:v>
                  </c:pt>
                  <c:pt idx="68">
                    <c:v>8752</c:v>
                  </c:pt>
                  <c:pt idx="69">
                    <c:v>689</c:v>
                  </c:pt>
                  <c:pt idx="70">
                    <c:v>6973</c:v>
                  </c:pt>
                  <c:pt idx="71">
                    <c:v>9975</c:v>
                  </c:pt>
                  <c:pt idx="72">
                    <c:v>22061</c:v>
                  </c:pt>
                  <c:pt idx="73">
                    <c:v>4392</c:v>
                  </c:pt>
                  <c:pt idx="74">
                    <c:v>7574</c:v>
                  </c:pt>
                  <c:pt idx="75">
                    <c:v>13770</c:v>
                  </c:pt>
                  <c:pt idx="76">
                    <c:v>17822</c:v>
                  </c:pt>
                  <c:pt idx="77">
                    <c:v>3506</c:v>
                  </c:pt>
                  <c:pt idx="78">
                    <c:v>11324</c:v>
                  </c:pt>
                  <c:pt idx="79">
                    <c:v>15508</c:v>
                  </c:pt>
                  <c:pt idx="80">
                    <c:v>8399</c:v>
                  </c:pt>
                  <c:pt idx="81">
                    <c:v>6705</c:v>
                  </c:pt>
                  <c:pt idx="82">
                    <c:v>7745</c:v>
                  </c:pt>
                  <c:pt idx="83">
                    <c:v>12349</c:v>
                  </c:pt>
                  <c:pt idx="84">
                    <c:v>12247</c:v>
                  </c:pt>
                  <c:pt idx="85">
                    <c:v>17780</c:v>
                  </c:pt>
                  <c:pt idx="86">
                    <c:v>8880</c:v>
                  </c:pt>
                  <c:pt idx="87">
                    <c:v>7712</c:v>
                  </c:pt>
                  <c:pt idx="88">
                    <c:v>7882</c:v>
                  </c:pt>
                  <c:pt idx="89">
                    <c:v>7824</c:v>
                  </c:pt>
                  <c:pt idx="90">
                    <c:v>13602</c:v>
                  </c:pt>
                  <c:pt idx="91">
                    <c:v>18966</c:v>
                  </c:pt>
                  <c:pt idx="92">
                    <c:v>6536</c:v>
                  </c:pt>
                  <c:pt idx="93">
                    <c:v>22125</c:v>
                  </c:pt>
                  <c:pt idx="94">
                    <c:v>7430</c:v>
                  </c:pt>
                  <c:pt idx="95">
                    <c:v>7784</c:v>
                  </c:pt>
                </c:numCache>
              </c:numRef>
            </c:plus>
            <c:minus>
              <c:numRef>
                <c:f>Bicarbonate!$AI$6:$AI$101</c:f>
                <c:numCache>
                  <c:formatCode>General</c:formatCode>
                  <c:ptCount val="96"/>
                  <c:pt idx="0">
                    <c:v>21104</c:v>
                  </c:pt>
                  <c:pt idx="1">
                    <c:v>31514</c:v>
                  </c:pt>
                  <c:pt idx="2">
                    <c:v>101546</c:v>
                  </c:pt>
                  <c:pt idx="3">
                    <c:v>98287</c:v>
                  </c:pt>
                  <c:pt idx="4">
                    <c:v>24702</c:v>
                  </c:pt>
                  <c:pt idx="5">
                    <c:v>21936</c:v>
                  </c:pt>
                  <c:pt idx="6">
                    <c:v>13550</c:v>
                  </c:pt>
                  <c:pt idx="7">
                    <c:v>13300</c:v>
                  </c:pt>
                  <c:pt idx="8">
                    <c:v>13204</c:v>
                  </c:pt>
                  <c:pt idx="9">
                    <c:v>12548</c:v>
                  </c:pt>
                  <c:pt idx="10">
                    <c:v>34063</c:v>
                  </c:pt>
                  <c:pt idx="11">
                    <c:v>15867</c:v>
                  </c:pt>
                  <c:pt idx="12">
                    <c:v>12281</c:v>
                  </c:pt>
                  <c:pt idx="13">
                    <c:v>9600</c:v>
                  </c:pt>
                  <c:pt idx="14">
                    <c:v>19951</c:v>
                  </c:pt>
                  <c:pt idx="15">
                    <c:v>9473</c:v>
                  </c:pt>
                  <c:pt idx="16">
                    <c:v>8378</c:v>
                  </c:pt>
                  <c:pt idx="17">
                    <c:v>6948</c:v>
                  </c:pt>
                  <c:pt idx="18">
                    <c:v>36084</c:v>
                  </c:pt>
                  <c:pt idx="19">
                    <c:v>16354</c:v>
                  </c:pt>
                  <c:pt idx="20">
                    <c:v>4011</c:v>
                  </c:pt>
                  <c:pt idx="21">
                    <c:v>15685</c:v>
                  </c:pt>
                  <c:pt idx="22">
                    <c:v>13082</c:v>
                  </c:pt>
                  <c:pt idx="23">
                    <c:v>11058</c:v>
                  </c:pt>
                  <c:pt idx="24">
                    <c:v>7774</c:v>
                  </c:pt>
                  <c:pt idx="25">
                    <c:v>15501</c:v>
                  </c:pt>
                  <c:pt idx="26">
                    <c:v>8941</c:v>
                  </c:pt>
                  <c:pt idx="27">
                    <c:v>8113</c:v>
                  </c:pt>
                  <c:pt idx="28">
                    <c:v>12693</c:v>
                  </c:pt>
                  <c:pt idx="29">
                    <c:v>35634</c:v>
                  </c:pt>
                  <c:pt idx="30">
                    <c:v>15526</c:v>
                  </c:pt>
                  <c:pt idx="31">
                    <c:v>10002</c:v>
                  </c:pt>
                  <c:pt idx="32">
                    <c:v>17677</c:v>
                  </c:pt>
                  <c:pt idx="33">
                    <c:v>47830</c:v>
                  </c:pt>
                  <c:pt idx="34">
                    <c:v>46506</c:v>
                  </c:pt>
                  <c:pt idx="35">
                    <c:v>15199</c:v>
                  </c:pt>
                  <c:pt idx="36">
                    <c:v>10677</c:v>
                  </c:pt>
                  <c:pt idx="37">
                    <c:v>16773</c:v>
                  </c:pt>
                  <c:pt idx="38">
                    <c:v>17640</c:v>
                  </c:pt>
                  <c:pt idx="39">
                    <c:v>21862</c:v>
                  </c:pt>
                  <c:pt idx="40">
                    <c:v>125761</c:v>
                  </c:pt>
                  <c:pt idx="41">
                    <c:v>21737</c:v>
                  </c:pt>
                  <c:pt idx="42">
                    <c:v>13949</c:v>
                  </c:pt>
                  <c:pt idx="43">
                    <c:v>16055</c:v>
                  </c:pt>
                  <c:pt idx="44">
                    <c:v>9487</c:v>
                  </c:pt>
                  <c:pt idx="45">
                    <c:v>8751</c:v>
                  </c:pt>
                  <c:pt idx="46">
                    <c:v>7980</c:v>
                  </c:pt>
                  <c:pt idx="47">
                    <c:v>3279</c:v>
                  </c:pt>
                  <c:pt idx="48">
                    <c:v>20464</c:v>
                  </c:pt>
                  <c:pt idx="49">
                    <c:v>11333</c:v>
                  </c:pt>
                  <c:pt idx="50">
                    <c:v>14164</c:v>
                  </c:pt>
                  <c:pt idx="51">
                    <c:v>9311</c:v>
                  </c:pt>
                  <c:pt idx="52">
                    <c:v>56923</c:v>
                  </c:pt>
                  <c:pt idx="53">
                    <c:v>10499</c:v>
                  </c:pt>
                  <c:pt idx="54">
                    <c:v>8336</c:v>
                  </c:pt>
                  <c:pt idx="55">
                    <c:v>95027</c:v>
                  </c:pt>
                  <c:pt idx="56">
                    <c:v>78200</c:v>
                  </c:pt>
                  <c:pt idx="57">
                    <c:v>67700</c:v>
                  </c:pt>
                  <c:pt idx="58">
                    <c:v>12331</c:v>
                  </c:pt>
                  <c:pt idx="59">
                    <c:v>9359</c:v>
                  </c:pt>
                  <c:pt idx="60">
                    <c:v>15937</c:v>
                  </c:pt>
                  <c:pt idx="61">
                    <c:v>6259</c:v>
                  </c:pt>
                  <c:pt idx="62">
                    <c:v>12151</c:v>
                  </c:pt>
                  <c:pt idx="63">
                    <c:v>12891</c:v>
                  </c:pt>
                  <c:pt idx="64">
                    <c:v>18397</c:v>
                  </c:pt>
                  <c:pt idx="65">
                    <c:v>13267</c:v>
                  </c:pt>
                  <c:pt idx="66">
                    <c:v>7541</c:v>
                  </c:pt>
                  <c:pt idx="67">
                    <c:v>6373</c:v>
                  </c:pt>
                  <c:pt idx="68">
                    <c:v>8752</c:v>
                  </c:pt>
                  <c:pt idx="69">
                    <c:v>689</c:v>
                  </c:pt>
                  <c:pt idx="70">
                    <c:v>6973</c:v>
                  </c:pt>
                  <c:pt idx="71">
                    <c:v>9975</c:v>
                  </c:pt>
                  <c:pt idx="72">
                    <c:v>22061</c:v>
                  </c:pt>
                  <c:pt idx="73">
                    <c:v>4392</c:v>
                  </c:pt>
                  <c:pt idx="74">
                    <c:v>7574</c:v>
                  </c:pt>
                  <c:pt idx="75">
                    <c:v>13770</c:v>
                  </c:pt>
                  <c:pt idx="76">
                    <c:v>17822</c:v>
                  </c:pt>
                  <c:pt idx="77">
                    <c:v>3506</c:v>
                  </c:pt>
                  <c:pt idx="78">
                    <c:v>11324</c:v>
                  </c:pt>
                  <c:pt idx="79">
                    <c:v>15508</c:v>
                  </c:pt>
                  <c:pt idx="80">
                    <c:v>8399</c:v>
                  </c:pt>
                  <c:pt idx="81">
                    <c:v>6705</c:v>
                  </c:pt>
                  <c:pt idx="82">
                    <c:v>7745</c:v>
                  </c:pt>
                  <c:pt idx="83">
                    <c:v>12349</c:v>
                  </c:pt>
                  <c:pt idx="84">
                    <c:v>12247</c:v>
                  </c:pt>
                  <c:pt idx="85">
                    <c:v>17780</c:v>
                  </c:pt>
                  <c:pt idx="86">
                    <c:v>8880</c:v>
                  </c:pt>
                  <c:pt idx="87">
                    <c:v>7712</c:v>
                  </c:pt>
                  <c:pt idx="88">
                    <c:v>7882</c:v>
                  </c:pt>
                  <c:pt idx="89">
                    <c:v>7824</c:v>
                  </c:pt>
                  <c:pt idx="90">
                    <c:v>13602</c:v>
                  </c:pt>
                  <c:pt idx="91">
                    <c:v>18966</c:v>
                  </c:pt>
                  <c:pt idx="92">
                    <c:v>6536</c:v>
                  </c:pt>
                  <c:pt idx="93">
                    <c:v>22125</c:v>
                  </c:pt>
                  <c:pt idx="94">
                    <c:v>7430</c:v>
                  </c:pt>
                  <c:pt idx="95">
                    <c:v>7784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Bicarbonate!$AD$6:$AD$101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Bicarbonate!$AH$6:$AH$101</c:f>
              <c:numCache>
                <c:formatCode>General</c:formatCode>
                <c:ptCount val="96"/>
                <c:pt idx="0">
                  <c:v>210900</c:v>
                </c:pt>
                <c:pt idx="1">
                  <c:v>300967</c:v>
                </c:pt>
                <c:pt idx="2">
                  <c:v>602801</c:v>
                </c:pt>
                <c:pt idx="3">
                  <c:v>594198</c:v>
                </c:pt>
                <c:pt idx="4">
                  <c:v>250688</c:v>
                </c:pt>
                <c:pt idx="5">
                  <c:v>217580</c:v>
                </c:pt>
                <c:pt idx="6">
                  <c:v>142839</c:v>
                </c:pt>
                <c:pt idx="7">
                  <c:v>140663</c:v>
                </c:pt>
                <c:pt idx="8">
                  <c:v>148601</c:v>
                </c:pt>
                <c:pt idx="9">
                  <c:v>141308</c:v>
                </c:pt>
                <c:pt idx="10">
                  <c:v>353499</c:v>
                </c:pt>
                <c:pt idx="11">
                  <c:v>181794</c:v>
                </c:pt>
                <c:pt idx="12">
                  <c:v>143879</c:v>
                </c:pt>
                <c:pt idx="13">
                  <c:v>117811</c:v>
                </c:pt>
                <c:pt idx="14">
                  <c:v>252065</c:v>
                </c:pt>
                <c:pt idx="15">
                  <c:v>111397</c:v>
                </c:pt>
                <c:pt idx="16">
                  <c:v>108277</c:v>
                </c:pt>
                <c:pt idx="17">
                  <c:v>87123</c:v>
                </c:pt>
                <c:pt idx="18">
                  <c:v>439781</c:v>
                </c:pt>
                <c:pt idx="19">
                  <c:v>215305</c:v>
                </c:pt>
                <c:pt idx="20">
                  <c:v>45158</c:v>
                </c:pt>
                <c:pt idx="21">
                  <c:v>207629</c:v>
                </c:pt>
                <c:pt idx="22">
                  <c:v>179035</c:v>
                </c:pt>
                <c:pt idx="23">
                  <c:v>156645</c:v>
                </c:pt>
                <c:pt idx="24">
                  <c:v>112680</c:v>
                </c:pt>
                <c:pt idx="25">
                  <c:v>226079</c:v>
                </c:pt>
                <c:pt idx="26">
                  <c:v>123793</c:v>
                </c:pt>
                <c:pt idx="27">
                  <c:v>125423</c:v>
                </c:pt>
                <c:pt idx="28">
                  <c:v>209500</c:v>
                </c:pt>
                <c:pt idx="29">
                  <c:v>487139</c:v>
                </c:pt>
                <c:pt idx="30">
                  <c:v>228232</c:v>
                </c:pt>
                <c:pt idx="31">
                  <c:v>151582</c:v>
                </c:pt>
                <c:pt idx="32">
                  <c:v>303829</c:v>
                </c:pt>
                <c:pt idx="33">
                  <c:v>585410</c:v>
                </c:pt>
                <c:pt idx="34">
                  <c:v>515502</c:v>
                </c:pt>
                <c:pt idx="35">
                  <c:v>224607</c:v>
                </c:pt>
                <c:pt idx="36">
                  <c:v>178721</c:v>
                </c:pt>
                <c:pt idx="37">
                  <c:v>297963</c:v>
                </c:pt>
                <c:pt idx="38">
                  <c:v>317174</c:v>
                </c:pt>
                <c:pt idx="39">
                  <c:v>377358</c:v>
                </c:pt>
                <c:pt idx="40">
                  <c:v>917064</c:v>
                </c:pt>
                <c:pt idx="41">
                  <c:v>320528</c:v>
                </c:pt>
                <c:pt idx="42">
                  <c:v>205212</c:v>
                </c:pt>
                <c:pt idx="43">
                  <c:v>234006</c:v>
                </c:pt>
                <c:pt idx="44">
                  <c:v>149340</c:v>
                </c:pt>
                <c:pt idx="45">
                  <c:v>146923</c:v>
                </c:pt>
                <c:pt idx="46">
                  <c:v>118455</c:v>
                </c:pt>
                <c:pt idx="47">
                  <c:v>39436</c:v>
                </c:pt>
                <c:pt idx="48">
                  <c:v>281760</c:v>
                </c:pt>
                <c:pt idx="49">
                  <c:v>197243</c:v>
                </c:pt>
                <c:pt idx="50">
                  <c:v>213061</c:v>
                </c:pt>
                <c:pt idx="51">
                  <c:v>158704</c:v>
                </c:pt>
                <c:pt idx="52">
                  <c:v>667780</c:v>
                </c:pt>
                <c:pt idx="53">
                  <c:v>144829</c:v>
                </c:pt>
                <c:pt idx="54">
                  <c:v>132956</c:v>
                </c:pt>
                <c:pt idx="55">
                  <c:v>827775</c:v>
                </c:pt>
                <c:pt idx="56">
                  <c:v>732270</c:v>
                </c:pt>
                <c:pt idx="57">
                  <c:v>669438</c:v>
                </c:pt>
                <c:pt idx="58">
                  <c:v>184719</c:v>
                </c:pt>
                <c:pt idx="59">
                  <c:v>152560</c:v>
                </c:pt>
                <c:pt idx="60">
                  <c:v>272994</c:v>
                </c:pt>
                <c:pt idx="61">
                  <c:v>79236</c:v>
                </c:pt>
                <c:pt idx="62">
                  <c:v>179658</c:v>
                </c:pt>
                <c:pt idx="63">
                  <c:v>218837</c:v>
                </c:pt>
                <c:pt idx="64">
                  <c:v>309017</c:v>
                </c:pt>
                <c:pt idx="65">
                  <c:v>188420</c:v>
                </c:pt>
                <c:pt idx="66">
                  <c:v>112491</c:v>
                </c:pt>
                <c:pt idx="67">
                  <c:v>91802</c:v>
                </c:pt>
                <c:pt idx="68">
                  <c:v>115990</c:v>
                </c:pt>
                <c:pt idx="69">
                  <c:v>2665</c:v>
                </c:pt>
                <c:pt idx="70">
                  <c:v>109131</c:v>
                </c:pt>
                <c:pt idx="71">
                  <c:v>161991</c:v>
                </c:pt>
                <c:pt idx="72">
                  <c:v>355033</c:v>
                </c:pt>
                <c:pt idx="73">
                  <c:v>53182</c:v>
                </c:pt>
                <c:pt idx="74">
                  <c:v>114050</c:v>
                </c:pt>
                <c:pt idx="75">
                  <c:v>230122</c:v>
                </c:pt>
                <c:pt idx="76">
                  <c:v>274542</c:v>
                </c:pt>
                <c:pt idx="77">
                  <c:v>44849</c:v>
                </c:pt>
                <c:pt idx="78">
                  <c:v>174414</c:v>
                </c:pt>
                <c:pt idx="79">
                  <c:v>252867</c:v>
                </c:pt>
                <c:pt idx="80">
                  <c:v>123337</c:v>
                </c:pt>
                <c:pt idx="81">
                  <c:v>94337</c:v>
                </c:pt>
                <c:pt idx="82">
                  <c:v>106866</c:v>
                </c:pt>
                <c:pt idx="83">
                  <c:v>176453</c:v>
                </c:pt>
                <c:pt idx="84">
                  <c:v>166762</c:v>
                </c:pt>
                <c:pt idx="85">
                  <c:v>263329</c:v>
                </c:pt>
                <c:pt idx="86">
                  <c:v>121914</c:v>
                </c:pt>
                <c:pt idx="87">
                  <c:v>104682</c:v>
                </c:pt>
                <c:pt idx="88">
                  <c:v>101750</c:v>
                </c:pt>
                <c:pt idx="89">
                  <c:v>101729</c:v>
                </c:pt>
                <c:pt idx="90">
                  <c:v>178969</c:v>
                </c:pt>
                <c:pt idx="91">
                  <c:v>242661</c:v>
                </c:pt>
                <c:pt idx="92">
                  <c:v>78622</c:v>
                </c:pt>
                <c:pt idx="93">
                  <c:v>249864</c:v>
                </c:pt>
                <c:pt idx="94">
                  <c:v>87516</c:v>
                </c:pt>
                <c:pt idx="95">
                  <c:v>79134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B-49B0-B1D4-12D2650A6CB4}"/>
            </c:ext>
          </c:extLst>
        </c:ser>
        <c:ser>
          <c:idx val="2"/>
          <c:order val="2"/>
          <c:tx>
            <c:strRef>
              <c:f>Bicarbonate!$AK$2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Bicarbonate!$AO$6:$AO$101</c:f>
                <c:numCache>
                  <c:formatCode>General</c:formatCode>
                  <c:ptCount val="96"/>
                  <c:pt idx="0">
                    <c:v>15127</c:v>
                  </c:pt>
                  <c:pt idx="1">
                    <c:v>21620</c:v>
                  </c:pt>
                  <c:pt idx="2">
                    <c:v>100784</c:v>
                  </c:pt>
                  <c:pt idx="3">
                    <c:v>117631</c:v>
                  </c:pt>
                  <c:pt idx="4">
                    <c:v>41968</c:v>
                  </c:pt>
                  <c:pt idx="5">
                    <c:v>44507</c:v>
                  </c:pt>
                  <c:pt idx="6">
                    <c:v>27558</c:v>
                  </c:pt>
                  <c:pt idx="7">
                    <c:v>24793</c:v>
                  </c:pt>
                  <c:pt idx="8">
                    <c:v>9371</c:v>
                  </c:pt>
                  <c:pt idx="9">
                    <c:v>8635</c:v>
                  </c:pt>
                  <c:pt idx="10">
                    <c:v>26567</c:v>
                  </c:pt>
                  <c:pt idx="11">
                    <c:v>29791</c:v>
                  </c:pt>
                  <c:pt idx="12">
                    <c:v>22253</c:v>
                  </c:pt>
                  <c:pt idx="13">
                    <c:v>6739</c:v>
                  </c:pt>
                  <c:pt idx="14">
                    <c:v>11786</c:v>
                  </c:pt>
                  <c:pt idx="15">
                    <c:v>14017</c:v>
                  </c:pt>
                  <c:pt idx="16">
                    <c:v>12781</c:v>
                  </c:pt>
                  <c:pt idx="17">
                    <c:v>4885</c:v>
                  </c:pt>
                  <c:pt idx="18">
                    <c:v>25004</c:v>
                  </c:pt>
                  <c:pt idx="19">
                    <c:v>16596</c:v>
                  </c:pt>
                  <c:pt idx="20">
                    <c:v>5005</c:v>
                  </c:pt>
                  <c:pt idx="21">
                    <c:v>29561</c:v>
                  </c:pt>
                  <c:pt idx="22">
                    <c:v>20151</c:v>
                  </c:pt>
                  <c:pt idx="23">
                    <c:v>14221</c:v>
                  </c:pt>
                  <c:pt idx="24">
                    <c:v>5908</c:v>
                  </c:pt>
                  <c:pt idx="25">
                    <c:v>7625</c:v>
                  </c:pt>
                  <c:pt idx="26">
                    <c:v>14168</c:v>
                  </c:pt>
                  <c:pt idx="27">
                    <c:v>7440</c:v>
                  </c:pt>
                  <c:pt idx="28">
                    <c:v>8872</c:v>
                  </c:pt>
                  <c:pt idx="29">
                    <c:v>23138</c:v>
                  </c:pt>
                  <c:pt idx="30">
                    <c:v>22142</c:v>
                  </c:pt>
                  <c:pt idx="31">
                    <c:v>14844</c:v>
                  </c:pt>
                  <c:pt idx="32">
                    <c:v>14477</c:v>
                  </c:pt>
                  <c:pt idx="33">
                    <c:v>35026</c:v>
                  </c:pt>
                  <c:pt idx="34">
                    <c:v>68042</c:v>
                  </c:pt>
                  <c:pt idx="35">
                    <c:v>20680</c:v>
                  </c:pt>
                  <c:pt idx="36">
                    <c:v>10635</c:v>
                  </c:pt>
                  <c:pt idx="37">
                    <c:v>16588</c:v>
                  </c:pt>
                  <c:pt idx="38">
                    <c:v>16177</c:v>
                  </c:pt>
                  <c:pt idx="39">
                    <c:v>16952</c:v>
                  </c:pt>
                  <c:pt idx="40">
                    <c:v>107167</c:v>
                  </c:pt>
                  <c:pt idx="41">
                    <c:v>24998</c:v>
                  </c:pt>
                  <c:pt idx="42">
                    <c:v>17590</c:v>
                  </c:pt>
                  <c:pt idx="43">
                    <c:v>22755</c:v>
                  </c:pt>
                  <c:pt idx="44">
                    <c:v>10766</c:v>
                  </c:pt>
                  <c:pt idx="45">
                    <c:v>8305</c:v>
                  </c:pt>
                  <c:pt idx="46">
                    <c:v>7314</c:v>
                  </c:pt>
                  <c:pt idx="47">
                    <c:v>2977</c:v>
                  </c:pt>
                  <c:pt idx="48">
                    <c:v>26924</c:v>
                  </c:pt>
                  <c:pt idx="49">
                    <c:v>11487</c:v>
                  </c:pt>
                  <c:pt idx="50">
                    <c:v>14879</c:v>
                  </c:pt>
                  <c:pt idx="51">
                    <c:v>9666</c:v>
                  </c:pt>
                  <c:pt idx="52">
                    <c:v>49166</c:v>
                  </c:pt>
                  <c:pt idx="53">
                    <c:v>7833</c:v>
                  </c:pt>
                  <c:pt idx="54">
                    <c:v>9301</c:v>
                  </c:pt>
                  <c:pt idx="55">
                    <c:v>77324</c:v>
                  </c:pt>
                  <c:pt idx="56">
                    <c:v>73605</c:v>
                  </c:pt>
                  <c:pt idx="57">
                    <c:v>68982</c:v>
                  </c:pt>
                  <c:pt idx="58">
                    <c:v>11818</c:v>
                  </c:pt>
                  <c:pt idx="59">
                    <c:v>9185</c:v>
                  </c:pt>
                  <c:pt idx="60">
                    <c:v>18939</c:v>
                  </c:pt>
                  <c:pt idx="61">
                    <c:v>3305</c:v>
                  </c:pt>
                  <c:pt idx="62">
                    <c:v>11397</c:v>
                  </c:pt>
                  <c:pt idx="63">
                    <c:v>16570</c:v>
                  </c:pt>
                  <c:pt idx="64">
                    <c:v>21074</c:v>
                  </c:pt>
                  <c:pt idx="65">
                    <c:v>8049</c:v>
                  </c:pt>
                  <c:pt idx="66">
                    <c:v>6603</c:v>
                  </c:pt>
                  <c:pt idx="67">
                    <c:v>8047</c:v>
                  </c:pt>
                  <c:pt idx="68">
                    <c:v>8526</c:v>
                  </c:pt>
                  <c:pt idx="69">
                    <c:v>257</c:v>
                  </c:pt>
                  <c:pt idx="70">
                    <c:v>8024</c:v>
                  </c:pt>
                  <c:pt idx="71">
                    <c:v>14449</c:v>
                  </c:pt>
                  <c:pt idx="72">
                    <c:v>23548</c:v>
                  </c:pt>
                  <c:pt idx="73">
                    <c:v>2901</c:v>
                  </c:pt>
                  <c:pt idx="74">
                    <c:v>6320</c:v>
                  </c:pt>
                  <c:pt idx="75">
                    <c:v>21618</c:v>
                  </c:pt>
                  <c:pt idx="76">
                    <c:v>13011</c:v>
                  </c:pt>
                  <c:pt idx="77">
                    <c:v>2376</c:v>
                  </c:pt>
                  <c:pt idx="78">
                    <c:v>13845</c:v>
                  </c:pt>
                  <c:pt idx="79">
                    <c:v>26579</c:v>
                  </c:pt>
                  <c:pt idx="80">
                    <c:v>5940</c:v>
                  </c:pt>
                  <c:pt idx="81">
                    <c:v>12322</c:v>
                  </c:pt>
                  <c:pt idx="82">
                    <c:v>7133</c:v>
                  </c:pt>
                  <c:pt idx="83">
                    <c:v>13229</c:v>
                  </c:pt>
                  <c:pt idx="84">
                    <c:v>12850</c:v>
                  </c:pt>
                  <c:pt idx="85">
                    <c:v>35775</c:v>
                  </c:pt>
                  <c:pt idx="86">
                    <c:v>10730</c:v>
                  </c:pt>
                  <c:pt idx="87">
                    <c:v>11753</c:v>
                  </c:pt>
                  <c:pt idx="88">
                    <c:v>12608</c:v>
                  </c:pt>
                  <c:pt idx="89">
                    <c:v>19240</c:v>
                  </c:pt>
                  <c:pt idx="90">
                    <c:v>33933</c:v>
                  </c:pt>
                  <c:pt idx="91">
                    <c:v>37675</c:v>
                  </c:pt>
                  <c:pt idx="92">
                    <c:v>12737</c:v>
                  </c:pt>
                  <c:pt idx="93">
                    <c:v>55333</c:v>
                  </c:pt>
                  <c:pt idx="94">
                    <c:v>16994</c:v>
                  </c:pt>
                  <c:pt idx="95">
                    <c:v>20807</c:v>
                  </c:pt>
                </c:numCache>
              </c:numRef>
            </c:plus>
            <c:minus>
              <c:numRef>
                <c:f>Bicarbonate!$AO$6:$AO$101</c:f>
                <c:numCache>
                  <c:formatCode>General</c:formatCode>
                  <c:ptCount val="96"/>
                  <c:pt idx="0">
                    <c:v>15127</c:v>
                  </c:pt>
                  <c:pt idx="1">
                    <c:v>21620</c:v>
                  </c:pt>
                  <c:pt idx="2">
                    <c:v>100784</c:v>
                  </c:pt>
                  <c:pt idx="3">
                    <c:v>117631</c:v>
                  </c:pt>
                  <c:pt idx="4">
                    <c:v>41968</c:v>
                  </c:pt>
                  <c:pt idx="5">
                    <c:v>44507</c:v>
                  </c:pt>
                  <c:pt idx="6">
                    <c:v>27558</c:v>
                  </c:pt>
                  <c:pt idx="7">
                    <c:v>24793</c:v>
                  </c:pt>
                  <c:pt idx="8">
                    <c:v>9371</c:v>
                  </c:pt>
                  <c:pt idx="9">
                    <c:v>8635</c:v>
                  </c:pt>
                  <c:pt idx="10">
                    <c:v>26567</c:v>
                  </c:pt>
                  <c:pt idx="11">
                    <c:v>29791</c:v>
                  </c:pt>
                  <c:pt idx="12">
                    <c:v>22253</c:v>
                  </c:pt>
                  <c:pt idx="13">
                    <c:v>6739</c:v>
                  </c:pt>
                  <c:pt idx="14">
                    <c:v>11786</c:v>
                  </c:pt>
                  <c:pt idx="15">
                    <c:v>14017</c:v>
                  </c:pt>
                  <c:pt idx="16">
                    <c:v>12781</c:v>
                  </c:pt>
                  <c:pt idx="17">
                    <c:v>4885</c:v>
                  </c:pt>
                  <c:pt idx="18">
                    <c:v>25004</c:v>
                  </c:pt>
                  <c:pt idx="19">
                    <c:v>16596</c:v>
                  </c:pt>
                  <c:pt idx="20">
                    <c:v>5005</c:v>
                  </c:pt>
                  <c:pt idx="21">
                    <c:v>29561</c:v>
                  </c:pt>
                  <c:pt idx="22">
                    <c:v>20151</c:v>
                  </c:pt>
                  <c:pt idx="23">
                    <c:v>14221</c:v>
                  </c:pt>
                  <c:pt idx="24">
                    <c:v>5908</c:v>
                  </c:pt>
                  <c:pt idx="25">
                    <c:v>7625</c:v>
                  </c:pt>
                  <c:pt idx="26">
                    <c:v>14168</c:v>
                  </c:pt>
                  <c:pt idx="27">
                    <c:v>7440</c:v>
                  </c:pt>
                  <c:pt idx="28">
                    <c:v>8872</c:v>
                  </c:pt>
                  <c:pt idx="29">
                    <c:v>23138</c:v>
                  </c:pt>
                  <c:pt idx="30">
                    <c:v>22142</c:v>
                  </c:pt>
                  <c:pt idx="31">
                    <c:v>14844</c:v>
                  </c:pt>
                  <c:pt idx="32">
                    <c:v>14477</c:v>
                  </c:pt>
                  <c:pt idx="33">
                    <c:v>35026</c:v>
                  </c:pt>
                  <c:pt idx="34">
                    <c:v>68042</c:v>
                  </c:pt>
                  <c:pt idx="35">
                    <c:v>20680</c:v>
                  </c:pt>
                  <c:pt idx="36">
                    <c:v>10635</c:v>
                  </c:pt>
                  <c:pt idx="37">
                    <c:v>16588</c:v>
                  </c:pt>
                  <c:pt idx="38">
                    <c:v>16177</c:v>
                  </c:pt>
                  <c:pt idx="39">
                    <c:v>16952</c:v>
                  </c:pt>
                  <c:pt idx="40">
                    <c:v>107167</c:v>
                  </c:pt>
                  <c:pt idx="41">
                    <c:v>24998</c:v>
                  </c:pt>
                  <c:pt idx="42">
                    <c:v>17590</c:v>
                  </c:pt>
                  <c:pt idx="43">
                    <c:v>22755</c:v>
                  </c:pt>
                  <c:pt idx="44">
                    <c:v>10766</c:v>
                  </c:pt>
                  <c:pt idx="45">
                    <c:v>8305</c:v>
                  </c:pt>
                  <c:pt idx="46">
                    <c:v>7314</c:v>
                  </c:pt>
                  <c:pt idx="47">
                    <c:v>2977</c:v>
                  </c:pt>
                  <c:pt idx="48">
                    <c:v>26924</c:v>
                  </c:pt>
                  <c:pt idx="49">
                    <c:v>11487</c:v>
                  </c:pt>
                  <c:pt idx="50">
                    <c:v>14879</c:v>
                  </c:pt>
                  <c:pt idx="51">
                    <c:v>9666</c:v>
                  </c:pt>
                  <c:pt idx="52">
                    <c:v>49166</c:v>
                  </c:pt>
                  <c:pt idx="53">
                    <c:v>7833</c:v>
                  </c:pt>
                  <c:pt idx="54">
                    <c:v>9301</c:v>
                  </c:pt>
                  <c:pt idx="55">
                    <c:v>77324</c:v>
                  </c:pt>
                  <c:pt idx="56">
                    <c:v>73605</c:v>
                  </c:pt>
                  <c:pt idx="57">
                    <c:v>68982</c:v>
                  </c:pt>
                  <c:pt idx="58">
                    <c:v>11818</c:v>
                  </c:pt>
                  <c:pt idx="59">
                    <c:v>9185</c:v>
                  </c:pt>
                  <c:pt idx="60">
                    <c:v>18939</c:v>
                  </c:pt>
                  <c:pt idx="61">
                    <c:v>3305</c:v>
                  </c:pt>
                  <c:pt idx="62">
                    <c:v>11397</c:v>
                  </c:pt>
                  <c:pt idx="63">
                    <c:v>16570</c:v>
                  </c:pt>
                  <c:pt idx="64">
                    <c:v>21074</c:v>
                  </c:pt>
                  <c:pt idx="65">
                    <c:v>8049</c:v>
                  </c:pt>
                  <c:pt idx="66">
                    <c:v>6603</c:v>
                  </c:pt>
                  <c:pt idx="67">
                    <c:v>8047</c:v>
                  </c:pt>
                  <c:pt idx="68">
                    <c:v>8526</c:v>
                  </c:pt>
                  <c:pt idx="69">
                    <c:v>257</c:v>
                  </c:pt>
                  <c:pt idx="70">
                    <c:v>8024</c:v>
                  </c:pt>
                  <c:pt idx="71">
                    <c:v>14449</c:v>
                  </c:pt>
                  <c:pt idx="72">
                    <c:v>23548</c:v>
                  </c:pt>
                  <c:pt idx="73">
                    <c:v>2901</c:v>
                  </c:pt>
                  <c:pt idx="74">
                    <c:v>6320</c:v>
                  </c:pt>
                  <c:pt idx="75">
                    <c:v>21618</c:v>
                  </c:pt>
                  <c:pt idx="76">
                    <c:v>13011</c:v>
                  </c:pt>
                  <c:pt idx="77">
                    <c:v>2376</c:v>
                  </c:pt>
                  <c:pt idx="78">
                    <c:v>13845</c:v>
                  </c:pt>
                  <c:pt idx="79">
                    <c:v>26579</c:v>
                  </c:pt>
                  <c:pt idx="80">
                    <c:v>5940</c:v>
                  </c:pt>
                  <c:pt idx="81">
                    <c:v>12322</c:v>
                  </c:pt>
                  <c:pt idx="82">
                    <c:v>7133</c:v>
                  </c:pt>
                  <c:pt idx="83">
                    <c:v>13229</c:v>
                  </c:pt>
                  <c:pt idx="84">
                    <c:v>12850</c:v>
                  </c:pt>
                  <c:pt idx="85">
                    <c:v>35775</c:v>
                  </c:pt>
                  <c:pt idx="86">
                    <c:v>10730</c:v>
                  </c:pt>
                  <c:pt idx="87">
                    <c:v>11753</c:v>
                  </c:pt>
                  <c:pt idx="88">
                    <c:v>12608</c:v>
                  </c:pt>
                  <c:pt idx="89">
                    <c:v>19240</c:v>
                  </c:pt>
                  <c:pt idx="90">
                    <c:v>33933</c:v>
                  </c:pt>
                  <c:pt idx="91">
                    <c:v>37675</c:v>
                  </c:pt>
                  <c:pt idx="92">
                    <c:v>12737</c:v>
                  </c:pt>
                  <c:pt idx="93">
                    <c:v>55333</c:v>
                  </c:pt>
                  <c:pt idx="94">
                    <c:v>16994</c:v>
                  </c:pt>
                  <c:pt idx="95">
                    <c:v>20807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Bicarbonate!$AJ$6:$AJ$101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Bicarbonate!$AN$6:$AN$101</c:f>
              <c:numCache>
                <c:formatCode>General</c:formatCode>
                <c:ptCount val="96"/>
                <c:pt idx="0">
                  <c:v>268130</c:v>
                </c:pt>
                <c:pt idx="1">
                  <c:v>383637</c:v>
                </c:pt>
                <c:pt idx="2">
                  <c:v>833420</c:v>
                </c:pt>
                <c:pt idx="3">
                  <c:v>827983</c:v>
                </c:pt>
                <c:pt idx="4">
                  <c:v>324236</c:v>
                </c:pt>
                <c:pt idx="5">
                  <c:v>289477</c:v>
                </c:pt>
                <c:pt idx="6">
                  <c:v>188444</c:v>
                </c:pt>
                <c:pt idx="7">
                  <c:v>184297</c:v>
                </c:pt>
                <c:pt idx="8">
                  <c:v>174321</c:v>
                </c:pt>
                <c:pt idx="9">
                  <c:v>164794</c:v>
                </c:pt>
                <c:pt idx="10">
                  <c:v>416162</c:v>
                </c:pt>
                <c:pt idx="11">
                  <c:v>217727</c:v>
                </c:pt>
                <c:pt idx="12">
                  <c:v>174435</c:v>
                </c:pt>
                <c:pt idx="13">
                  <c:v>128378</c:v>
                </c:pt>
                <c:pt idx="14">
                  <c:v>266172</c:v>
                </c:pt>
                <c:pt idx="15">
                  <c:v>121226</c:v>
                </c:pt>
                <c:pt idx="16">
                  <c:v>120926</c:v>
                </c:pt>
                <c:pt idx="17">
                  <c:v>87631</c:v>
                </c:pt>
                <c:pt idx="18">
                  <c:v>450683</c:v>
                </c:pt>
                <c:pt idx="19">
                  <c:v>215890</c:v>
                </c:pt>
                <c:pt idx="20">
                  <c:v>46386</c:v>
                </c:pt>
                <c:pt idx="21">
                  <c:v>222987</c:v>
                </c:pt>
                <c:pt idx="22">
                  <c:v>189391</c:v>
                </c:pt>
                <c:pt idx="23">
                  <c:v>162716</c:v>
                </c:pt>
                <c:pt idx="24">
                  <c:v>110449</c:v>
                </c:pt>
                <c:pt idx="25">
                  <c:v>208864</c:v>
                </c:pt>
                <c:pt idx="26">
                  <c:v>122341</c:v>
                </c:pt>
                <c:pt idx="27">
                  <c:v>119757</c:v>
                </c:pt>
                <c:pt idx="28">
                  <c:v>187731</c:v>
                </c:pt>
                <c:pt idx="29">
                  <c:v>447151</c:v>
                </c:pt>
                <c:pt idx="30">
                  <c:v>214381</c:v>
                </c:pt>
                <c:pt idx="31">
                  <c:v>145510</c:v>
                </c:pt>
                <c:pt idx="32">
                  <c:v>266234</c:v>
                </c:pt>
                <c:pt idx="33">
                  <c:v>522885</c:v>
                </c:pt>
                <c:pt idx="34">
                  <c:v>493329</c:v>
                </c:pt>
                <c:pt idx="35">
                  <c:v>203080</c:v>
                </c:pt>
                <c:pt idx="36">
                  <c:v>154590</c:v>
                </c:pt>
                <c:pt idx="37">
                  <c:v>247178</c:v>
                </c:pt>
                <c:pt idx="38">
                  <c:v>255978</c:v>
                </c:pt>
                <c:pt idx="39">
                  <c:v>305232</c:v>
                </c:pt>
                <c:pt idx="40">
                  <c:v>835172</c:v>
                </c:pt>
                <c:pt idx="41">
                  <c:v>274719</c:v>
                </c:pt>
                <c:pt idx="42">
                  <c:v>177489</c:v>
                </c:pt>
                <c:pt idx="43">
                  <c:v>206822</c:v>
                </c:pt>
                <c:pt idx="44">
                  <c:v>130298</c:v>
                </c:pt>
                <c:pt idx="45">
                  <c:v>123514</c:v>
                </c:pt>
                <c:pt idx="46">
                  <c:v>92492</c:v>
                </c:pt>
                <c:pt idx="47">
                  <c:v>34075</c:v>
                </c:pt>
                <c:pt idx="48">
                  <c:v>248580</c:v>
                </c:pt>
                <c:pt idx="49">
                  <c:v>160997</c:v>
                </c:pt>
                <c:pt idx="50">
                  <c:v>183197</c:v>
                </c:pt>
                <c:pt idx="51">
                  <c:v>128046</c:v>
                </c:pt>
                <c:pt idx="52">
                  <c:v>550258</c:v>
                </c:pt>
                <c:pt idx="53">
                  <c:v>119244</c:v>
                </c:pt>
                <c:pt idx="54">
                  <c:v>104853</c:v>
                </c:pt>
                <c:pt idx="55">
                  <c:v>716863</c:v>
                </c:pt>
                <c:pt idx="56">
                  <c:v>650699</c:v>
                </c:pt>
                <c:pt idx="57">
                  <c:v>598249</c:v>
                </c:pt>
                <c:pt idx="58">
                  <c:v>161315</c:v>
                </c:pt>
                <c:pt idx="59">
                  <c:v>128153</c:v>
                </c:pt>
                <c:pt idx="60">
                  <c:v>217474</c:v>
                </c:pt>
                <c:pt idx="61">
                  <c:v>65506</c:v>
                </c:pt>
                <c:pt idx="62">
                  <c:v>160639</c:v>
                </c:pt>
                <c:pt idx="63">
                  <c:v>178688</c:v>
                </c:pt>
                <c:pt idx="64">
                  <c:v>252196</c:v>
                </c:pt>
                <c:pt idx="65">
                  <c:v>163322</c:v>
                </c:pt>
                <c:pt idx="66">
                  <c:v>103568</c:v>
                </c:pt>
                <c:pt idx="67">
                  <c:v>76978</c:v>
                </c:pt>
                <c:pt idx="68">
                  <c:v>96015</c:v>
                </c:pt>
                <c:pt idx="69">
                  <c:v>2782</c:v>
                </c:pt>
                <c:pt idx="70">
                  <c:v>99098</c:v>
                </c:pt>
                <c:pt idx="71">
                  <c:v>141249</c:v>
                </c:pt>
                <c:pt idx="72">
                  <c:v>316530</c:v>
                </c:pt>
                <c:pt idx="73">
                  <c:v>48108</c:v>
                </c:pt>
                <c:pt idx="74">
                  <c:v>112650</c:v>
                </c:pt>
                <c:pt idx="75">
                  <c:v>212893</c:v>
                </c:pt>
                <c:pt idx="76">
                  <c:v>262646</c:v>
                </c:pt>
                <c:pt idx="77">
                  <c:v>44438</c:v>
                </c:pt>
                <c:pt idx="78">
                  <c:v>177105</c:v>
                </c:pt>
                <c:pt idx="79">
                  <c:v>246816</c:v>
                </c:pt>
                <c:pt idx="80">
                  <c:v>129041</c:v>
                </c:pt>
                <c:pt idx="81">
                  <c:v>96128</c:v>
                </c:pt>
                <c:pt idx="82">
                  <c:v>116415</c:v>
                </c:pt>
                <c:pt idx="83">
                  <c:v>207838</c:v>
                </c:pt>
                <c:pt idx="84">
                  <c:v>199941</c:v>
                </c:pt>
                <c:pt idx="85">
                  <c:v>294874</c:v>
                </c:pt>
                <c:pt idx="86">
                  <c:v>141682</c:v>
                </c:pt>
                <c:pt idx="87">
                  <c:v>145271</c:v>
                </c:pt>
                <c:pt idx="88">
                  <c:v>141721</c:v>
                </c:pt>
                <c:pt idx="89">
                  <c:v>134092</c:v>
                </c:pt>
                <c:pt idx="90">
                  <c:v>237500</c:v>
                </c:pt>
                <c:pt idx="91">
                  <c:v>337417</c:v>
                </c:pt>
                <c:pt idx="92">
                  <c:v>120049</c:v>
                </c:pt>
                <c:pt idx="93">
                  <c:v>373681</c:v>
                </c:pt>
                <c:pt idx="94">
                  <c:v>134704</c:v>
                </c:pt>
                <c:pt idx="95">
                  <c:v>149830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1B-49B0-B1D4-12D2650A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Carbonate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Carbonate!$AE$6:$AE$101</c:f>
                <c:numCache>
                  <c:formatCode>General</c:formatCode>
                  <c:ptCount val="96"/>
                  <c:pt idx="0">
                    <c:v>11541</c:v>
                  </c:pt>
                  <c:pt idx="1">
                    <c:v>23425</c:v>
                  </c:pt>
                  <c:pt idx="2">
                    <c:v>268000</c:v>
                  </c:pt>
                  <c:pt idx="3">
                    <c:v>281375</c:v>
                  </c:pt>
                  <c:pt idx="4">
                    <c:v>21242</c:v>
                  </c:pt>
                  <c:pt idx="5">
                    <c:v>22562</c:v>
                  </c:pt>
                  <c:pt idx="6">
                    <c:v>9019</c:v>
                  </c:pt>
                  <c:pt idx="7">
                    <c:v>8142</c:v>
                  </c:pt>
                  <c:pt idx="8">
                    <c:v>4950</c:v>
                  </c:pt>
                  <c:pt idx="9">
                    <c:v>4596</c:v>
                  </c:pt>
                  <c:pt idx="10">
                    <c:v>25126</c:v>
                  </c:pt>
                  <c:pt idx="11">
                    <c:v>8323</c:v>
                  </c:pt>
                  <c:pt idx="12">
                    <c:v>5311</c:v>
                  </c:pt>
                  <c:pt idx="13">
                    <c:v>2691</c:v>
                  </c:pt>
                  <c:pt idx="14">
                    <c:v>5683</c:v>
                  </c:pt>
                  <c:pt idx="15">
                    <c:v>3413</c:v>
                  </c:pt>
                  <c:pt idx="16">
                    <c:v>2438</c:v>
                  </c:pt>
                  <c:pt idx="17">
                    <c:v>1585</c:v>
                  </c:pt>
                  <c:pt idx="18">
                    <c:v>14966</c:v>
                  </c:pt>
                  <c:pt idx="19">
                    <c:v>3834</c:v>
                  </c:pt>
                  <c:pt idx="20">
                    <c:v>1862</c:v>
                  </c:pt>
                  <c:pt idx="21">
                    <c:v>4374</c:v>
                  </c:pt>
                  <c:pt idx="22">
                    <c:v>2865</c:v>
                  </c:pt>
                  <c:pt idx="23">
                    <c:v>2112</c:v>
                  </c:pt>
                  <c:pt idx="24">
                    <c:v>1275</c:v>
                  </c:pt>
                  <c:pt idx="25">
                    <c:v>2200</c:v>
                  </c:pt>
                  <c:pt idx="26">
                    <c:v>1842</c:v>
                  </c:pt>
                  <c:pt idx="27">
                    <c:v>1057</c:v>
                  </c:pt>
                  <c:pt idx="28">
                    <c:v>1388</c:v>
                  </c:pt>
                  <c:pt idx="29">
                    <c:v>8347</c:v>
                  </c:pt>
                  <c:pt idx="30">
                    <c:v>2603</c:v>
                  </c:pt>
                  <c:pt idx="31">
                    <c:v>1305</c:v>
                  </c:pt>
                  <c:pt idx="32">
                    <c:v>1816</c:v>
                  </c:pt>
                  <c:pt idx="33">
                    <c:v>10388</c:v>
                  </c:pt>
                  <c:pt idx="34">
                    <c:v>11167</c:v>
                  </c:pt>
                  <c:pt idx="35">
                    <c:v>1382</c:v>
                  </c:pt>
                  <c:pt idx="36">
                    <c:v>718</c:v>
                  </c:pt>
                  <c:pt idx="37">
                    <c:v>1133</c:v>
                  </c:pt>
                  <c:pt idx="38">
                    <c:v>1164</c:v>
                  </c:pt>
                  <c:pt idx="39">
                    <c:v>1735</c:v>
                  </c:pt>
                  <c:pt idx="40">
                    <c:v>37634</c:v>
                  </c:pt>
                  <c:pt idx="41">
                    <c:v>2102</c:v>
                  </c:pt>
                  <c:pt idx="42">
                    <c:v>1203</c:v>
                  </c:pt>
                  <c:pt idx="43">
                    <c:v>1423</c:v>
                  </c:pt>
                  <c:pt idx="44">
                    <c:v>615</c:v>
                  </c:pt>
                  <c:pt idx="45">
                    <c:v>486</c:v>
                  </c:pt>
                  <c:pt idx="46">
                    <c:v>412</c:v>
                  </c:pt>
                  <c:pt idx="47">
                    <c:v>672</c:v>
                  </c:pt>
                  <c:pt idx="48">
                    <c:v>1521</c:v>
                  </c:pt>
                  <c:pt idx="49">
                    <c:v>517</c:v>
                  </c:pt>
                  <c:pt idx="50">
                    <c:v>705</c:v>
                  </c:pt>
                  <c:pt idx="51">
                    <c:v>371</c:v>
                  </c:pt>
                  <c:pt idx="52">
                    <c:v>5419</c:v>
                  </c:pt>
                  <c:pt idx="53">
                    <c:v>539</c:v>
                  </c:pt>
                  <c:pt idx="54">
                    <c:v>301</c:v>
                  </c:pt>
                  <c:pt idx="55">
                    <c:v>12178</c:v>
                  </c:pt>
                  <c:pt idx="56">
                    <c:v>9954</c:v>
                  </c:pt>
                  <c:pt idx="57">
                    <c:v>7885</c:v>
                  </c:pt>
                  <c:pt idx="58">
                    <c:v>501</c:v>
                  </c:pt>
                  <c:pt idx="59">
                    <c:v>329</c:v>
                  </c:pt>
                  <c:pt idx="60">
                    <c:v>527</c:v>
                  </c:pt>
                  <c:pt idx="61">
                    <c:v>315</c:v>
                  </c:pt>
                  <c:pt idx="62">
                    <c:v>481</c:v>
                  </c:pt>
                  <c:pt idx="63">
                    <c:v>398</c:v>
                  </c:pt>
                  <c:pt idx="64">
                    <c:v>625</c:v>
                  </c:pt>
                  <c:pt idx="65">
                    <c:v>565</c:v>
                  </c:pt>
                  <c:pt idx="66">
                    <c:v>325</c:v>
                  </c:pt>
                  <c:pt idx="67">
                    <c:v>236</c:v>
                  </c:pt>
                  <c:pt idx="68">
                    <c:v>287</c:v>
                  </c:pt>
                  <c:pt idx="69">
                    <c:v>8385.5</c:v>
                  </c:pt>
                  <c:pt idx="70">
                    <c:v>252</c:v>
                  </c:pt>
                  <c:pt idx="71">
                    <c:v>307</c:v>
                  </c:pt>
                  <c:pt idx="72">
                    <c:v>969</c:v>
                  </c:pt>
                  <c:pt idx="73">
                    <c:v>275</c:v>
                  </c:pt>
                  <c:pt idx="74">
                    <c:v>296</c:v>
                  </c:pt>
                  <c:pt idx="75">
                    <c:v>437</c:v>
                  </c:pt>
                  <c:pt idx="76">
                    <c:v>782</c:v>
                  </c:pt>
                  <c:pt idx="77">
                    <c:v>314</c:v>
                  </c:pt>
                  <c:pt idx="78">
                    <c:v>394</c:v>
                  </c:pt>
                  <c:pt idx="79">
                    <c:v>532</c:v>
                  </c:pt>
                  <c:pt idx="80">
                    <c:v>404</c:v>
                  </c:pt>
                  <c:pt idx="81">
                    <c:v>272</c:v>
                  </c:pt>
                  <c:pt idx="82">
                    <c:v>393</c:v>
                  </c:pt>
                  <c:pt idx="83">
                    <c:v>692</c:v>
                  </c:pt>
                  <c:pt idx="84">
                    <c:v>592</c:v>
                  </c:pt>
                  <c:pt idx="85">
                    <c:v>802</c:v>
                  </c:pt>
                  <c:pt idx="86">
                    <c:v>472</c:v>
                  </c:pt>
                  <c:pt idx="87">
                    <c:v>508</c:v>
                  </c:pt>
                  <c:pt idx="88">
                    <c:v>460</c:v>
                  </c:pt>
                  <c:pt idx="89">
                    <c:v>423</c:v>
                  </c:pt>
                  <c:pt idx="90">
                    <c:v>816</c:v>
                  </c:pt>
                  <c:pt idx="91">
                    <c:v>1664</c:v>
                  </c:pt>
                  <c:pt idx="92">
                    <c:v>484</c:v>
                  </c:pt>
                  <c:pt idx="93">
                    <c:v>2179</c:v>
                  </c:pt>
                  <c:pt idx="94">
                    <c:v>658</c:v>
                  </c:pt>
                  <c:pt idx="95">
                    <c:v>856</c:v>
                  </c:pt>
                </c:numCache>
              </c:numRef>
            </c:plus>
            <c:minus>
              <c:numRef>
                <c:f>Carbonate!$AE$6:$AE$101</c:f>
                <c:numCache>
                  <c:formatCode>General</c:formatCode>
                  <c:ptCount val="96"/>
                  <c:pt idx="0">
                    <c:v>11541</c:v>
                  </c:pt>
                  <c:pt idx="1">
                    <c:v>23425</c:v>
                  </c:pt>
                  <c:pt idx="2">
                    <c:v>268000</c:v>
                  </c:pt>
                  <c:pt idx="3">
                    <c:v>281375</c:v>
                  </c:pt>
                  <c:pt idx="4">
                    <c:v>21242</c:v>
                  </c:pt>
                  <c:pt idx="5">
                    <c:v>22562</c:v>
                  </c:pt>
                  <c:pt idx="6">
                    <c:v>9019</c:v>
                  </c:pt>
                  <c:pt idx="7">
                    <c:v>8142</c:v>
                  </c:pt>
                  <c:pt idx="8">
                    <c:v>4950</c:v>
                  </c:pt>
                  <c:pt idx="9">
                    <c:v>4596</c:v>
                  </c:pt>
                  <c:pt idx="10">
                    <c:v>25126</c:v>
                  </c:pt>
                  <c:pt idx="11">
                    <c:v>8323</c:v>
                  </c:pt>
                  <c:pt idx="12">
                    <c:v>5311</c:v>
                  </c:pt>
                  <c:pt idx="13">
                    <c:v>2691</c:v>
                  </c:pt>
                  <c:pt idx="14">
                    <c:v>5683</c:v>
                  </c:pt>
                  <c:pt idx="15">
                    <c:v>3413</c:v>
                  </c:pt>
                  <c:pt idx="16">
                    <c:v>2438</c:v>
                  </c:pt>
                  <c:pt idx="17">
                    <c:v>1585</c:v>
                  </c:pt>
                  <c:pt idx="18">
                    <c:v>14966</c:v>
                  </c:pt>
                  <c:pt idx="19">
                    <c:v>3834</c:v>
                  </c:pt>
                  <c:pt idx="20">
                    <c:v>1862</c:v>
                  </c:pt>
                  <c:pt idx="21">
                    <c:v>4374</c:v>
                  </c:pt>
                  <c:pt idx="22">
                    <c:v>2865</c:v>
                  </c:pt>
                  <c:pt idx="23">
                    <c:v>2112</c:v>
                  </c:pt>
                  <c:pt idx="24">
                    <c:v>1275</c:v>
                  </c:pt>
                  <c:pt idx="25">
                    <c:v>2200</c:v>
                  </c:pt>
                  <c:pt idx="26">
                    <c:v>1842</c:v>
                  </c:pt>
                  <c:pt idx="27">
                    <c:v>1057</c:v>
                  </c:pt>
                  <c:pt idx="28">
                    <c:v>1388</c:v>
                  </c:pt>
                  <c:pt idx="29">
                    <c:v>8347</c:v>
                  </c:pt>
                  <c:pt idx="30">
                    <c:v>2603</c:v>
                  </c:pt>
                  <c:pt idx="31">
                    <c:v>1305</c:v>
                  </c:pt>
                  <c:pt idx="32">
                    <c:v>1816</c:v>
                  </c:pt>
                  <c:pt idx="33">
                    <c:v>10388</c:v>
                  </c:pt>
                  <c:pt idx="34">
                    <c:v>11167</c:v>
                  </c:pt>
                  <c:pt idx="35">
                    <c:v>1382</c:v>
                  </c:pt>
                  <c:pt idx="36">
                    <c:v>718</c:v>
                  </c:pt>
                  <c:pt idx="37">
                    <c:v>1133</c:v>
                  </c:pt>
                  <c:pt idx="38">
                    <c:v>1164</c:v>
                  </c:pt>
                  <c:pt idx="39">
                    <c:v>1735</c:v>
                  </c:pt>
                  <c:pt idx="40">
                    <c:v>37634</c:v>
                  </c:pt>
                  <c:pt idx="41">
                    <c:v>2102</c:v>
                  </c:pt>
                  <c:pt idx="42">
                    <c:v>1203</c:v>
                  </c:pt>
                  <c:pt idx="43">
                    <c:v>1423</c:v>
                  </c:pt>
                  <c:pt idx="44">
                    <c:v>615</c:v>
                  </c:pt>
                  <c:pt idx="45">
                    <c:v>486</c:v>
                  </c:pt>
                  <c:pt idx="46">
                    <c:v>412</c:v>
                  </c:pt>
                  <c:pt idx="47">
                    <c:v>672</c:v>
                  </c:pt>
                  <c:pt idx="48">
                    <c:v>1521</c:v>
                  </c:pt>
                  <c:pt idx="49">
                    <c:v>517</c:v>
                  </c:pt>
                  <c:pt idx="50">
                    <c:v>705</c:v>
                  </c:pt>
                  <c:pt idx="51">
                    <c:v>371</c:v>
                  </c:pt>
                  <c:pt idx="52">
                    <c:v>5419</c:v>
                  </c:pt>
                  <c:pt idx="53">
                    <c:v>539</c:v>
                  </c:pt>
                  <c:pt idx="54">
                    <c:v>301</c:v>
                  </c:pt>
                  <c:pt idx="55">
                    <c:v>12178</c:v>
                  </c:pt>
                  <c:pt idx="56">
                    <c:v>9954</c:v>
                  </c:pt>
                  <c:pt idx="57">
                    <c:v>7885</c:v>
                  </c:pt>
                  <c:pt idx="58">
                    <c:v>501</c:v>
                  </c:pt>
                  <c:pt idx="59">
                    <c:v>329</c:v>
                  </c:pt>
                  <c:pt idx="60">
                    <c:v>527</c:v>
                  </c:pt>
                  <c:pt idx="61">
                    <c:v>315</c:v>
                  </c:pt>
                  <c:pt idx="62">
                    <c:v>481</c:v>
                  </c:pt>
                  <c:pt idx="63">
                    <c:v>398</c:v>
                  </c:pt>
                  <c:pt idx="64">
                    <c:v>625</c:v>
                  </c:pt>
                  <c:pt idx="65">
                    <c:v>565</c:v>
                  </c:pt>
                  <c:pt idx="66">
                    <c:v>325</c:v>
                  </c:pt>
                  <c:pt idx="67">
                    <c:v>236</c:v>
                  </c:pt>
                  <c:pt idx="68">
                    <c:v>287</c:v>
                  </c:pt>
                  <c:pt idx="69">
                    <c:v>8385.5</c:v>
                  </c:pt>
                  <c:pt idx="70">
                    <c:v>252</c:v>
                  </c:pt>
                  <c:pt idx="71">
                    <c:v>307</c:v>
                  </c:pt>
                  <c:pt idx="72">
                    <c:v>969</c:v>
                  </c:pt>
                  <c:pt idx="73">
                    <c:v>275</c:v>
                  </c:pt>
                  <c:pt idx="74">
                    <c:v>296</c:v>
                  </c:pt>
                  <c:pt idx="75">
                    <c:v>437</c:v>
                  </c:pt>
                  <c:pt idx="76">
                    <c:v>782</c:v>
                  </c:pt>
                  <c:pt idx="77">
                    <c:v>314</c:v>
                  </c:pt>
                  <c:pt idx="78">
                    <c:v>394</c:v>
                  </c:pt>
                  <c:pt idx="79">
                    <c:v>532</c:v>
                  </c:pt>
                  <c:pt idx="80">
                    <c:v>404</c:v>
                  </c:pt>
                  <c:pt idx="81">
                    <c:v>272</c:v>
                  </c:pt>
                  <c:pt idx="82">
                    <c:v>393</c:v>
                  </c:pt>
                  <c:pt idx="83">
                    <c:v>692</c:v>
                  </c:pt>
                  <c:pt idx="84">
                    <c:v>592</c:v>
                  </c:pt>
                  <c:pt idx="85">
                    <c:v>802</c:v>
                  </c:pt>
                  <c:pt idx="86">
                    <c:v>472</c:v>
                  </c:pt>
                  <c:pt idx="87">
                    <c:v>508</c:v>
                  </c:pt>
                  <c:pt idx="88">
                    <c:v>460</c:v>
                  </c:pt>
                  <c:pt idx="89">
                    <c:v>423</c:v>
                  </c:pt>
                  <c:pt idx="90">
                    <c:v>816</c:v>
                  </c:pt>
                  <c:pt idx="91">
                    <c:v>1664</c:v>
                  </c:pt>
                  <c:pt idx="92">
                    <c:v>484</c:v>
                  </c:pt>
                  <c:pt idx="93">
                    <c:v>2179</c:v>
                  </c:pt>
                  <c:pt idx="94">
                    <c:v>658</c:v>
                  </c:pt>
                  <c:pt idx="95">
                    <c:v>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Carbonate!$AA$6:$AA$101</c:f>
              <c:numCache>
                <c:formatCode>General</c:formatCode>
                <c:ptCount val="96"/>
                <c:pt idx="0">
                  <c:v>36968</c:v>
                </c:pt>
                <c:pt idx="1">
                  <c:v>48205</c:v>
                </c:pt>
                <c:pt idx="2">
                  <c:v>48546</c:v>
                </c:pt>
                <c:pt idx="3">
                  <c:v>51039</c:v>
                </c:pt>
                <c:pt idx="4">
                  <c:v>48989</c:v>
                </c:pt>
                <c:pt idx="5">
                  <c:v>44012</c:v>
                </c:pt>
                <c:pt idx="6">
                  <c:v>30483</c:v>
                </c:pt>
                <c:pt idx="7">
                  <c:v>28479</c:v>
                </c:pt>
                <c:pt idx="8">
                  <c:v>19284</c:v>
                </c:pt>
                <c:pt idx="9">
                  <c:v>18082</c:v>
                </c:pt>
                <c:pt idx="10">
                  <c:v>36705</c:v>
                </c:pt>
                <c:pt idx="11">
                  <c:v>27057</c:v>
                </c:pt>
                <c:pt idx="12">
                  <c:v>20343</c:v>
                </c:pt>
                <c:pt idx="13">
                  <c:v>11256</c:v>
                </c:pt>
                <c:pt idx="14">
                  <c:v>20336</c:v>
                </c:pt>
                <c:pt idx="15">
                  <c:v>12223</c:v>
                </c:pt>
                <c:pt idx="16">
                  <c:v>10813</c:v>
                </c:pt>
                <c:pt idx="17">
                  <c:v>6076</c:v>
                </c:pt>
                <c:pt idx="18">
                  <c:v>22926</c:v>
                </c:pt>
                <c:pt idx="19">
                  <c:v>14216</c:v>
                </c:pt>
                <c:pt idx="20">
                  <c:v>4060</c:v>
                </c:pt>
                <c:pt idx="21">
                  <c:v>15476</c:v>
                </c:pt>
                <c:pt idx="22">
                  <c:v>12105</c:v>
                </c:pt>
                <c:pt idx="23">
                  <c:v>9976</c:v>
                </c:pt>
                <c:pt idx="24">
                  <c:v>6120</c:v>
                </c:pt>
                <c:pt idx="25">
                  <c:v>9583</c:v>
                </c:pt>
                <c:pt idx="26">
                  <c:v>7550</c:v>
                </c:pt>
                <c:pt idx="27">
                  <c:v>5507</c:v>
                </c:pt>
                <c:pt idx="28">
                  <c:v>6849</c:v>
                </c:pt>
                <c:pt idx="29">
                  <c:v>13638</c:v>
                </c:pt>
                <c:pt idx="30">
                  <c:v>9302</c:v>
                </c:pt>
                <c:pt idx="31">
                  <c:v>6267</c:v>
                </c:pt>
                <c:pt idx="32">
                  <c:v>7467</c:v>
                </c:pt>
                <c:pt idx="33">
                  <c:v>11768</c:v>
                </c:pt>
                <c:pt idx="34">
                  <c:v>14214</c:v>
                </c:pt>
                <c:pt idx="35">
                  <c:v>5543</c:v>
                </c:pt>
                <c:pt idx="36">
                  <c:v>3746</c:v>
                </c:pt>
                <c:pt idx="37">
                  <c:v>4842</c:v>
                </c:pt>
                <c:pt idx="38">
                  <c:v>4832</c:v>
                </c:pt>
                <c:pt idx="39">
                  <c:v>5709</c:v>
                </c:pt>
                <c:pt idx="40">
                  <c:v>7628</c:v>
                </c:pt>
                <c:pt idx="41">
                  <c:v>6382</c:v>
                </c:pt>
                <c:pt idx="42">
                  <c:v>4565</c:v>
                </c:pt>
                <c:pt idx="43">
                  <c:v>5163</c:v>
                </c:pt>
                <c:pt idx="44">
                  <c:v>3094</c:v>
                </c:pt>
                <c:pt idx="45">
                  <c:v>2581</c:v>
                </c:pt>
                <c:pt idx="46">
                  <c:v>1748</c:v>
                </c:pt>
                <c:pt idx="47">
                  <c:v>936</c:v>
                </c:pt>
                <c:pt idx="48">
                  <c:v>4976</c:v>
                </c:pt>
                <c:pt idx="49">
                  <c:v>2615</c:v>
                </c:pt>
                <c:pt idx="50">
                  <c:v>3054</c:v>
                </c:pt>
                <c:pt idx="51">
                  <c:v>1879</c:v>
                </c:pt>
                <c:pt idx="52">
                  <c:v>5351</c:v>
                </c:pt>
                <c:pt idx="53">
                  <c:v>2123</c:v>
                </c:pt>
                <c:pt idx="54">
                  <c:v>1357</c:v>
                </c:pt>
                <c:pt idx="55">
                  <c:v>4960</c:v>
                </c:pt>
                <c:pt idx="56">
                  <c:v>5820</c:v>
                </c:pt>
                <c:pt idx="57">
                  <c:v>6066</c:v>
                </c:pt>
                <c:pt idx="58">
                  <c:v>2273</c:v>
                </c:pt>
                <c:pt idx="59">
                  <c:v>1639</c:v>
                </c:pt>
                <c:pt idx="60">
                  <c:v>2266</c:v>
                </c:pt>
                <c:pt idx="61">
                  <c:v>1039</c:v>
                </c:pt>
                <c:pt idx="62">
                  <c:v>2157</c:v>
                </c:pt>
                <c:pt idx="63">
                  <c:v>1799</c:v>
                </c:pt>
                <c:pt idx="64">
                  <c:v>2447</c:v>
                </c:pt>
                <c:pt idx="65">
                  <c:v>2163</c:v>
                </c:pt>
                <c:pt idx="66">
                  <c:v>1484</c:v>
                </c:pt>
                <c:pt idx="67">
                  <c:v>853</c:v>
                </c:pt>
                <c:pt idx="68">
                  <c:v>1067</c:v>
                </c:pt>
                <c:pt idx="69">
                  <c:v>0.89</c:v>
                </c:pt>
                <c:pt idx="70">
                  <c:v>1114</c:v>
                </c:pt>
                <c:pt idx="71">
                  <c:v>1372</c:v>
                </c:pt>
                <c:pt idx="72">
                  <c:v>2904</c:v>
                </c:pt>
                <c:pt idx="73">
                  <c:v>683</c:v>
                </c:pt>
                <c:pt idx="74">
                  <c:v>1414</c:v>
                </c:pt>
                <c:pt idx="75">
                  <c:v>1933</c:v>
                </c:pt>
                <c:pt idx="76">
                  <c:v>2783</c:v>
                </c:pt>
                <c:pt idx="77">
                  <c:v>693</c:v>
                </c:pt>
                <c:pt idx="78">
                  <c:v>1841</c:v>
                </c:pt>
                <c:pt idx="79">
                  <c:v>2211</c:v>
                </c:pt>
                <c:pt idx="80">
                  <c:v>1745</c:v>
                </c:pt>
                <c:pt idx="81">
                  <c:v>1027</c:v>
                </c:pt>
                <c:pt idx="82">
                  <c:v>1588</c:v>
                </c:pt>
                <c:pt idx="83">
                  <c:v>2844</c:v>
                </c:pt>
                <c:pt idx="84">
                  <c:v>2574</c:v>
                </c:pt>
                <c:pt idx="85">
                  <c:v>2820</c:v>
                </c:pt>
                <c:pt idx="86">
                  <c:v>1929</c:v>
                </c:pt>
                <c:pt idx="87">
                  <c:v>2421</c:v>
                </c:pt>
                <c:pt idx="88">
                  <c:v>2142</c:v>
                </c:pt>
                <c:pt idx="89">
                  <c:v>1696</c:v>
                </c:pt>
                <c:pt idx="90">
                  <c:v>2734</c:v>
                </c:pt>
                <c:pt idx="91">
                  <c:v>4448</c:v>
                </c:pt>
                <c:pt idx="92">
                  <c:v>2070</c:v>
                </c:pt>
                <c:pt idx="93">
                  <c:v>4765</c:v>
                </c:pt>
                <c:pt idx="94">
                  <c:v>2531</c:v>
                </c:pt>
                <c:pt idx="95">
                  <c:v>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A-493B-8689-E3DA0E08F3BF}"/>
            </c:ext>
          </c:extLst>
        </c:ser>
        <c:ser>
          <c:idx val="1"/>
          <c:order val="1"/>
          <c:tx>
            <c:strRef>
              <c:f>Carbonate!$AG$2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Carbonate!$AK$6:$AK$101</c:f>
                <c:numCache>
                  <c:formatCode>General</c:formatCode>
                  <c:ptCount val="96"/>
                  <c:pt idx="0">
                    <c:v>11519</c:v>
                  </c:pt>
                  <c:pt idx="1">
                    <c:v>23415</c:v>
                  </c:pt>
                  <c:pt idx="2">
                    <c:v>266795</c:v>
                  </c:pt>
                  <c:pt idx="3">
                    <c:v>280112</c:v>
                  </c:pt>
                  <c:pt idx="4">
                    <c:v>21229</c:v>
                  </c:pt>
                  <c:pt idx="5">
                    <c:v>22558</c:v>
                  </c:pt>
                  <c:pt idx="6">
                    <c:v>8999</c:v>
                  </c:pt>
                  <c:pt idx="7">
                    <c:v>8122</c:v>
                  </c:pt>
                  <c:pt idx="8">
                    <c:v>4934</c:v>
                  </c:pt>
                  <c:pt idx="9">
                    <c:v>4581</c:v>
                  </c:pt>
                  <c:pt idx="10">
                    <c:v>25125</c:v>
                  </c:pt>
                  <c:pt idx="11">
                    <c:v>8307</c:v>
                  </c:pt>
                  <c:pt idx="12">
                    <c:v>5295</c:v>
                  </c:pt>
                  <c:pt idx="13">
                    <c:v>2680</c:v>
                  </c:pt>
                  <c:pt idx="14">
                    <c:v>5669</c:v>
                  </c:pt>
                  <c:pt idx="15">
                    <c:v>3405</c:v>
                  </c:pt>
                  <c:pt idx="16">
                    <c:v>2428</c:v>
                  </c:pt>
                  <c:pt idx="17">
                    <c:v>1580</c:v>
                  </c:pt>
                  <c:pt idx="18">
                    <c:v>14965</c:v>
                  </c:pt>
                  <c:pt idx="19">
                    <c:v>3823</c:v>
                  </c:pt>
                  <c:pt idx="20">
                    <c:v>1861</c:v>
                  </c:pt>
                  <c:pt idx="21">
                    <c:v>4363</c:v>
                  </c:pt>
                  <c:pt idx="22">
                    <c:v>2854</c:v>
                  </c:pt>
                  <c:pt idx="23">
                    <c:v>2102</c:v>
                  </c:pt>
                  <c:pt idx="24">
                    <c:v>1268</c:v>
                  </c:pt>
                  <c:pt idx="25">
                    <c:v>2191</c:v>
                  </c:pt>
                  <c:pt idx="26">
                    <c:v>1836</c:v>
                  </c:pt>
                  <c:pt idx="27">
                    <c:v>1050</c:v>
                  </c:pt>
                  <c:pt idx="28">
                    <c:v>1380</c:v>
                  </c:pt>
                  <c:pt idx="29">
                    <c:v>8346</c:v>
                  </c:pt>
                  <c:pt idx="30">
                    <c:v>2597</c:v>
                  </c:pt>
                  <c:pt idx="31">
                    <c:v>1298</c:v>
                  </c:pt>
                  <c:pt idx="32">
                    <c:v>1810</c:v>
                  </c:pt>
                  <c:pt idx="33">
                    <c:v>10388</c:v>
                  </c:pt>
                  <c:pt idx="34">
                    <c:v>11167</c:v>
                  </c:pt>
                  <c:pt idx="35">
                    <c:v>1377</c:v>
                  </c:pt>
                  <c:pt idx="36">
                    <c:v>713</c:v>
                  </c:pt>
                  <c:pt idx="37">
                    <c:v>1128</c:v>
                  </c:pt>
                  <c:pt idx="38">
                    <c:v>1159</c:v>
                  </c:pt>
                  <c:pt idx="39">
                    <c:v>1732</c:v>
                  </c:pt>
                  <c:pt idx="40">
                    <c:v>37474</c:v>
                  </c:pt>
                  <c:pt idx="41">
                    <c:v>2099</c:v>
                  </c:pt>
                  <c:pt idx="42">
                    <c:v>1200</c:v>
                  </c:pt>
                  <c:pt idx="43">
                    <c:v>1419</c:v>
                  </c:pt>
                  <c:pt idx="44">
                    <c:v>612</c:v>
                  </c:pt>
                  <c:pt idx="45">
                    <c:v>483</c:v>
                  </c:pt>
                  <c:pt idx="46">
                    <c:v>410</c:v>
                  </c:pt>
                  <c:pt idx="47">
                    <c:v>671.58</c:v>
                  </c:pt>
                  <c:pt idx="48">
                    <c:v>1518</c:v>
                  </c:pt>
                  <c:pt idx="49">
                    <c:v>514</c:v>
                  </c:pt>
                  <c:pt idx="50">
                    <c:v>702</c:v>
                  </c:pt>
                  <c:pt idx="51">
                    <c:v>368</c:v>
                  </c:pt>
                  <c:pt idx="52">
                    <c:v>5418</c:v>
                  </c:pt>
                  <c:pt idx="53">
                    <c:v>537</c:v>
                  </c:pt>
                  <c:pt idx="54">
                    <c:v>300</c:v>
                  </c:pt>
                  <c:pt idx="55">
                    <c:v>12160</c:v>
                  </c:pt>
                  <c:pt idx="56">
                    <c:v>9947</c:v>
                  </c:pt>
                  <c:pt idx="57">
                    <c:v>7882</c:v>
                  </c:pt>
                  <c:pt idx="58">
                    <c:v>499</c:v>
                  </c:pt>
                  <c:pt idx="59">
                    <c:v>327</c:v>
                  </c:pt>
                  <c:pt idx="60">
                    <c:v>525</c:v>
                  </c:pt>
                  <c:pt idx="61">
                    <c:v>314</c:v>
                  </c:pt>
                  <c:pt idx="62">
                    <c:v>479</c:v>
                  </c:pt>
                  <c:pt idx="63">
                    <c:v>396</c:v>
                  </c:pt>
                  <c:pt idx="64">
                    <c:v>623</c:v>
                  </c:pt>
                  <c:pt idx="65">
                    <c:v>564</c:v>
                  </c:pt>
                  <c:pt idx="66">
                    <c:v>324</c:v>
                  </c:pt>
                  <c:pt idx="67">
                    <c:v>235.74</c:v>
                  </c:pt>
                  <c:pt idx="68">
                    <c:v>287</c:v>
                  </c:pt>
                  <c:pt idx="69">
                    <c:v>7618.12</c:v>
                  </c:pt>
                  <c:pt idx="70">
                    <c:v>251</c:v>
                  </c:pt>
                  <c:pt idx="71">
                    <c:v>306</c:v>
                  </c:pt>
                  <c:pt idx="72">
                    <c:v>967</c:v>
                  </c:pt>
                  <c:pt idx="73">
                    <c:v>275.18</c:v>
                  </c:pt>
                  <c:pt idx="74">
                    <c:v>294</c:v>
                  </c:pt>
                  <c:pt idx="75">
                    <c:v>435</c:v>
                  </c:pt>
                  <c:pt idx="76">
                    <c:v>780</c:v>
                  </c:pt>
                  <c:pt idx="77">
                    <c:v>313.85000000000002</c:v>
                  </c:pt>
                  <c:pt idx="78">
                    <c:v>392</c:v>
                  </c:pt>
                  <c:pt idx="79">
                    <c:v>530</c:v>
                  </c:pt>
                  <c:pt idx="80">
                    <c:v>403</c:v>
                  </c:pt>
                  <c:pt idx="81">
                    <c:v>272</c:v>
                  </c:pt>
                  <c:pt idx="82">
                    <c:v>392</c:v>
                  </c:pt>
                  <c:pt idx="83">
                    <c:v>689</c:v>
                  </c:pt>
                  <c:pt idx="84">
                    <c:v>589</c:v>
                  </c:pt>
                  <c:pt idx="85">
                    <c:v>800</c:v>
                  </c:pt>
                  <c:pt idx="86">
                    <c:v>470</c:v>
                  </c:pt>
                  <c:pt idx="87">
                    <c:v>506</c:v>
                  </c:pt>
                  <c:pt idx="88">
                    <c:v>458</c:v>
                  </c:pt>
                  <c:pt idx="89">
                    <c:v>422</c:v>
                  </c:pt>
                  <c:pt idx="90">
                    <c:v>815</c:v>
                  </c:pt>
                  <c:pt idx="91">
                    <c:v>1662</c:v>
                  </c:pt>
                  <c:pt idx="92">
                    <c:v>482</c:v>
                  </c:pt>
                  <c:pt idx="93">
                    <c:v>2178</c:v>
                  </c:pt>
                  <c:pt idx="94">
                    <c:v>656</c:v>
                  </c:pt>
                  <c:pt idx="95">
                    <c:v>853</c:v>
                  </c:pt>
                </c:numCache>
              </c:numRef>
            </c:plus>
            <c:minus>
              <c:numRef>
                <c:f>Carbonate!$AK$6:$AK$101</c:f>
                <c:numCache>
                  <c:formatCode>General</c:formatCode>
                  <c:ptCount val="96"/>
                  <c:pt idx="0">
                    <c:v>11519</c:v>
                  </c:pt>
                  <c:pt idx="1">
                    <c:v>23415</c:v>
                  </c:pt>
                  <c:pt idx="2">
                    <c:v>266795</c:v>
                  </c:pt>
                  <c:pt idx="3">
                    <c:v>280112</c:v>
                  </c:pt>
                  <c:pt idx="4">
                    <c:v>21229</c:v>
                  </c:pt>
                  <c:pt idx="5">
                    <c:v>22558</c:v>
                  </c:pt>
                  <c:pt idx="6">
                    <c:v>8999</c:v>
                  </c:pt>
                  <c:pt idx="7">
                    <c:v>8122</c:v>
                  </c:pt>
                  <c:pt idx="8">
                    <c:v>4934</c:v>
                  </c:pt>
                  <c:pt idx="9">
                    <c:v>4581</c:v>
                  </c:pt>
                  <c:pt idx="10">
                    <c:v>25125</c:v>
                  </c:pt>
                  <c:pt idx="11">
                    <c:v>8307</c:v>
                  </c:pt>
                  <c:pt idx="12">
                    <c:v>5295</c:v>
                  </c:pt>
                  <c:pt idx="13">
                    <c:v>2680</c:v>
                  </c:pt>
                  <c:pt idx="14">
                    <c:v>5669</c:v>
                  </c:pt>
                  <c:pt idx="15">
                    <c:v>3405</c:v>
                  </c:pt>
                  <c:pt idx="16">
                    <c:v>2428</c:v>
                  </c:pt>
                  <c:pt idx="17">
                    <c:v>1580</c:v>
                  </c:pt>
                  <c:pt idx="18">
                    <c:v>14965</c:v>
                  </c:pt>
                  <c:pt idx="19">
                    <c:v>3823</c:v>
                  </c:pt>
                  <c:pt idx="20">
                    <c:v>1861</c:v>
                  </c:pt>
                  <c:pt idx="21">
                    <c:v>4363</c:v>
                  </c:pt>
                  <c:pt idx="22">
                    <c:v>2854</c:v>
                  </c:pt>
                  <c:pt idx="23">
                    <c:v>2102</c:v>
                  </c:pt>
                  <c:pt idx="24">
                    <c:v>1268</c:v>
                  </c:pt>
                  <c:pt idx="25">
                    <c:v>2191</c:v>
                  </c:pt>
                  <c:pt idx="26">
                    <c:v>1836</c:v>
                  </c:pt>
                  <c:pt idx="27">
                    <c:v>1050</c:v>
                  </c:pt>
                  <c:pt idx="28">
                    <c:v>1380</c:v>
                  </c:pt>
                  <c:pt idx="29">
                    <c:v>8346</c:v>
                  </c:pt>
                  <c:pt idx="30">
                    <c:v>2597</c:v>
                  </c:pt>
                  <c:pt idx="31">
                    <c:v>1298</c:v>
                  </c:pt>
                  <c:pt idx="32">
                    <c:v>1810</c:v>
                  </c:pt>
                  <c:pt idx="33">
                    <c:v>10388</c:v>
                  </c:pt>
                  <c:pt idx="34">
                    <c:v>11167</c:v>
                  </c:pt>
                  <c:pt idx="35">
                    <c:v>1377</c:v>
                  </c:pt>
                  <c:pt idx="36">
                    <c:v>713</c:v>
                  </c:pt>
                  <c:pt idx="37">
                    <c:v>1128</c:v>
                  </c:pt>
                  <c:pt idx="38">
                    <c:v>1159</c:v>
                  </c:pt>
                  <c:pt idx="39">
                    <c:v>1732</c:v>
                  </c:pt>
                  <c:pt idx="40">
                    <c:v>37474</c:v>
                  </c:pt>
                  <c:pt idx="41">
                    <c:v>2099</c:v>
                  </c:pt>
                  <c:pt idx="42">
                    <c:v>1200</c:v>
                  </c:pt>
                  <c:pt idx="43">
                    <c:v>1419</c:v>
                  </c:pt>
                  <c:pt idx="44">
                    <c:v>612</c:v>
                  </c:pt>
                  <c:pt idx="45">
                    <c:v>483</c:v>
                  </c:pt>
                  <c:pt idx="46">
                    <c:v>410</c:v>
                  </c:pt>
                  <c:pt idx="47">
                    <c:v>671.58</c:v>
                  </c:pt>
                  <c:pt idx="48">
                    <c:v>1518</c:v>
                  </c:pt>
                  <c:pt idx="49">
                    <c:v>514</c:v>
                  </c:pt>
                  <c:pt idx="50">
                    <c:v>702</c:v>
                  </c:pt>
                  <c:pt idx="51">
                    <c:v>368</c:v>
                  </c:pt>
                  <c:pt idx="52">
                    <c:v>5418</c:v>
                  </c:pt>
                  <c:pt idx="53">
                    <c:v>537</c:v>
                  </c:pt>
                  <c:pt idx="54">
                    <c:v>300</c:v>
                  </c:pt>
                  <c:pt idx="55">
                    <c:v>12160</c:v>
                  </c:pt>
                  <c:pt idx="56">
                    <c:v>9947</c:v>
                  </c:pt>
                  <c:pt idx="57">
                    <c:v>7882</c:v>
                  </c:pt>
                  <c:pt idx="58">
                    <c:v>499</c:v>
                  </c:pt>
                  <c:pt idx="59">
                    <c:v>327</c:v>
                  </c:pt>
                  <c:pt idx="60">
                    <c:v>525</c:v>
                  </c:pt>
                  <c:pt idx="61">
                    <c:v>314</c:v>
                  </c:pt>
                  <c:pt idx="62">
                    <c:v>479</c:v>
                  </c:pt>
                  <c:pt idx="63">
                    <c:v>396</c:v>
                  </c:pt>
                  <c:pt idx="64">
                    <c:v>623</c:v>
                  </c:pt>
                  <c:pt idx="65">
                    <c:v>564</c:v>
                  </c:pt>
                  <c:pt idx="66">
                    <c:v>324</c:v>
                  </c:pt>
                  <c:pt idx="67">
                    <c:v>235.74</c:v>
                  </c:pt>
                  <c:pt idx="68">
                    <c:v>287</c:v>
                  </c:pt>
                  <c:pt idx="69">
                    <c:v>7618.12</c:v>
                  </c:pt>
                  <c:pt idx="70">
                    <c:v>251</c:v>
                  </c:pt>
                  <c:pt idx="71">
                    <c:v>306</c:v>
                  </c:pt>
                  <c:pt idx="72">
                    <c:v>967</c:v>
                  </c:pt>
                  <c:pt idx="73">
                    <c:v>275.18</c:v>
                  </c:pt>
                  <c:pt idx="74">
                    <c:v>294</c:v>
                  </c:pt>
                  <c:pt idx="75">
                    <c:v>435</c:v>
                  </c:pt>
                  <c:pt idx="76">
                    <c:v>780</c:v>
                  </c:pt>
                  <c:pt idx="77">
                    <c:v>313.85000000000002</c:v>
                  </c:pt>
                  <c:pt idx="78">
                    <c:v>392</c:v>
                  </c:pt>
                  <c:pt idx="79">
                    <c:v>530</c:v>
                  </c:pt>
                  <c:pt idx="80">
                    <c:v>403</c:v>
                  </c:pt>
                  <c:pt idx="81">
                    <c:v>272</c:v>
                  </c:pt>
                  <c:pt idx="82">
                    <c:v>392</c:v>
                  </c:pt>
                  <c:pt idx="83">
                    <c:v>689</c:v>
                  </c:pt>
                  <c:pt idx="84">
                    <c:v>589</c:v>
                  </c:pt>
                  <c:pt idx="85">
                    <c:v>800</c:v>
                  </c:pt>
                  <c:pt idx="86">
                    <c:v>470</c:v>
                  </c:pt>
                  <c:pt idx="87">
                    <c:v>506</c:v>
                  </c:pt>
                  <c:pt idx="88">
                    <c:v>458</c:v>
                  </c:pt>
                  <c:pt idx="89">
                    <c:v>422</c:v>
                  </c:pt>
                  <c:pt idx="90">
                    <c:v>815</c:v>
                  </c:pt>
                  <c:pt idx="91">
                    <c:v>1662</c:v>
                  </c:pt>
                  <c:pt idx="92">
                    <c:v>482</c:v>
                  </c:pt>
                  <c:pt idx="93">
                    <c:v>2178</c:v>
                  </c:pt>
                  <c:pt idx="94">
                    <c:v>656</c:v>
                  </c:pt>
                  <c:pt idx="95">
                    <c:v>853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Carbonate!$AJ$6:$AJ$101</c:f>
              <c:numCache>
                <c:formatCode>General</c:formatCode>
                <c:ptCount val="96"/>
                <c:pt idx="0">
                  <c:v>36973</c:v>
                </c:pt>
                <c:pt idx="1">
                  <c:v>48208</c:v>
                </c:pt>
                <c:pt idx="2">
                  <c:v>48726</c:v>
                </c:pt>
                <c:pt idx="3">
                  <c:v>51228</c:v>
                </c:pt>
                <c:pt idx="4">
                  <c:v>48993</c:v>
                </c:pt>
                <c:pt idx="5">
                  <c:v>44013</c:v>
                </c:pt>
                <c:pt idx="6">
                  <c:v>30488</c:v>
                </c:pt>
                <c:pt idx="7">
                  <c:v>28483</c:v>
                </c:pt>
                <c:pt idx="8">
                  <c:v>19287</c:v>
                </c:pt>
                <c:pt idx="9">
                  <c:v>18085</c:v>
                </c:pt>
                <c:pt idx="10">
                  <c:v>36707</c:v>
                </c:pt>
                <c:pt idx="11">
                  <c:v>27061</c:v>
                </c:pt>
                <c:pt idx="12">
                  <c:v>20346</c:v>
                </c:pt>
                <c:pt idx="13">
                  <c:v>11258</c:v>
                </c:pt>
                <c:pt idx="14">
                  <c:v>20339</c:v>
                </c:pt>
                <c:pt idx="15">
                  <c:v>12225</c:v>
                </c:pt>
                <c:pt idx="16">
                  <c:v>10815</c:v>
                </c:pt>
                <c:pt idx="17">
                  <c:v>6077</c:v>
                </c:pt>
                <c:pt idx="18">
                  <c:v>22927</c:v>
                </c:pt>
                <c:pt idx="19">
                  <c:v>14218</c:v>
                </c:pt>
                <c:pt idx="20">
                  <c:v>4060</c:v>
                </c:pt>
                <c:pt idx="21">
                  <c:v>15478</c:v>
                </c:pt>
                <c:pt idx="22">
                  <c:v>12107</c:v>
                </c:pt>
                <c:pt idx="23">
                  <c:v>9978</c:v>
                </c:pt>
                <c:pt idx="24">
                  <c:v>6121</c:v>
                </c:pt>
                <c:pt idx="25">
                  <c:v>9585</c:v>
                </c:pt>
                <c:pt idx="26">
                  <c:v>7551</c:v>
                </c:pt>
                <c:pt idx="27">
                  <c:v>5508</c:v>
                </c:pt>
                <c:pt idx="28">
                  <c:v>6850</c:v>
                </c:pt>
                <c:pt idx="29">
                  <c:v>13639</c:v>
                </c:pt>
                <c:pt idx="30">
                  <c:v>9304</c:v>
                </c:pt>
                <c:pt idx="31">
                  <c:v>6268</c:v>
                </c:pt>
                <c:pt idx="32">
                  <c:v>7468</c:v>
                </c:pt>
                <c:pt idx="33">
                  <c:v>11768</c:v>
                </c:pt>
                <c:pt idx="34">
                  <c:v>14214</c:v>
                </c:pt>
                <c:pt idx="35">
                  <c:v>5544</c:v>
                </c:pt>
                <c:pt idx="36">
                  <c:v>3746</c:v>
                </c:pt>
                <c:pt idx="37">
                  <c:v>4843</c:v>
                </c:pt>
                <c:pt idx="38">
                  <c:v>4833</c:v>
                </c:pt>
                <c:pt idx="39">
                  <c:v>5710</c:v>
                </c:pt>
                <c:pt idx="40">
                  <c:v>7652</c:v>
                </c:pt>
                <c:pt idx="41">
                  <c:v>6382</c:v>
                </c:pt>
                <c:pt idx="42">
                  <c:v>4565</c:v>
                </c:pt>
                <c:pt idx="43">
                  <c:v>5164</c:v>
                </c:pt>
                <c:pt idx="44">
                  <c:v>3095</c:v>
                </c:pt>
                <c:pt idx="45">
                  <c:v>2581</c:v>
                </c:pt>
                <c:pt idx="46">
                  <c:v>1749</c:v>
                </c:pt>
                <c:pt idx="47">
                  <c:v>935.98</c:v>
                </c:pt>
                <c:pt idx="48">
                  <c:v>4977</c:v>
                </c:pt>
                <c:pt idx="49">
                  <c:v>2615</c:v>
                </c:pt>
                <c:pt idx="50">
                  <c:v>3055</c:v>
                </c:pt>
                <c:pt idx="51">
                  <c:v>1879</c:v>
                </c:pt>
                <c:pt idx="52">
                  <c:v>5351</c:v>
                </c:pt>
                <c:pt idx="53">
                  <c:v>2124</c:v>
                </c:pt>
                <c:pt idx="54">
                  <c:v>1357</c:v>
                </c:pt>
                <c:pt idx="55">
                  <c:v>4965</c:v>
                </c:pt>
                <c:pt idx="56">
                  <c:v>5822</c:v>
                </c:pt>
                <c:pt idx="57">
                  <c:v>6067</c:v>
                </c:pt>
                <c:pt idx="58">
                  <c:v>2273</c:v>
                </c:pt>
                <c:pt idx="59">
                  <c:v>1639</c:v>
                </c:pt>
                <c:pt idx="60">
                  <c:v>2266</c:v>
                </c:pt>
                <c:pt idx="61">
                  <c:v>1039</c:v>
                </c:pt>
                <c:pt idx="62">
                  <c:v>2158</c:v>
                </c:pt>
                <c:pt idx="63">
                  <c:v>1799</c:v>
                </c:pt>
                <c:pt idx="64">
                  <c:v>2448</c:v>
                </c:pt>
                <c:pt idx="65">
                  <c:v>2164</c:v>
                </c:pt>
                <c:pt idx="66">
                  <c:v>1484</c:v>
                </c:pt>
                <c:pt idx="67">
                  <c:v>853.37</c:v>
                </c:pt>
                <c:pt idx="68">
                  <c:v>1068</c:v>
                </c:pt>
                <c:pt idx="69">
                  <c:v>1.1399999999999999</c:v>
                </c:pt>
                <c:pt idx="70">
                  <c:v>1114</c:v>
                </c:pt>
                <c:pt idx="71">
                  <c:v>1372</c:v>
                </c:pt>
                <c:pt idx="72">
                  <c:v>2905</c:v>
                </c:pt>
                <c:pt idx="73">
                  <c:v>682.93</c:v>
                </c:pt>
                <c:pt idx="74">
                  <c:v>1414</c:v>
                </c:pt>
                <c:pt idx="75">
                  <c:v>1934</c:v>
                </c:pt>
                <c:pt idx="76">
                  <c:v>2784</c:v>
                </c:pt>
                <c:pt idx="77">
                  <c:v>692.8</c:v>
                </c:pt>
                <c:pt idx="78">
                  <c:v>1842</c:v>
                </c:pt>
                <c:pt idx="79">
                  <c:v>2212</c:v>
                </c:pt>
                <c:pt idx="80">
                  <c:v>1745</c:v>
                </c:pt>
                <c:pt idx="81">
                  <c:v>1027</c:v>
                </c:pt>
                <c:pt idx="82">
                  <c:v>1588</c:v>
                </c:pt>
                <c:pt idx="83">
                  <c:v>2845</c:v>
                </c:pt>
                <c:pt idx="84">
                  <c:v>2574</c:v>
                </c:pt>
                <c:pt idx="85">
                  <c:v>2820</c:v>
                </c:pt>
                <c:pt idx="86">
                  <c:v>1930</c:v>
                </c:pt>
                <c:pt idx="87">
                  <c:v>2421</c:v>
                </c:pt>
                <c:pt idx="88">
                  <c:v>2143</c:v>
                </c:pt>
                <c:pt idx="89">
                  <c:v>1696</c:v>
                </c:pt>
                <c:pt idx="90">
                  <c:v>2734</c:v>
                </c:pt>
                <c:pt idx="91">
                  <c:v>4448</c:v>
                </c:pt>
                <c:pt idx="92">
                  <c:v>2070</c:v>
                </c:pt>
                <c:pt idx="93">
                  <c:v>4765</c:v>
                </c:pt>
                <c:pt idx="94">
                  <c:v>2531</c:v>
                </c:pt>
                <c:pt idx="95">
                  <c:v>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A-493B-8689-E3DA0E08F3BF}"/>
            </c:ext>
          </c:extLst>
        </c:ser>
        <c:ser>
          <c:idx val="2"/>
          <c:order val="2"/>
          <c:tx>
            <c:strRef>
              <c:f>Carbonate!$AM$2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Carbonate!$AQ$6:$AQ$101</c:f>
                <c:numCache>
                  <c:formatCode>General</c:formatCode>
                  <c:ptCount val="96"/>
                  <c:pt idx="0">
                    <c:v>9924</c:v>
                  </c:pt>
                  <c:pt idx="1">
                    <c:v>24746</c:v>
                  </c:pt>
                  <c:pt idx="2">
                    <c:v>292943</c:v>
                  </c:pt>
                  <c:pt idx="3">
                    <c:v>332975</c:v>
                  </c:pt>
                  <c:pt idx="4">
                    <c:v>32706</c:v>
                  </c:pt>
                  <c:pt idx="5">
                    <c:v>39665</c:v>
                  </c:pt>
                  <c:pt idx="6">
                    <c:v>11819</c:v>
                  </c:pt>
                  <c:pt idx="7">
                    <c:v>9720</c:v>
                  </c:pt>
                  <c:pt idx="8">
                    <c:v>5465</c:v>
                  </c:pt>
                  <c:pt idx="9">
                    <c:v>5211</c:v>
                  </c:pt>
                  <c:pt idx="10">
                    <c:v>32631</c:v>
                  </c:pt>
                  <c:pt idx="11">
                    <c:v>11816</c:v>
                  </c:pt>
                  <c:pt idx="12">
                    <c:v>6249</c:v>
                  </c:pt>
                  <c:pt idx="13">
                    <c:v>3474</c:v>
                  </c:pt>
                  <c:pt idx="14">
                    <c:v>4295</c:v>
                  </c:pt>
                  <c:pt idx="15">
                    <c:v>3272</c:v>
                  </c:pt>
                  <c:pt idx="16">
                    <c:v>1657</c:v>
                  </c:pt>
                  <c:pt idx="17">
                    <c:v>2536</c:v>
                  </c:pt>
                  <c:pt idx="18">
                    <c:v>20873</c:v>
                  </c:pt>
                  <c:pt idx="19">
                    <c:v>4028</c:v>
                  </c:pt>
                  <c:pt idx="20">
                    <c:v>2059</c:v>
                  </c:pt>
                  <c:pt idx="21">
                    <c:v>7812</c:v>
                  </c:pt>
                  <c:pt idx="22">
                    <c:v>3992</c:v>
                  </c:pt>
                  <c:pt idx="23">
                    <c:v>2111</c:v>
                  </c:pt>
                  <c:pt idx="24">
                    <c:v>1429</c:v>
                  </c:pt>
                  <c:pt idx="25">
                    <c:v>1844</c:v>
                  </c:pt>
                  <c:pt idx="26">
                    <c:v>1901</c:v>
                  </c:pt>
                  <c:pt idx="27">
                    <c:v>895</c:v>
                  </c:pt>
                  <c:pt idx="28">
                    <c:v>1473</c:v>
                  </c:pt>
                  <c:pt idx="29">
                    <c:v>11849</c:v>
                  </c:pt>
                  <c:pt idx="30">
                    <c:v>4650</c:v>
                  </c:pt>
                  <c:pt idx="31">
                    <c:v>1896</c:v>
                  </c:pt>
                  <c:pt idx="32">
                    <c:v>2385</c:v>
                  </c:pt>
                  <c:pt idx="33">
                    <c:v>15127</c:v>
                  </c:pt>
                  <c:pt idx="34">
                    <c:v>23028</c:v>
                  </c:pt>
                  <c:pt idx="35">
                    <c:v>2980</c:v>
                  </c:pt>
                  <c:pt idx="36">
                    <c:v>1127</c:v>
                  </c:pt>
                  <c:pt idx="37">
                    <c:v>1848</c:v>
                  </c:pt>
                  <c:pt idx="38">
                    <c:v>1754</c:v>
                  </c:pt>
                  <c:pt idx="39">
                    <c:v>2725</c:v>
                  </c:pt>
                  <c:pt idx="40">
                    <c:v>46825</c:v>
                  </c:pt>
                  <c:pt idx="41">
                    <c:v>4616</c:v>
                  </c:pt>
                  <c:pt idx="42">
                    <c:v>2416</c:v>
                  </c:pt>
                  <c:pt idx="43">
                    <c:v>3286</c:v>
                  </c:pt>
                  <c:pt idx="44">
                    <c:v>1033</c:v>
                  </c:pt>
                  <c:pt idx="45">
                    <c:v>699</c:v>
                  </c:pt>
                  <c:pt idx="46">
                    <c:v>675</c:v>
                  </c:pt>
                  <c:pt idx="47">
                    <c:v>658</c:v>
                  </c:pt>
                  <c:pt idx="48">
                    <c:v>3755</c:v>
                  </c:pt>
                  <c:pt idx="49">
                    <c:v>864</c:v>
                  </c:pt>
                  <c:pt idx="50">
                    <c:v>1528</c:v>
                  </c:pt>
                  <c:pt idx="51">
                    <c:v>570</c:v>
                  </c:pt>
                  <c:pt idx="52">
                    <c:v>8566</c:v>
                  </c:pt>
                  <c:pt idx="53">
                    <c:v>772</c:v>
                  </c:pt>
                  <c:pt idx="54">
                    <c:v>470</c:v>
                  </c:pt>
                  <c:pt idx="55">
                    <c:v>17779</c:v>
                  </c:pt>
                  <c:pt idx="56">
                    <c:v>17823</c:v>
                  </c:pt>
                  <c:pt idx="57">
                    <c:v>15472</c:v>
                  </c:pt>
                  <c:pt idx="58">
                    <c:v>1015</c:v>
                  </c:pt>
                  <c:pt idx="59">
                    <c:v>482</c:v>
                  </c:pt>
                  <c:pt idx="60">
                    <c:v>801</c:v>
                  </c:pt>
                  <c:pt idx="61">
                    <c:v>375</c:v>
                  </c:pt>
                  <c:pt idx="62">
                    <c:v>967</c:v>
                  </c:pt>
                  <c:pt idx="63">
                    <c:v>553</c:v>
                  </c:pt>
                  <c:pt idx="64">
                    <c:v>922</c:v>
                  </c:pt>
                  <c:pt idx="65">
                    <c:v>939</c:v>
                  </c:pt>
                  <c:pt idx="66">
                    <c:v>448</c:v>
                  </c:pt>
                  <c:pt idx="67">
                    <c:v>386.15</c:v>
                  </c:pt>
                  <c:pt idx="68">
                    <c:v>427</c:v>
                  </c:pt>
                  <c:pt idx="69">
                    <c:v>335.25</c:v>
                  </c:pt>
                  <c:pt idx="70">
                    <c:v>298</c:v>
                  </c:pt>
                  <c:pt idx="71">
                    <c:v>383</c:v>
                  </c:pt>
                  <c:pt idx="72">
                    <c:v>1520</c:v>
                  </c:pt>
                  <c:pt idx="73">
                    <c:v>395.35</c:v>
                  </c:pt>
                  <c:pt idx="74">
                    <c:v>302</c:v>
                  </c:pt>
                  <c:pt idx="75">
                    <c:v>433</c:v>
                  </c:pt>
                  <c:pt idx="76">
                    <c:v>1301</c:v>
                  </c:pt>
                  <c:pt idx="77">
                    <c:v>423.76</c:v>
                  </c:pt>
                  <c:pt idx="78">
                    <c:v>388</c:v>
                  </c:pt>
                  <c:pt idx="79">
                    <c:v>468</c:v>
                  </c:pt>
                  <c:pt idx="80">
                    <c:v>480</c:v>
                  </c:pt>
                  <c:pt idx="81">
                    <c:v>508</c:v>
                  </c:pt>
                  <c:pt idx="82">
                    <c:v>481</c:v>
                  </c:pt>
                  <c:pt idx="83">
                    <c:v>1534</c:v>
                  </c:pt>
                  <c:pt idx="84">
                    <c:v>1086</c:v>
                  </c:pt>
                  <c:pt idx="85">
                    <c:v>844</c:v>
                  </c:pt>
                  <c:pt idx="86">
                    <c:v>641</c:v>
                  </c:pt>
                  <c:pt idx="87">
                    <c:v>1024</c:v>
                  </c:pt>
                  <c:pt idx="88">
                    <c:v>740</c:v>
                  </c:pt>
                  <c:pt idx="89">
                    <c:v>816</c:v>
                  </c:pt>
                  <c:pt idx="90">
                    <c:v>1232</c:v>
                  </c:pt>
                  <c:pt idx="91">
                    <c:v>3506</c:v>
                  </c:pt>
                  <c:pt idx="92">
                    <c:v>957</c:v>
                  </c:pt>
                  <c:pt idx="93">
                    <c:v>4176</c:v>
                  </c:pt>
                  <c:pt idx="94">
                    <c:v>1535</c:v>
                  </c:pt>
                  <c:pt idx="95">
                    <c:v>2223</c:v>
                  </c:pt>
                </c:numCache>
              </c:numRef>
            </c:plus>
            <c:minus>
              <c:numRef>
                <c:f>Carbonate!$AQ$6:$AQ$101</c:f>
                <c:numCache>
                  <c:formatCode>General</c:formatCode>
                  <c:ptCount val="96"/>
                  <c:pt idx="0">
                    <c:v>9924</c:v>
                  </c:pt>
                  <c:pt idx="1">
                    <c:v>24746</c:v>
                  </c:pt>
                  <c:pt idx="2">
                    <c:v>292943</c:v>
                  </c:pt>
                  <c:pt idx="3">
                    <c:v>332975</c:v>
                  </c:pt>
                  <c:pt idx="4">
                    <c:v>32706</c:v>
                  </c:pt>
                  <c:pt idx="5">
                    <c:v>39665</c:v>
                  </c:pt>
                  <c:pt idx="6">
                    <c:v>11819</c:v>
                  </c:pt>
                  <c:pt idx="7">
                    <c:v>9720</c:v>
                  </c:pt>
                  <c:pt idx="8">
                    <c:v>5465</c:v>
                  </c:pt>
                  <c:pt idx="9">
                    <c:v>5211</c:v>
                  </c:pt>
                  <c:pt idx="10">
                    <c:v>32631</c:v>
                  </c:pt>
                  <c:pt idx="11">
                    <c:v>11816</c:v>
                  </c:pt>
                  <c:pt idx="12">
                    <c:v>6249</c:v>
                  </c:pt>
                  <c:pt idx="13">
                    <c:v>3474</c:v>
                  </c:pt>
                  <c:pt idx="14">
                    <c:v>4295</c:v>
                  </c:pt>
                  <c:pt idx="15">
                    <c:v>3272</c:v>
                  </c:pt>
                  <c:pt idx="16">
                    <c:v>1657</c:v>
                  </c:pt>
                  <c:pt idx="17">
                    <c:v>2536</c:v>
                  </c:pt>
                  <c:pt idx="18">
                    <c:v>20873</c:v>
                  </c:pt>
                  <c:pt idx="19">
                    <c:v>4028</c:v>
                  </c:pt>
                  <c:pt idx="20">
                    <c:v>2059</c:v>
                  </c:pt>
                  <c:pt idx="21">
                    <c:v>7812</c:v>
                  </c:pt>
                  <c:pt idx="22">
                    <c:v>3992</c:v>
                  </c:pt>
                  <c:pt idx="23">
                    <c:v>2111</c:v>
                  </c:pt>
                  <c:pt idx="24">
                    <c:v>1429</c:v>
                  </c:pt>
                  <c:pt idx="25">
                    <c:v>1844</c:v>
                  </c:pt>
                  <c:pt idx="26">
                    <c:v>1901</c:v>
                  </c:pt>
                  <c:pt idx="27">
                    <c:v>895</c:v>
                  </c:pt>
                  <c:pt idx="28">
                    <c:v>1473</c:v>
                  </c:pt>
                  <c:pt idx="29">
                    <c:v>11849</c:v>
                  </c:pt>
                  <c:pt idx="30">
                    <c:v>4650</c:v>
                  </c:pt>
                  <c:pt idx="31">
                    <c:v>1896</c:v>
                  </c:pt>
                  <c:pt idx="32">
                    <c:v>2385</c:v>
                  </c:pt>
                  <c:pt idx="33">
                    <c:v>15127</c:v>
                  </c:pt>
                  <c:pt idx="34">
                    <c:v>23028</c:v>
                  </c:pt>
                  <c:pt idx="35">
                    <c:v>2980</c:v>
                  </c:pt>
                  <c:pt idx="36">
                    <c:v>1127</c:v>
                  </c:pt>
                  <c:pt idx="37">
                    <c:v>1848</c:v>
                  </c:pt>
                  <c:pt idx="38">
                    <c:v>1754</c:v>
                  </c:pt>
                  <c:pt idx="39">
                    <c:v>2725</c:v>
                  </c:pt>
                  <c:pt idx="40">
                    <c:v>46825</c:v>
                  </c:pt>
                  <c:pt idx="41">
                    <c:v>4616</c:v>
                  </c:pt>
                  <c:pt idx="42">
                    <c:v>2416</c:v>
                  </c:pt>
                  <c:pt idx="43">
                    <c:v>3286</c:v>
                  </c:pt>
                  <c:pt idx="44">
                    <c:v>1033</c:v>
                  </c:pt>
                  <c:pt idx="45">
                    <c:v>699</c:v>
                  </c:pt>
                  <c:pt idx="46">
                    <c:v>675</c:v>
                  </c:pt>
                  <c:pt idx="47">
                    <c:v>658</c:v>
                  </c:pt>
                  <c:pt idx="48">
                    <c:v>3755</c:v>
                  </c:pt>
                  <c:pt idx="49">
                    <c:v>864</c:v>
                  </c:pt>
                  <c:pt idx="50">
                    <c:v>1528</c:v>
                  </c:pt>
                  <c:pt idx="51">
                    <c:v>570</c:v>
                  </c:pt>
                  <c:pt idx="52">
                    <c:v>8566</c:v>
                  </c:pt>
                  <c:pt idx="53">
                    <c:v>772</c:v>
                  </c:pt>
                  <c:pt idx="54">
                    <c:v>470</c:v>
                  </c:pt>
                  <c:pt idx="55">
                    <c:v>17779</c:v>
                  </c:pt>
                  <c:pt idx="56">
                    <c:v>17823</c:v>
                  </c:pt>
                  <c:pt idx="57">
                    <c:v>15472</c:v>
                  </c:pt>
                  <c:pt idx="58">
                    <c:v>1015</c:v>
                  </c:pt>
                  <c:pt idx="59">
                    <c:v>482</c:v>
                  </c:pt>
                  <c:pt idx="60">
                    <c:v>801</c:v>
                  </c:pt>
                  <c:pt idx="61">
                    <c:v>375</c:v>
                  </c:pt>
                  <c:pt idx="62">
                    <c:v>967</c:v>
                  </c:pt>
                  <c:pt idx="63">
                    <c:v>553</c:v>
                  </c:pt>
                  <c:pt idx="64">
                    <c:v>922</c:v>
                  </c:pt>
                  <c:pt idx="65">
                    <c:v>939</c:v>
                  </c:pt>
                  <c:pt idx="66">
                    <c:v>448</c:v>
                  </c:pt>
                  <c:pt idx="67">
                    <c:v>386.15</c:v>
                  </c:pt>
                  <c:pt idx="68">
                    <c:v>427</c:v>
                  </c:pt>
                  <c:pt idx="69">
                    <c:v>335.25</c:v>
                  </c:pt>
                  <c:pt idx="70">
                    <c:v>298</c:v>
                  </c:pt>
                  <c:pt idx="71">
                    <c:v>383</c:v>
                  </c:pt>
                  <c:pt idx="72">
                    <c:v>1520</c:v>
                  </c:pt>
                  <c:pt idx="73">
                    <c:v>395.35</c:v>
                  </c:pt>
                  <c:pt idx="74">
                    <c:v>302</c:v>
                  </c:pt>
                  <c:pt idx="75">
                    <c:v>433</c:v>
                  </c:pt>
                  <c:pt idx="76">
                    <c:v>1301</c:v>
                  </c:pt>
                  <c:pt idx="77">
                    <c:v>423.76</c:v>
                  </c:pt>
                  <c:pt idx="78">
                    <c:v>388</c:v>
                  </c:pt>
                  <c:pt idx="79">
                    <c:v>468</c:v>
                  </c:pt>
                  <c:pt idx="80">
                    <c:v>480</c:v>
                  </c:pt>
                  <c:pt idx="81">
                    <c:v>508</c:v>
                  </c:pt>
                  <c:pt idx="82">
                    <c:v>481</c:v>
                  </c:pt>
                  <c:pt idx="83">
                    <c:v>1534</c:v>
                  </c:pt>
                  <c:pt idx="84">
                    <c:v>1086</c:v>
                  </c:pt>
                  <c:pt idx="85">
                    <c:v>844</c:v>
                  </c:pt>
                  <c:pt idx="86">
                    <c:v>641</c:v>
                  </c:pt>
                  <c:pt idx="87">
                    <c:v>1024</c:v>
                  </c:pt>
                  <c:pt idx="88">
                    <c:v>740</c:v>
                  </c:pt>
                  <c:pt idx="89">
                    <c:v>816</c:v>
                  </c:pt>
                  <c:pt idx="90">
                    <c:v>1232</c:v>
                  </c:pt>
                  <c:pt idx="91">
                    <c:v>3506</c:v>
                  </c:pt>
                  <c:pt idx="92">
                    <c:v>957</c:v>
                  </c:pt>
                  <c:pt idx="93">
                    <c:v>4176</c:v>
                  </c:pt>
                  <c:pt idx="94">
                    <c:v>1535</c:v>
                  </c:pt>
                  <c:pt idx="95">
                    <c:v>2223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Carbonate!$AL$6:$AL$101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Carbonate!$AP$6:$AP$101</c:f>
              <c:numCache>
                <c:formatCode>General</c:formatCode>
                <c:ptCount val="96"/>
                <c:pt idx="0">
                  <c:v>34402</c:v>
                </c:pt>
                <c:pt idx="1">
                  <c:v>50978</c:v>
                </c:pt>
                <c:pt idx="2">
                  <c:v>164045</c:v>
                </c:pt>
                <c:pt idx="3">
                  <c:v>176971</c:v>
                </c:pt>
                <c:pt idx="4">
                  <c:v>54091</c:v>
                </c:pt>
                <c:pt idx="5">
                  <c:v>52454</c:v>
                </c:pt>
                <c:pt idx="6">
                  <c:v>29976</c:v>
                </c:pt>
                <c:pt idx="7">
                  <c:v>27534</c:v>
                </c:pt>
                <c:pt idx="8">
                  <c:v>16856</c:v>
                </c:pt>
                <c:pt idx="9">
                  <c:v>15888</c:v>
                </c:pt>
                <c:pt idx="10">
                  <c:v>44550</c:v>
                </c:pt>
                <c:pt idx="11">
                  <c:v>27012</c:v>
                </c:pt>
                <c:pt idx="12">
                  <c:v>19389</c:v>
                </c:pt>
                <c:pt idx="13">
                  <c:v>9690</c:v>
                </c:pt>
                <c:pt idx="14">
                  <c:v>18978</c:v>
                </c:pt>
                <c:pt idx="15">
                  <c:v>11613</c:v>
                </c:pt>
                <c:pt idx="16">
                  <c:v>10031</c:v>
                </c:pt>
                <c:pt idx="17">
                  <c:v>5267</c:v>
                </c:pt>
                <c:pt idx="18">
                  <c:v>26872</c:v>
                </c:pt>
                <c:pt idx="19">
                  <c:v>13382</c:v>
                </c:pt>
                <c:pt idx="20">
                  <c:v>4401</c:v>
                </c:pt>
                <c:pt idx="21">
                  <c:v>15145</c:v>
                </c:pt>
                <c:pt idx="22">
                  <c:v>11246</c:v>
                </c:pt>
                <c:pt idx="23">
                  <c:v>9001</c:v>
                </c:pt>
                <c:pt idx="24">
                  <c:v>5278</c:v>
                </c:pt>
                <c:pt idx="25">
                  <c:v>8399</c:v>
                </c:pt>
                <c:pt idx="26">
                  <c:v>7178</c:v>
                </c:pt>
                <c:pt idx="27">
                  <c:v>4811</c:v>
                </c:pt>
                <c:pt idx="28">
                  <c:v>5795</c:v>
                </c:pt>
                <c:pt idx="29">
                  <c:v>15351</c:v>
                </c:pt>
                <c:pt idx="30">
                  <c:v>9118</c:v>
                </c:pt>
                <c:pt idx="31">
                  <c:v>5795</c:v>
                </c:pt>
                <c:pt idx="32">
                  <c:v>6598</c:v>
                </c:pt>
                <c:pt idx="33">
                  <c:v>15095</c:v>
                </c:pt>
                <c:pt idx="34">
                  <c:v>18759</c:v>
                </c:pt>
                <c:pt idx="35">
                  <c:v>5242</c:v>
                </c:pt>
                <c:pt idx="36">
                  <c:v>3303</c:v>
                </c:pt>
                <c:pt idx="37">
                  <c:v>4267</c:v>
                </c:pt>
                <c:pt idx="38">
                  <c:v>4296</c:v>
                </c:pt>
                <c:pt idx="39">
                  <c:v>5392</c:v>
                </c:pt>
                <c:pt idx="40">
                  <c:v>24139</c:v>
                </c:pt>
                <c:pt idx="41">
                  <c:v>6490</c:v>
                </c:pt>
                <c:pt idx="42">
                  <c:v>4427</c:v>
                </c:pt>
                <c:pt idx="43">
                  <c:v>5073</c:v>
                </c:pt>
                <c:pt idx="44">
                  <c:v>2855</c:v>
                </c:pt>
                <c:pt idx="45">
                  <c:v>2280</c:v>
                </c:pt>
                <c:pt idx="46">
                  <c:v>1508</c:v>
                </c:pt>
                <c:pt idx="47">
                  <c:v>1185</c:v>
                </c:pt>
                <c:pt idx="48">
                  <c:v>4985</c:v>
                </c:pt>
                <c:pt idx="49">
                  <c:v>2291</c:v>
                </c:pt>
                <c:pt idx="50">
                  <c:v>2883</c:v>
                </c:pt>
                <c:pt idx="51">
                  <c:v>1657</c:v>
                </c:pt>
                <c:pt idx="52">
                  <c:v>7507</c:v>
                </c:pt>
                <c:pt idx="53">
                  <c:v>2074</c:v>
                </c:pt>
                <c:pt idx="54">
                  <c:v>1205</c:v>
                </c:pt>
                <c:pt idx="55">
                  <c:v>11091</c:v>
                </c:pt>
                <c:pt idx="56">
                  <c:v>11257</c:v>
                </c:pt>
                <c:pt idx="57">
                  <c:v>10373</c:v>
                </c:pt>
                <c:pt idx="58">
                  <c:v>2202</c:v>
                </c:pt>
                <c:pt idx="59">
                  <c:v>1516</c:v>
                </c:pt>
                <c:pt idx="60">
                  <c:v>2088</c:v>
                </c:pt>
                <c:pt idx="61">
                  <c:v>1070</c:v>
                </c:pt>
                <c:pt idx="62">
                  <c:v>2143</c:v>
                </c:pt>
                <c:pt idx="63">
                  <c:v>1654</c:v>
                </c:pt>
                <c:pt idx="64">
                  <c:v>2374</c:v>
                </c:pt>
                <c:pt idx="65">
                  <c:v>2227</c:v>
                </c:pt>
                <c:pt idx="66">
                  <c:v>1535</c:v>
                </c:pt>
                <c:pt idx="67">
                  <c:v>821.76</c:v>
                </c:pt>
                <c:pt idx="68">
                  <c:v>1029</c:v>
                </c:pt>
                <c:pt idx="69">
                  <c:v>234.31</c:v>
                </c:pt>
                <c:pt idx="70">
                  <c:v>1100</c:v>
                </c:pt>
                <c:pt idx="71">
                  <c:v>1307</c:v>
                </c:pt>
                <c:pt idx="72">
                  <c:v>3198</c:v>
                </c:pt>
                <c:pt idx="73">
                  <c:v>783.57</c:v>
                </c:pt>
                <c:pt idx="74">
                  <c:v>1487</c:v>
                </c:pt>
                <c:pt idx="75">
                  <c:v>1929</c:v>
                </c:pt>
                <c:pt idx="76">
                  <c:v>3133</c:v>
                </c:pt>
                <c:pt idx="77">
                  <c:v>869.48</c:v>
                </c:pt>
                <c:pt idx="78">
                  <c:v>1910</c:v>
                </c:pt>
                <c:pt idx="79">
                  <c:v>2313</c:v>
                </c:pt>
                <c:pt idx="80">
                  <c:v>1972</c:v>
                </c:pt>
                <c:pt idx="81">
                  <c:v>1074</c:v>
                </c:pt>
                <c:pt idx="82">
                  <c:v>1819</c:v>
                </c:pt>
                <c:pt idx="83">
                  <c:v>3436</c:v>
                </c:pt>
                <c:pt idx="84">
                  <c:v>3015</c:v>
                </c:pt>
                <c:pt idx="85">
                  <c:v>3286</c:v>
                </c:pt>
                <c:pt idx="86">
                  <c:v>2265</c:v>
                </c:pt>
                <c:pt idx="87">
                  <c:v>3052</c:v>
                </c:pt>
                <c:pt idx="88">
                  <c:v>2612</c:v>
                </c:pt>
                <c:pt idx="89">
                  <c:v>1953</c:v>
                </c:pt>
                <c:pt idx="90">
                  <c:v>3555</c:v>
                </c:pt>
                <c:pt idx="91">
                  <c:v>6325</c:v>
                </c:pt>
                <c:pt idx="92">
                  <c:v>2636</c:v>
                </c:pt>
                <c:pt idx="93">
                  <c:v>7115</c:v>
                </c:pt>
                <c:pt idx="94">
                  <c:v>3353</c:v>
                </c:pt>
                <c:pt idx="95">
                  <c:v>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A-493B-8689-E3DA0E08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Carbonate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Carbonate!$H$3:$H$126</c:f>
              <c:numCache>
                <c:formatCode>0.00E+00</c:formatCode>
                <c:ptCount val="124"/>
                <c:pt idx="0">
                  <c:v>36968</c:v>
                </c:pt>
                <c:pt idx="1">
                  <c:v>48205</c:v>
                </c:pt>
                <c:pt idx="2">
                  <c:v>48546</c:v>
                </c:pt>
                <c:pt idx="3">
                  <c:v>51039</c:v>
                </c:pt>
                <c:pt idx="4">
                  <c:v>54512</c:v>
                </c:pt>
                <c:pt idx="5">
                  <c:v>43465</c:v>
                </c:pt>
                <c:pt idx="6">
                  <c:v>25199</c:v>
                </c:pt>
                <c:pt idx="7">
                  <c:v>62824</c:v>
                </c:pt>
                <c:pt idx="8">
                  <c:v>30483</c:v>
                </c:pt>
                <c:pt idx="9">
                  <c:v>28479</c:v>
                </c:pt>
                <c:pt idx="10">
                  <c:v>19284</c:v>
                </c:pt>
                <c:pt idx="11">
                  <c:v>22547</c:v>
                </c:pt>
                <c:pt idx="12">
                  <c:v>13618</c:v>
                </c:pt>
                <c:pt idx="13">
                  <c:v>42520</c:v>
                </c:pt>
                <c:pt idx="14">
                  <c:v>30889</c:v>
                </c:pt>
                <c:pt idx="15">
                  <c:v>27057</c:v>
                </c:pt>
                <c:pt idx="16">
                  <c:v>20343</c:v>
                </c:pt>
                <c:pt idx="17">
                  <c:v>11256</c:v>
                </c:pt>
                <c:pt idx="18">
                  <c:v>20336</c:v>
                </c:pt>
                <c:pt idx="19">
                  <c:v>12223</c:v>
                </c:pt>
                <c:pt idx="20">
                  <c:v>10813</c:v>
                </c:pt>
                <c:pt idx="21">
                  <c:v>6075.9</c:v>
                </c:pt>
                <c:pt idx="22">
                  <c:v>22926</c:v>
                </c:pt>
                <c:pt idx="23">
                  <c:v>14216</c:v>
                </c:pt>
                <c:pt idx="24">
                  <c:v>5373.4</c:v>
                </c:pt>
                <c:pt idx="25">
                  <c:v>2746.6</c:v>
                </c:pt>
                <c:pt idx="26">
                  <c:v>15476</c:v>
                </c:pt>
                <c:pt idx="27">
                  <c:v>12105</c:v>
                </c:pt>
                <c:pt idx="28">
                  <c:v>9975.7999999999993</c:v>
                </c:pt>
                <c:pt idx="29">
                  <c:v>6135.8</c:v>
                </c:pt>
                <c:pt idx="30">
                  <c:v>6104</c:v>
                </c:pt>
                <c:pt idx="31">
                  <c:v>9583</c:v>
                </c:pt>
                <c:pt idx="32">
                  <c:v>7550.1</c:v>
                </c:pt>
                <c:pt idx="33">
                  <c:v>5506.9</c:v>
                </c:pt>
                <c:pt idx="34">
                  <c:v>6848.6</c:v>
                </c:pt>
                <c:pt idx="35">
                  <c:v>13638</c:v>
                </c:pt>
                <c:pt idx="36">
                  <c:v>7236.8</c:v>
                </c:pt>
                <c:pt idx="37">
                  <c:v>11368</c:v>
                </c:pt>
                <c:pt idx="38">
                  <c:v>6266.8</c:v>
                </c:pt>
                <c:pt idx="39">
                  <c:v>7467.2</c:v>
                </c:pt>
                <c:pt idx="40">
                  <c:v>11768</c:v>
                </c:pt>
                <c:pt idx="41">
                  <c:v>14214</c:v>
                </c:pt>
                <c:pt idx="42">
                  <c:v>5542.9</c:v>
                </c:pt>
                <c:pt idx="43">
                  <c:v>3745.6</c:v>
                </c:pt>
                <c:pt idx="44">
                  <c:v>4842.3</c:v>
                </c:pt>
                <c:pt idx="45">
                  <c:v>4832.1000000000004</c:v>
                </c:pt>
                <c:pt idx="46">
                  <c:v>5709.2</c:v>
                </c:pt>
                <c:pt idx="47">
                  <c:v>8028.7</c:v>
                </c:pt>
                <c:pt idx="48">
                  <c:v>7226.5</c:v>
                </c:pt>
                <c:pt idx="49">
                  <c:v>6381.7</c:v>
                </c:pt>
                <c:pt idx="50">
                  <c:v>4564.6000000000004</c:v>
                </c:pt>
                <c:pt idx="51">
                  <c:v>5163.3999999999996</c:v>
                </c:pt>
                <c:pt idx="52">
                  <c:v>3094.4</c:v>
                </c:pt>
                <c:pt idx="53">
                  <c:v>2580.6999999999998</c:v>
                </c:pt>
                <c:pt idx="54">
                  <c:v>1748.3</c:v>
                </c:pt>
                <c:pt idx="55">
                  <c:v>935.97</c:v>
                </c:pt>
                <c:pt idx="56">
                  <c:v>4975.8999999999996</c:v>
                </c:pt>
                <c:pt idx="57">
                  <c:v>2615</c:v>
                </c:pt>
                <c:pt idx="58">
                  <c:v>3054.3</c:v>
                </c:pt>
                <c:pt idx="59">
                  <c:v>1879.1</c:v>
                </c:pt>
                <c:pt idx="60">
                  <c:v>5351.2</c:v>
                </c:pt>
                <c:pt idx="61">
                  <c:v>2123.4</c:v>
                </c:pt>
                <c:pt idx="62">
                  <c:v>1357</c:v>
                </c:pt>
                <c:pt idx="63">
                  <c:v>4960</c:v>
                </c:pt>
                <c:pt idx="64">
                  <c:v>5820.1</c:v>
                </c:pt>
                <c:pt idx="65">
                  <c:v>6065.8</c:v>
                </c:pt>
                <c:pt idx="66">
                  <c:v>2272.6999999999998</c:v>
                </c:pt>
                <c:pt idx="67">
                  <c:v>1639</c:v>
                </c:pt>
                <c:pt idx="68">
                  <c:v>2266.1</c:v>
                </c:pt>
                <c:pt idx="69">
                  <c:v>1038.5999999999999</c:v>
                </c:pt>
                <c:pt idx="70">
                  <c:v>2157.3000000000002</c:v>
                </c:pt>
                <c:pt idx="71">
                  <c:v>1798.5</c:v>
                </c:pt>
                <c:pt idx="72">
                  <c:v>2447.5</c:v>
                </c:pt>
                <c:pt idx="73">
                  <c:v>2163.4</c:v>
                </c:pt>
                <c:pt idx="74">
                  <c:v>1483.8</c:v>
                </c:pt>
                <c:pt idx="75">
                  <c:v>853.24</c:v>
                </c:pt>
                <c:pt idx="76">
                  <c:v>1067.4000000000001</c:v>
                </c:pt>
                <c:pt idx="77">
                  <c:v>0.88809000000000005</c:v>
                </c:pt>
                <c:pt idx="78">
                  <c:v>1114.2</c:v>
                </c:pt>
                <c:pt idx="79">
                  <c:v>1372</c:v>
                </c:pt>
                <c:pt idx="80">
                  <c:v>2904.4</c:v>
                </c:pt>
                <c:pt idx="81">
                  <c:v>682.87</c:v>
                </c:pt>
                <c:pt idx="82">
                  <c:v>1414.1</c:v>
                </c:pt>
                <c:pt idx="83">
                  <c:v>1933.5</c:v>
                </c:pt>
                <c:pt idx="84">
                  <c:v>2783.3</c:v>
                </c:pt>
                <c:pt idx="85">
                  <c:v>692.75</c:v>
                </c:pt>
                <c:pt idx="86">
                  <c:v>1841.4</c:v>
                </c:pt>
                <c:pt idx="87">
                  <c:v>2211.4</c:v>
                </c:pt>
                <c:pt idx="88">
                  <c:v>1844.4</c:v>
                </c:pt>
                <c:pt idx="89">
                  <c:v>1644.9</c:v>
                </c:pt>
                <c:pt idx="90">
                  <c:v>1026.5999999999999</c:v>
                </c:pt>
                <c:pt idx="91">
                  <c:v>1587.9</c:v>
                </c:pt>
                <c:pt idx="92">
                  <c:v>2844.1</c:v>
                </c:pt>
                <c:pt idx="93">
                  <c:v>2573.5</c:v>
                </c:pt>
                <c:pt idx="94">
                  <c:v>2819.7</c:v>
                </c:pt>
                <c:pt idx="95">
                  <c:v>1929.5</c:v>
                </c:pt>
                <c:pt idx="96">
                  <c:v>2420.9</c:v>
                </c:pt>
                <c:pt idx="97">
                  <c:v>2142.4</c:v>
                </c:pt>
                <c:pt idx="98">
                  <c:v>1695.7</c:v>
                </c:pt>
                <c:pt idx="99">
                  <c:v>1551</c:v>
                </c:pt>
                <c:pt idx="100">
                  <c:v>3916.9</c:v>
                </c:pt>
                <c:pt idx="101">
                  <c:v>4447.5</c:v>
                </c:pt>
                <c:pt idx="102">
                  <c:v>2070</c:v>
                </c:pt>
                <c:pt idx="103">
                  <c:v>4764.7</c:v>
                </c:pt>
                <c:pt idx="104">
                  <c:v>2530.6</c:v>
                </c:pt>
                <c:pt idx="105">
                  <c:v>3345.1</c:v>
                </c:pt>
                <c:pt idx="106">
                  <c:v>4935.1000000000004</c:v>
                </c:pt>
                <c:pt idx="107">
                  <c:v>9839.4</c:v>
                </c:pt>
                <c:pt idx="108">
                  <c:v>7657.8</c:v>
                </c:pt>
                <c:pt idx="109">
                  <c:v>5867</c:v>
                </c:pt>
                <c:pt idx="110">
                  <c:v>4512.1000000000004</c:v>
                </c:pt>
                <c:pt idx="111">
                  <c:v>6104.7</c:v>
                </c:pt>
                <c:pt idx="112">
                  <c:v>24233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0-4750-BA2A-D98BEE3D40DF}"/>
            </c:ext>
          </c:extLst>
        </c:ser>
        <c:ser>
          <c:idx val="1"/>
          <c:order val="1"/>
          <c:tx>
            <c:strRef>
              <c:f>Carbonate!$I$2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Carbonate!$I$3:$I$126</c:f>
              <c:numCache>
                <c:formatCode>0.00E+00</c:formatCode>
                <c:ptCount val="124"/>
                <c:pt idx="0">
                  <c:v>36973</c:v>
                </c:pt>
                <c:pt idx="1">
                  <c:v>48208</c:v>
                </c:pt>
                <c:pt idx="2">
                  <c:v>48726</c:v>
                </c:pt>
                <c:pt idx="3">
                  <c:v>51228</c:v>
                </c:pt>
                <c:pt idx="4">
                  <c:v>54515</c:v>
                </c:pt>
                <c:pt idx="5">
                  <c:v>43470</c:v>
                </c:pt>
                <c:pt idx="6">
                  <c:v>25203</c:v>
                </c:pt>
                <c:pt idx="7">
                  <c:v>62824</c:v>
                </c:pt>
                <c:pt idx="8">
                  <c:v>30488</c:v>
                </c:pt>
                <c:pt idx="9">
                  <c:v>28483</c:v>
                </c:pt>
                <c:pt idx="10">
                  <c:v>19287</c:v>
                </c:pt>
                <c:pt idx="11">
                  <c:v>22550</c:v>
                </c:pt>
                <c:pt idx="12">
                  <c:v>13620</c:v>
                </c:pt>
                <c:pt idx="13">
                  <c:v>42521</c:v>
                </c:pt>
                <c:pt idx="14">
                  <c:v>30893</c:v>
                </c:pt>
                <c:pt idx="15">
                  <c:v>27061</c:v>
                </c:pt>
                <c:pt idx="16">
                  <c:v>20346</c:v>
                </c:pt>
                <c:pt idx="17">
                  <c:v>11258</c:v>
                </c:pt>
                <c:pt idx="18">
                  <c:v>20339</c:v>
                </c:pt>
                <c:pt idx="19">
                  <c:v>12225</c:v>
                </c:pt>
                <c:pt idx="20">
                  <c:v>10815</c:v>
                </c:pt>
                <c:pt idx="21">
                  <c:v>6076.8</c:v>
                </c:pt>
                <c:pt idx="22">
                  <c:v>22927</c:v>
                </c:pt>
                <c:pt idx="23">
                  <c:v>14218</c:v>
                </c:pt>
                <c:pt idx="24">
                  <c:v>5374</c:v>
                </c:pt>
                <c:pt idx="25">
                  <c:v>2746.6</c:v>
                </c:pt>
                <c:pt idx="26">
                  <c:v>15478</c:v>
                </c:pt>
                <c:pt idx="27">
                  <c:v>12107</c:v>
                </c:pt>
                <c:pt idx="28">
                  <c:v>9977.6</c:v>
                </c:pt>
                <c:pt idx="29">
                  <c:v>6136.9</c:v>
                </c:pt>
                <c:pt idx="30">
                  <c:v>6105.1</c:v>
                </c:pt>
                <c:pt idx="31">
                  <c:v>9584.6</c:v>
                </c:pt>
                <c:pt idx="32">
                  <c:v>7551.4</c:v>
                </c:pt>
                <c:pt idx="33">
                  <c:v>5507.9</c:v>
                </c:pt>
                <c:pt idx="34">
                  <c:v>6849.8</c:v>
                </c:pt>
                <c:pt idx="35">
                  <c:v>13639</c:v>
                </c:pt>
                <c:pt idx="36">
                  <c:v>7238</c:v>
                </c:pt>
                <c:pt idx="37">
                  <c:v>11369</c:v>
                </c:pt>
                <c:pt idx="38">
                  <c:v>6267.9</c:v>
                </c:pt>
                <c:pt idx="39">
                  <c:v>7468.4</c:v>
                </c:pt>
                <c:pt idx="40">
                  <c:v>11768</c:v>
                </c:pt>
                <c:pt idx="41">
                  <c:v>14214</c:v>
                </c:pt>
                <c:pt idx="42">
                  <c:v>5543.8</c:v>
                </c:pt>
                <c:pt idx="43">
                  <c:v>3746.3</c:v>
                </c:pt>
                <c:pt idx="44">
                  <c:v>4843.1000000000004</c:v>
                </c:pt>
                <c:pt idx="45">
                  <c:v>4832.8999999999996</c:v>
                </c:pt>
                <c:pt idx="46">
                  <c:v>5709.9</c:v>
                </c:pt>
                <c:pt idx="47">
                  <c:v>8043.2</c:v>
                </c:pt>
                <c:pt idx="48">
                  <c:v>7260.4</c:v>
                </c:pt>
                <c:pt idx="49">
                  <c:v>6382.5</c:v>
                </c:pt>
                <c:pt idx="50">
                  <c:v>4565.3</c:v>
                </c:pt>
                <c:pt idx="51">
                  <c:v>5164.2</c:v>
                </c:pt>
                <c:pt idx="52">
                  <c:v>3095</c:v>
                </c:pt>
                <c:pt idx="53">
                  <c:v>2581.1999999999998</c:v>
                </c:pt>
                <c:pt idx="54">
                  <c:v>1748.6</c:v>
                </c:pt>
                <c:pt idx="55">
                  <c:v>935.98</c:v>
                </c:pt>
                <c:pt idx="56">
                  <c:v>4976.6000000000004</c:v>
                </c:pt>
                <c:pt idx="57">
                  <c:v>2615.5</c:v>
                </c:pt>
                <c:pt idx="58">
                  <c:v>3054.8</c:v>
                </c:pt>
                <c:pt idx="59">
                  <c:v>1879.4</c:v>
                </c:pt>
                <c:pt idx="60">
                  <c:v>5351.4</c:v>
                </c:pt>
                <c:pt idx="61">
                  <c:v>2123.8000000000002</c:v>
                </c:pt>
                <c:pt idx="62">
                  <c:v>1357.2</c:v>
                </c:pt>
                <c:pt idx="63">
                  <c:v>4964.7</c:v>
                </c:pt>
                <c:pt idx="64">
                  <c:v>5822.2</c:v>
                </c:pt>
                <c:pt idx="65">
                  <c:v>6066.6</c:v>
                </c:pt>
                <c:pt idx="66">
                  <c:v>2273.1</c:v>
                </c:pt>
                <c:pt idx="67">
                  <c:v>1639.3</c:v>
                </c:pt>
                <c:pt idx="68">
                  <c:v>2266.5</c:v>
                </c:pt>
                <c:pt idx="69">
                  <c:v>1038.8</c:v>
                </c:pt>
                <c:pt idx="70">
                  <c:v>2157.6</c:v>
                </c:pt>
                <c:pt idx="71">
                  <c:v>1798.8</c:v>
                </c:pt>
                <c:pt idx="72">
                  <c:v>2447.9</c:v>
                </c:pt>
                <c:pt idx="73">
                  <c:v>2163.8000000000002</c:v>
                </c:pt>
                <c:pt idx="74">
                  <c:v>1484.1</c:v>
                </c:pt>
                <c:pt idx="75">
                  <c:v>853.37</c:v>
                </c:pt>
                <c:pt idx="76">
                  <c:v>1067.5999999999999</c:v>
                </c:pt>
                <c:pt idx="77">
                  <c:v>1.1398999999999999</c:v>
                </c:pt>
                <c:pt idx="78">
                  <c:v>1114.4000000000001</c:v>
                </c:pt>
                <c:pt idx="79">
                  <c:v>1372.2</c:v>
                </c:pt>
                <c:pt idx="80">
                  <c:v>2904.8</c:v>
                </c:pt>
                <c:pt idx="81">
                  <c:v>682.93</c:v>
                </c:pt>
                <c:pt idx="82">
                  <c:v>1414.3</c:v>
                </c:pt>
                <c:pt idx="83">
                  <c:v>1933.8</c:v>
                </c:pt>
                <c:pt idx="84">
                  <c:v>2783.7</c:v>
                </c:pt>
                <c:pt idx="85">
                  <c:v>692.8</c:v>
                </c:pt>
                <c:pt idx="86">
                  <c:v>1841.7</c:v>
                </c:pt>
                <c:pt idx="87">
                  <c:v>2211.8000000000002</c:v>
                </c:pt>
                <c:pt idx="88">
                  <c:v>1844.7</c:v>
                </c:pt>
                <c:pt idx="89">
                  <c:v>1645.2</c:v>
                </c:pt>
                <c:pt idx="90">
                  <c:v>1026.7</c:v>
                </c:pt>
                <c:pt idx="91">
                  <c:v>1588.1</c:v>
                </c:pt>
                <c:pt idx="92">
                  <c:v>2844.5</c:v>
                </c:pt>
                <c:pt idx="93">
                  <c:v>2573.9</c:v>
                </c:pt>
                <c:pt idx="94">
                  <c:v>2820.1</c:v>
                </c:pt>
                <c:pt idx="95">
                  <c:v>1929.8</c:v>
                </c:pt>
                <c:pt idx="96">
                  <c:v>2421.4</c:v>
                </c:pt>
                <c:pt idx="97">
                  <c:v>2142.8000000000002</c:v>
                </c:pt>
                <c:pt idx="98">
                  <c:v>1696</c:v>
                </c:pt>
                <c:pt idx="99">
                  <c:v>1551.3</c:v>
                </c:pt>
                <c:pt idx="100">
                  <c:v>3917.2</c:v>
                </c:pt>
                <c:pt idx="101">
                  <c:v>4448</c:v>
                </c:pt>
                <c:pt idx="102">
                  <c:v>2070.3000000000002</c:v>
                </c:pt>
                <c:pt idx="103">
                  <c:v>4765</c:v>
                </c:pt>
                <c:pt idx="104">
                  <c:v>2531</c:v>
                </c:pt>
                <c:pt idx="105">
                  <c:v>3345.6</c:v>
                </c:pt>
                <c:pt idx="106">
                  <c:v>4935.5</c:v>
                </c:pt>
                <c:pt idx="107">
                  <c:v>9840.4</c:v>
                </c:pt>
                <c:pt idx="108">
                  <c:v>7658.5</c:v>
                </c:pt>
                <c:pt idx="109">
                  <c:v>5867.4</c:v>
                </c:pt>
                <c:pt idx="110">
                  <c:v>4512.3</c:v>
                </c:pt>
                <c:pt idx="111">
                  <c:v>6105.1</c:v>
                </c:pt>
                <c:pt idx="112">
                  <c:v>24233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0-4750-BA2A-D98BEE3D40DF}"/>
            </c:ext>
          </c:extLst>
        </c:ser>
        <c:ser>
          <c:idx val="2"/>
          <c:order val="2"/>
          <c:tx>
            <c:strRef>
              <c:f>Carbonate!$J$2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Carbonate!$A$3:$A$126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Carbonate!$J$3:$J$126</c:f>
              <c:numCache>
                <c:formatCode>0.00E+00</c:formatCode>
                <c:ptCount val="124"/>
                <c:pt idx="0">
                  <c:v>34402</c:v>
                </c:pt>
                <c:pt idx="1">
                  <c:v>50978</c:v>
                </c:pt>
                <c:pt idx="2">
                  <c:v>164050</c:v>
                </c:pt>
                <c:pt idx="3">
                  <c:v>176970</c:v>
                </c:pt>
                <c:pt idx="4">
                  <c:v>62929</c:v>
                </c:pt>
                <c:pt idx="5">
                  <c:v>45253</c:v>
                </c:pt>
                <c:pt idx="6">
                  <c:v>24728</c:v>
                </c:pt>
                <c:pt idx="7">
                  <c:v>80181</c:v>
                </c:pt>
                <c:pt idx="8">
                  <c:v>29976</c:v>
                </c:pt>
                <c:pt idx="9">
                  <c:v>27534</c:v>
                </c:pt>
                <c:pt idx="10">
                  <c:v>16856</c:v>
                </c:pt>
                <c:pt idx="11">
                  <c:v>19957</c:v>
                </c:pt>
                <c:pt idx="12">
                  <c:v>11819</c:v>
                </c:pt>
                <c:pt idx="13">
                  <c:v>58594</c:v>
                </c:pt>
                <c:pt idx="14">
                  <c:v>30506</c:v>
                </c:pt>
                <c:pt idx="15">
                  <c:v>27012</c:v>
                </c:pt>
                <c:pt idx="16">
                  <c:v>19389</c:v>
                </c:pt>
                <c:pt idx="17">
                  <c:v>9690.2999999999993</c:v>
                </c:pt>
                <c:pt idx="18">
                  <c:v>18978</c:v>
                </c:pt>
                <c:pt idx="19">
                  <c:v>11613</c:v>
                </c:pt>
                <c:pt idx="20">
                  <c:v>10031</c:v>
                </c:pt>
                <c:pt idx="21">
                  <c:v>5266.8</c:v>
                </c:pt>
                <c:pt idx="22">
                  <c:v>26872</c:v>
                </c:pt>
                <c:pt idx="23">
                  <c:v>13382</c:v>
                </c:pt>
                <c:pt idx="24">
                  <c:v>5326.8</c:v>
                </c:pt>
                <c:pt idx="25">
                  <c:v>3475.5</c:v>
                </c:pt>
                <c:pt idx="26">
                  <c:v>15145</c:v>
                </c:pt>
                <c:pt idx="27">
                  <c:v>11246</c:v>
                </c:pt>
                <c:pt idx="28">
                  <c:v>9001.2000000000007</c:v>
                </c:pt>
                <c:pt idx="29">
                  <c:v>5295.9</c:v>
                </c:pt>
                <c:pt idx="30">
                  <c:v>5259.9</c:v>
                </c:pt>
                <c:pt idx="31">
                  <c:v>8398.6</c:v>
                </c:pt>
                <c:pt idx="32">
                  <c:v>7177.7</c:v>
                </c:pt>
                <c:pt idx="33">
                  <c:v>4811.3999999999996</c:v>
                </c:pt>
                <c:pt idx="34">
                  <c:v>5795.1</c:v>
                </c:pt>
                <c:pt idx="35">
                  <c:v>15351</c:v>
                </c:pt>
                <c:pt idx="36">
                  <c:v>6783.7</c:v>
                </c:pt>
                <c:pt idx="37">
                  <c:v>11452</c:v>
                </c:pt>
                <c:pt idx="38">
                  <c:v>5795.1</c:v>
                </c:pt>
                <c:pt idx="39">
                  <c:v>6597.8</c:v>
                </c:pt>
                <c:pt idx="40">
                  <c:v>15095</c:v>
                </c:pt>
                <c:pt idx="41">
                  <c:v>18759</c:v>
                </c:pt>
                <c:pt idx="42">
                  <c:v>5242.3999999999996</c:v>
                </c:pt>
                <c:pt idx="43">
                  <c:v>3303.2</c:v>
                </c:pt>
                <c:pt idx="44">
                  <c:v>4267.1000000000004</c:v>
                </c:pt>
                <c:pt idx="45">
                  <c:v>4295.5</c:v>
                </c:pt>
                <c:pt idx="46">
                  <c:v>5392.4</c:v>
                </c:pt>
                <c:pt idx="47">
                  <c:v>20715</c:v>
                </c:pt>
                <c:pt idx="48">
                  <c:v>27563</c:v>
                </c:pt>
                <c:pt idx="49">
                  <c:v>6489.9</c:v>
                </c:pt>
                <c:pt idx="50">
                  <c:v>4427.3</c:v>
                </c:pt>
                <c:pt idx="51">
                  <c:v>5073.3999999999996</c:v>
                </c:pt>
                <c:pt idx="52">
                  <c:v>2854.7</c:v>
                </c:pt>
                <c:pt idx="53">
                  <c:v>2280.5</c:v>
                </c:pt>
                <c:pt idx="54">
                  <c:v>1507.6</c:v>
                </c:pt>
                <c:pt idx="55">
                  <c:v>1184.8</c:v>
                </c:pt>
                <c:pt idx="56">
                  <c:v>4985</c:v>
                </c:pt>
                <c:pt idx="57">
                  <c:v>2291</c:v>
                </c:pt>
                <c:pt idx="58">
                  <c:v>2883.1</c:v>
                </c:pt>
                <c:pt idx="59">
                  <c:v>1656.9</c:v>
                </c:pt>
                <c:pt idx="60">
                  <c:v>7506.5</c:v>
                </c:pt>
                <c:pt idx="61">
                  <c:v>2073.6</c:v>
                </c:pt>
                <c:pt idx="62">
                  <c:v>1205.2</c:v>
                </c:pt>
                <c:pt idx="63">
                  <c:v>11091</c:v>
                </c:pt>
                <c:pt idx="64">
                  <c:v>11257</c:v>
                </c:pt>
                <c:pt idx="65">
                  <c:v>10373</c:v>
                </c:pt>
                <c:pt idx="66">
                  <c:v>2202.5</c:v>
                </c:pt>
                <c:pt idx="67">
                  <c:v>1516.1</c:v>
                </c:pt>
                <c:pt idx="68">
                  <c:v>2088</c:v>
                </c:pt>
                <c:pt idx="69">
                  <c:v>1070.0999999999999</c:v>
                </c:pt>
                <c:pt idx="70">
                  <c:v>2143.4</c:v>
                </c:pt>
                <c:pt idx="71">
                  <c:v>1653.5</c:v>
                </c:pt>
                <c:pt idx="72">
                  <c:v>2374</c:v>
                </c:pt>
                <c:pt idx="73">
                  <c:v>2227.1</c:v>
                </c:pt>
                <c:pt idx="74">
                  <c:v>1535.1</c:v>
                </c:pt>
                <c:pt idx="75">
                  <c:v>821.76</c:v>
                </c:pt>
                <c:pt idx="76">
                  <c:v>1028.5999999999999</c:v>
                </c:pt>
                <c:pt idx="77">
                  <c:v>234.31</c:v>
                </c:pt>
                <c:pt idx="78">
                  <c:v>1100.3</c:v>
                </c:pt>
                <c:pt idx="79">
                  <c:v>1306.5</c:v>
                </c:pt>
                <c:pt idx="80">
                  <c:v>3198.1</c:v>
                </c:pt>
                <c:pt idx="81">
                  <c:v>783.57</c:v>
                </c:pt>
                <c:pt idx="82">
                  <c:v>1487.3</c:v>
                </c:pt>
                <c:pt idx="83">
                  <c:v>1928.5</c:v>
                </c:pt>
                <c:pt idx="84">
                  <c:v>3133.4</c:v>
                </c:pt>
                <c:pt idx="85">
                  <c:v>869.48</c:v>
                </c:pt>
                <c:pt idx="86">
                  <c:v>1909.9</c:v>
                </c:pt>
                <c:pt idx="87">
                  <c:v>2313.4</c:v>
                </c:pt>
                <c:pt idx="88">
                  <c:v>2069</c:v>
                </c:pt>
                <c:pt idx="89">
                  <c:v>1875.9</c:v>
                </c:pt>
                <c:pt idx="90">
                  <c:v>1073.5</c:v>
                </c:pt>
                <c:pt idx="91">
                  <c:v>1819.4</c:v>
                </c:pt>
                <c:pt idx="92">
                  <c:v>3435.9</c:v>
                </c:pt>
                <c:pt idx="93">
                  <c:v>3014.6</c:v>
                </c:pt>
                <c:pt idx="94">
                  <c:v>3285.8</c:v>
                </c:pt>
                <c:pt idx="95">
                  <c:v>2265</c:v>
                </c:pt>
                <c:pt idx="96">
                  <c:v>3051.6</c:v>
                </c:pt>
                <c:pt idx="97">
                  <c:v>2612</c:v>
                </c:pt>
                <c:pt idx="98">
                  <c:v>1953</c:v>
                </c:pt>
                <c:pt idx="99">
                  <c:v>1789</c:v>
                </c:pt>
                <c:pt idx="100">
                  <c:v>5320.9</c:v>
                </c:pt>
                <c:pt idx="101">
                  <c:v>6325.4</c:v>
                </c:pt>
                <c:pt idx="102">
                  <c:v>2636.1</c:v>
                </c:pt>
                <c:pt idx="103">
                  <c:v>7115</c:v>
                </c:pt>
                <c:pt idx="104">
                  <c:v>3352.9</c:v>
                </c:pt>
                <c:pt idx="105">
                  <c:v>4693</c:v>
                </c:pt>
                <c:pt idx="106">
                  <c:v>8901.2000000000007</c:v>
                </c:pt>
                <c:pt idx="107">
                  <c:v>17896</c:v>
                </c:pt>
                <c:pt idx="108">
                  <c:v>13533</c:v>
                </c:pt>
                <c:pt idx="109">
                  <c:v>10224</c:v>
                </c:pt>
                <c:pt idx="110">
                  <c:v>7822.6</c:v>
                </c:pt>
                <c:pt idx="111">
                  <c:v>10224</c:v>
                </c:pt>
                <c:pt idx="112">
                  <c:v>59534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0-4750-BA2A-D98BEE3D40DF}"/>
            </c:ext>
          </c:extLst>
        </c:ser>
        <c:ser>
          <c:idx val="3"/>
          <c:order val="3"/>
          <c:tx>
            <c:strRef>
              <c:f>Carbonate!$BC$1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Carbonate!$BC$3:$BC$86</c:f>
              <c:numCache>
                <c:formatCode>m/d/yyyy</c:formatCode>
                <c:ptCount val="84"/>
                <c:pt idx="0">
                  <c:v>32216</c:v>
                </c:pt>
                <c:pt idx="1">
                  <c:v>32286</c:v>
                </c:pt>
                <c:pt idx="2">
                  <c:v>32380</c:v>
                </c:pt>
                <c:pt idx="3">
                  <c:v>32462</c:v>
                </c:pt>
                <c:pt idx="4">
                  <c:v>32562</c:v>
                </c:pt>
                <c:pt idx="5">
                  <c:v>32645</c:v>
                </c:pt>
                <c:pt idx="6">
                  <c:v>32730</c:v>
                </c:pt>
                <c:pt idx="7">
                  <c:v>32843</c:v>
                </c:pt>
                <c:pt idx="8">
                  <c:v>32938</c:v>
                </c:pt>
                <c:pt idx="9">
                  <c:v>33016</c:v>
                </c:pt>
                <c:pt idx="10">
                  <c:v>33095</c:v>
                </c:pt>
                <c:pt idx="11">
                  <c:v>33205</c:v>
                </c:pt>
                <c:pt idx="12">
                  <c:v>33275</c:v>
                </c:pt>
                <c:pt idx="13">
                  <c:v>33365</c:v>
                </c:pt>
                <c:pt idx="14">
                  <c:v>33487</c:v>
                </c:pt>
                <c:pt idx="15">
                  <c:v>33618</c:v>
                </c:pt>
                <c:pt idx="16">
                  <c:v>33681</c:v>
                </c:pt>
                <c:pt idx="17">
                  <c:v>33729</c:v>
                </c:pt>
                <c:pt idx="18">
                  <c:v>33819</c:v>
                </c:pt>
                <c:pt idx="19">
                  <c:v>33927</c:v>
                </c:pt>
                <c:pt idx="20">
                  <c:v>34037</c:v>
                </c:pt>
                <c:pt idx="21">
                  <c:v>34094</c:v>
                </c:pt>
                <c:pt idx="22">
                  <c:v>34213</c:v>
                </c:pt>
                <c:pt idx="23">
                  <c:v>34656</c:v>
                </c:pt>
                <c:pt idx="24">
                  <c:v>34757</c:v>
                </c:pt>
                <c:pt idx="25">
                  <c:v>34823</c:v>
                </c:pt>
                <c:pt idx="26">
                  <c:v>34921</c:v>
                </c:pt>
                <c:pt idx="27">
                  <c:v>35039</c:v>
                </c:pt>
                <c:pt idx="28">
                  <c:v>35080</c:v>
                </c:pt>
                <c:pt idx="29">
                  <c:v>35156</c:v>
                </c:pt>
                <c:pt idx="30">
                  <c:v>35312</c:v>
                </c:pt>
                <c:pt idx="31">
                  <c:v>35366</c:v>
                </c:pt>
                <c:pt idx="32">
                  <c:v>35773</c:v>
                </c:pt>
                <c:pt idx="33">
                  <c:v>35920</c:v>
                </c:pt>
                <c:pt idx="34">
                  <c:v>36018</c:v>
                </c:pt>
                <c:pt idx="35">
                  <c:v>36230</c:v>
                </c:pt>
                <c:pt idx="36">
                  <c:v>36313</c:v>
                </c:pt>
                <c:pt idx="37">
                  <c:v>36361</c:v>
                </c:pt>
                <c:pt idx="38">
                  <c:v>36377</c:v>
                </c:pt>
                <c:pt idx="39">
                  <c:v>36500</c:v>
                </c:pt>
                <c:pt idx="40">
                  <c:v>36545</c:v>
                </c:pt>
                <c:pt idx="41">
                  <c:v>36620</c:v>
                </c:pt>
                <c:pt idx="42">
                  <c:v>36727</c:v>
                </c:pt>
                <c:pt idx="43">
                  <c:v>36858</c:v>
                </c:pt>
                <c:pt idx="44">
                  <c:v>36971</c:v>
                </c:pt>
                <c:pt idx="45">
                  <c:v>37005</c:v>
                </c:pt>
                <c:pt idx="46">
                  <c:v>37110</c:v>
                </c:pt>
                <c:pt idx="47">
                  <c:v>37390</c:v>
                </c:pt>
                <c:pt idx="48">
                  <c:v>37966</c:v>
                </c:pt>
                <c:pt idx="49">
                  <c:v>38058</c:v>
                </c:pt>
                <c:pt idx="50">
                  <c:v>38435</c:v>
                </c:pt>
                <c:pt idx="51">
                  <c:v>38594</c:v>
                </c:pt>
                <c:pt idx="52">
                  <c:v>38805</c:v>
                </c:pt>
                <c:pt idx="53">
                  <c:v>38925</c:v>
                </c:pt>
                <c:pt idx="54">
                  <c:v>38986</c:v>
                </c:pt>
                <c:pt idx="55">
                  <c:v>39042</c:v>
                </c:pt>
                <c:pt idx="56">
                  <c:v>39183</c:v>
                </c:pt>
                <c:pt idx="57">
                  <c:v>39281</c:v>
                </c:pt>
                <c:pt idx="58">
                  <c:v>39791</c:v>
                </c:pt>
                <c:pt idx="59">
                  <c:v>39868</c:v>
                </c:pt>
                <c:pt idx="60">
                  <c:v>39932</c:v>
                </c:pt>
                <c:pt idx="61">
                  <c:v>40155</c:v>
                </c:pt>
                <c:pt idx="62">
                  <c:v>40316</c:v>
                </c:pt>
                <c:pt idx="63">
                  <c:v>40387</c:v>
                </c:pt>
              </c:numCache>
            </c:numRef>
          </c:xVal>
          <c:yVal>
            <c:numRef>
              <c:f>Carbonate!$BF$3:$BF$86</c:f>
              <c:numCache>
                <c:formatCode>General</c:formatCode>
                <c:ptCount val="84"/>
                <c:pt idx="0">
                  <c:v>10138.592378879999</c:v>
                </c:pt>
                <c:pt idx="1">
                  <c:v>21725.555097600001</c:v>
                </c:pt>
                <c:pt idx="2">
                  <c:v>0</c:v>
                </c:pt>
                <c:pt idx="3">
                  <c:v>13666.548510720002</c:v>
                </c:pt>
                <c:pt idx="4">
                  <c:v>5223.4301952000005</c:v>
                </c:pt>
                <c:pt idx="5">
                  <c:v>15464.77857792</c:v>
                </c:pt>
                <c:pt idx="6">
                  <c:v>8396.6334566400001</c:v>
                </c:pt>
                <c:pt idx="7">
                  <c:v>7457.1499929600004</c:v>
                </c:pt>
                <c:pt idx="8">
                  <c:v>17615.314944000002</c:v>
                </c:pt>
                <c:pt idx="9">
                  <c:v>0</c:v>
                </c:pt>
                <c:pt idx="10">
                  <c:v>0</c:v>
                </c:pt>
                <c:pt idx="11">
                  <c:v>12624.309043199999</c:v>
                </c:pt>
                <c:pt idx="12">
                  <c:v>2378.0675174399998</c:v>
                </c:pt>
                <c:pt idx="13">
                  <c:v>6243.6505190400003</c:v>
                </c:pt>
                <c:pt idx="14">
                  <c:v>0</c:v>
                </c:pt>
                <c:pt idx="15">
                  <c:v>3119.3786879999998</c:v>
                </c:pt>
                <c:pt idx="16">
                  <c:v>0</c:v>
                </c:pt>
                <c:pt idx="17">
                  <c:v>0</c:v>
                </c:pt>
                <c:pt idx="18">
                  <c:v>13898.97280512</c:v>
                </c:pt>
                <c:pt idx="19">
                  <c:v>7608.837427200001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5920.7030784000008</c:v>
                </c:pt>
                <c:pt idx="30">
                  <c:v>880.76574720000008</c:v>
                </c:pt>
                <c:pt idx="31">
                  <c:v>0</c:v>
                </c:pt>
                <c:pt idx="32">
                  <c:v>6901.7782579200002</c:v>
                </c:pt>
                <c:pt idx="33">
                  <c:v>0</c:v>
                </c:pt>
                <c:pt idx="34">
                  <c:v>1448.3703398400003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672.80716799999993</c:v>
                </c:pt>
                <c:pt idx="41">
                  <c:v>0</c:v>
                </c:pt>
                <c:pt idx="42">
                  <c:v>0</c:v>
                </c:pt>
                <c:pt idx="43">
                  <c:v>4244.8015871999996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592.07030784000005</c:v>
                </c:pt>
                <c:pt idx="48">
                  <c:v>570.0511641600001</c:v>
                </c:pt>
                <c:pt idx="49">
                  <c:v>1433.6909107200001</c:v>
                </c:pt>
                <c:pt idx="50">
                  <c:v>3606.2464204799999</c:v>
                </c:pt>
                <c:pt idx="51">
                  <c:v>1394.5457664</c:v>
                </c:pt>
                <c:pt idx="52">
                  <c:v>1164.5680435199999</c:v>
                </c:pt>
                <c:pt idx="53">
                  <c:v>1521.7674854400002</c:v>
                </c:pt>
                <c:pt idx="54">
                  <c:v>1340.7211929600001</c:v>
                </c:pt>
                <c:pt idx="55">
                  <c:v>2329.1360870399999</c:v>
                </c:pt>
                <c:pt idx="56">
                  <c:v>2446.57152</c:v>
                </c:pt>
                <c:pt idx="57">
                  <c:v>1976.8297881599999</c:v>
                </c:pt>
                <c:pt idx="58">
                  <c:v>1565.8057727999999</c:v>
                </c:pt>
                <c:pt idx="59">
                  <c:v>822.04803072000004</c:v>
                </c:pt>
                <c:pt idx="60">
                  <c:v>0</c:v>
                </c:pt>
                <c:pt idx="61">
                  <c:v>1959.7037875199999</c:v>
                </c:pt>
                <c:pt idx="62">
                  <c:v>3816.6515712</c:v>
                </c:pt>
                <c:pt idx="63">
                  <c:v>951.7163212800001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0-4750-BA2A-D98BEE3D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Chloride!$AE$6:$AE$101</c:f>
                <c:numCache>
                  <c:formatCode>General</c:formatCode>
                  <c:ptCount val="96"/>
                  <c:pt idx="0">
                    <c:v>1926</c:v>
                  </c:pt>
                  <c:pt idx="1">
                    <c:v>2259</c:v>
                  </c:pt>
                  <c:pt idx="2">
                    <c:v>4621</c:v>
                  </c:pt>
                  <c:pt idx="3">
                    <c:v>4510</c:v>
                  </c:pt>
                  <c:pt idx="4">
                    <c:v>1922</c:v>
                  </c:pt>
                  <c:pt idx="5">
                    <c:v>1815</c:v>
                  </c:pt>
                  <c:pt idx="6">
                    <c:v>1686</c:v>
                  </c:pt>
                  <c:pt idx="7">
                    <c:v>1691</c:v>
                  </c:pt>
                  <c:pt idx="8">
                    <c:v>1465</c:v>
                  </c:pt>
                  <c:pt idx="9">
                    <c:v>1388</c:v>
                  </c:pt>
                  <c:pt idx="10">
                    <c:v>2052</c:v>
                  </c:pt>
                  <c:pt idx="11">
                    <c:v>1550</c:v>
                  </c:pt>
                  <c:pt idx="12">
                    <c:v>1532</c:v>
                  </c:pt>
                  <c:pt idx="13">
                    <c:v>1183</c:v>
                  </c:pt>
                  <c:pt idx="14">
                    <c:v>1517</c:v>
                  </c:pt>
                  <c:pt idx="15">
                    <c:v>1105</c:v>
                  </c:pt>
                  <c:pt idx="16">
                    <c:v>1173</c:v>
                  </c:pt>
                  <c:pt idx="17">
                    <c:v>947</c:v>
                  </c:pt>
                  <c:pt idx="18">
                    <c:v>2012</c:v>
                  </c:pt>
                  <c:pt idx="19">
                    <c:v>1367</c:v>
                  </c:pt>
                  <c:pt idx="20">
                    <c:v>652</c:v>
                  </c:pt>
                  <c:pt idx="21">
                    <c:v>1637</c:v>
                  </c:pt>
                  <c:pt idx="22">
                    <c:v>1503</c:v>
                  </c:pt>
                  <c:pt idx="23">
                    <c:v>1326</c:v>
                  </c:pt>
                  <c:pt idx="24">
                    <c:v>999</c:v>
                  </c:pt>
                  <c:pt idx="25">
                    <c:v>1281</c:v>
                  </c:pt>
                  <c:pt idx="26">
                    <c:v>1059</c:v>
                  </c:pt>
                  <c:pt idx="27">
                    <c:v>1033</c:v>
                  </c:pt>
                  <c:pt idx="28">
                    <c:v>1173</c:v>
                  </c:pt>
                  <c:pt idx="29">
                    <c:v>1958</c:v>
                  </c:pt>
                  <c:pt idx="30">
                    <c:v>1373</c:v>
                  </c:pt>
                  <c:pt idx="31">
                    <c:v>1244</c:v>
                  </c:pt>
                  <c:pt idx="32">
                    <c:v>1408</c:v>
                  </c:pt>
                  <c:pt idx="33">
                    <c:v>2384</c:v>
                  </c:pt>
                  <c:pt idx="34">
                    <c:v>2947</c:v>
                  </c:pt>
                  <c:pt idx="35">
                    <c:v>1647</c:v>
                  </c:pt>
                  <c:pt idx="36">
                    <c:v>1210</c:v>
                  </c:pt>
                  <c:pt idx="37">
                    <c:v>1399</c:v>
                  </c:pt>
                  <c:pt idx="38">
                    <c:v>1336</c:v>
                  </c:pt>
                  <c:pt idx="39">
                    <c:v>1466</c:v>
                  </c:pt>
                  <c:pt idx="40">
                    <c:v>4723</c:v>
                  </c:pt>
                  <c:pt idx="41">
                    <c:v>1696</c:v>
                  </c:pt>
                  <c:pt idx="42">
                    <c:v>1389</c:v>
                  </c:pt>
                  <c:pt idx="43">
                    <c:v>1628</c:v>
                  </c:pt>
                  <c:pt idx="44">
                    <c:v>1202</c:v>
                  </c:pt>
                  <c:pt idx="45">
                    <c:v>1058</c:v>
                  </c:pt>
                  <c:pt idx="46">
                    <c:v>895</c:v>
                  </c:pt>
                  <c:pt idx="47">
                    <c:v>597</c:v>
                  </c:pt>
                  <c:pt idx="48">
                    <c:v>2008</c:v>
                  </c:pt>
                  <c:pt idx="49">
                    <c:v>1181</c:v>
                  </c:pt>
                  <c:pt idx="50">
                    <c:v>1572</c:v>
                  </c:pt>
                  <c:pt idx="51">
                    <c:v>1039</c:v>
                  </c:pt>
                  <c:pt idx="52">
                    <c:v>2704</c:v>
                  </c:pt>
                  <c:pt idx="53">
                    <c:v>1110</c:v>
                  </c:pt>
                  <c:pt idx="54">
                    <c:v>931</c:v>
                  </c:pt>
                  <c:pt idx="55">
                    <c:v>3845</c:v>
                  </c:pt>
                  <c:pt idx="56">
                    <c:v>3666</c:v>
                  </c:pt>
                  <c:pt idx="57">
                    <c:v>3504</c:v>
                  </c:pt>
                  <c:pt idx="58">
                    <c:v>1457</c:v>
                  </c:pt>
                  <c:pt idx="59">
                    <c:v>1112</c:v>
                  </c:pt>
                  <c:pt idx="60">
                    <c:v>1289</c:v>
                  </c:pt>
                  <c:pt idx="61">
                    <c:v>786</c:v>
                  </c:pt>
                  <c:pt idx="62">
                    <c:v>1463</c:v>
                  </c:pt>
                  <c:pt idx="63">
                    <c:v>1174</c:v>
                  </c:pt>
                  <c:pt idx="64">
                    <c:v>1372</c:v>
                  </c:pt>
                  <c:pt idx="65">
                    <c:v>1279</c:v>
                  </c:pt>
                  <c:pt idx="66">
                    <c:v>1087</c:v>
                  </c:pt>
                  <c:pt idx="67">
                    <c:v>809</c:v>
                  </c:pt>
                  <c:pt idx="68">
                    <c:v>928</c:v>
                  </c:pt>
                  <c:pt idx="69">
                    <c:v>250</c:v>
                  </c:pt>
                  <c:pt idx="70">
                    <c:v>941</c:v>
                  </c:pt>
                  <c:pt idx="71">
                    <c:v>1037</c:v>
                  </c:pt>
                  <c:pt idx="72">
                    <c:v>1516</c:v>
                  </c:pt>
                  <c:pt idx="73">
                    <c:v>640</c:v>
                  </c:pt>
                  <c:pt idx="74">
                    <c:v>1105</c:v>
                  </c:pt>
                  <c:pt idx="75">
                    <c:v>1280</c:v>
                  </c:pt>
                  <c:pt idx="76">
                    <c:v>1421</c:v>
                  </c:pt>
                  <c:pt idx="77">
                    <c:v>595</c:v>
                  </c:pt>
                  <c:pt idx="78">
                    <c:v>1346</c:v>
                  </c:pt>
                  <c:pt idx="79">
                    <c:v>1366</c:v>
                  </c:pt>
                  <c:pt idx="80">
                    <c:v>1019</c:v>
                  </c:pt>
                  <c:pt idx="81">
                    <c:v>876</c:v>
                  </c:pt>
                  <c:pt idx="82">
                    <c:v>957</c:v>
                  </c:pt>
                  <c:pt idx="83">
                    <c:v>1501</c:v>
                  </c:pt>
                  <c:pt idx="84">
                    <c:v>1636</c:v>
                  </c:pt>
                  <c:pt idx="85">
                    <c:v>1511</c:v>
                  </c:pt>
                  <c:pt idx="86">
                    <c:v>1050</c:v>
                  </c:pt>
                  <c:pt idx="87">
                    <c:v>1250</c:v>
                  </c:pt>
                  <c:pt idx="88">
                    <c:v>1330</c:v>
                  </c:pt>
                  <c:pt idx="89">
                    <c:v>1154</c:v>
                  </c:pt>
                  <c:pt idx="90">
                    <c:v>1327</c:v>
                  </c:pt>
                  <c:pt idx="91">
                    <c:v>1654</c:v>
                  </c:pt>
                  <c:pt idx="92">
                    <c:v>1247</c:v>
                  </c:pt>
                  <c:pt idx="93">
                    <c:v>1868</c:v>
                  </c:pt>
                  <c:pt idx="94">
                    <c:v>1100</c:v>
                  </c:pt>
                  <c:pt idx="95">
                    <c:v>1553</c:v>
                  </c:pt>
                </c:numCache>
              </c:numRef>
            </c:plus>
            <c:minus>
              <c:numRef>
                <c:f>Chloride!$AE$6:$AE$101</c:f>
                <c:numCache>
                  <c:formatCode>General</c:formatCode>
                  <c:ptCount val="96"/>
                  <c:pt idx="0">
                    <c:v>1926</c:v>
                  </c:pt>
                  <c:pt idx="1">
                    <c:v>2259</c:v>
                  </c:pt>
                  <c:pt idx="2">
                    <c:v>4621</c:v>
                  </c:pt>
                  <c:pt idx="3">
                    <c:v>4510</c:v>
                  </c:pt>
                  <c:pt idx="4">
                    <c:v>1922</c:v>
                  </c:pt>
                  <c:pt idx="5">
                    <c:v>1815</c:v>
                  </c:pt>
                  <c:pt idx="6">
                    <c:v>1686</c:v>
                  </c:pt>
                  <c:pt idx="7">
                    <c:v>1691</c:v>
                  </c:pt>
                  <c:pt idx="8">
                    <c:v>1465</c:v>
                  </c:pt>
                  <c:pt idx="9">
                    <c:v>1388</c:v>
                  </c:pt>
                  <c:pt idx="10">
                    <c:v>2052</c:v>
                  </c:pt>
                  <c:pt idx="11">
                    <c:v>1550</c:v>
                  </c:pt>
                  <c:pt idx="12">
                    <c:v>1532</c:v>
                  </c:pt>
                  <c:pt idx="13">
                    <c:v>1183</c:v>
                  </c:pt>
                  <c:pt idx="14">
                    <c:v>1517</c:v>
                  </c:pt>
                  <c:pt idx="15">
                    <c:v>1105</c:v>
                  </c:pt>
                  <c:pt idx="16">
                    <c:v>1173</c:v>
                  </c:pt>
                  <c:pt idx="17">
                    <c:v>947</c:v>
                  </c:pt>
                  <c:pt idx="18">
                    <c:v>2012</c:v>
                  </c:pt>
                  <c:pt idx="19">
                    <c:v>1367</c:v>
                  </c:pt>
                  <c:pt idx="20">
                    <c:v>652</c:v>
                  </c:pt>
                  <c:pt idx="21">
                    <c:v>1637</c:v>
                  </c:pt>
                  <c:pt idx="22">
                    <c:v>1503</c:v>
                  </c:pt>
                  <c:pt idx="23">
                    <c:v>1326</c:v>
                  </c:pt>
                  <c:pt idx="24">
                    <c:v>999</c:v>
                  </c:pt>
                  <c:pt idx="25">
                    <c:v>1281</c:v>
                  </c:pt>
                  <c:pt idx="26">
                    <c:v>1059</c:v>
                  </c:pt>
                  <c:pt idx="27">
                    <c:v>1033</c:v>
                  </c:pt>
                  <c:pt idx="28">
                    <c:v>1173</c:v>
                  </c:pt>
                  <c:pt idx="29">
                    <c:v>1958</c:v>
                  </c:pt>
                  <c:pt idx="30">
                    <c:v>1373</c:v>
                  </c:pt>
                  <c:pt idx="31">
                    <c:v>1244</c:v>
                  </c:pt>
                  <c:pt idx="32">
                    <c:v>1408</c:v>
                  </c:pt>
                  <c:pt idx="33">
                    <c:v>2384</c:v>
                  </c:pt>
                  <c:pt idx="34">
                    <c:v>2947</c:v>
                  </c:pt>
                  <c:pt idx="35">
                    <c:v>1647</c:v>
                  </c:pt>
                  <c:pt idx="36">
                    <c:v>1210</c:v>
                  </c:pt>
                  <c:pt idx="37">
                    <c:v>1399</c:v>
                  </c:pt>
                  <c:pt idx="38">
                    <c:v>1336</c:v>
                  </c:pt>
                  <c:pt idx="39">
                    <c:v>1466</c:v>
                  </c:pt>
                  <c:pt idx="40">
                    <c:v>4723</c:v>
                  </c:pt>
                  <c:pt idx="41">
                    <c:v>1696</c:v>
                  </c:pt>
                  <c:pt idx="42">
                    <c:v>1389</c:v>
                  </c:pt>
                  <c:pt idx="43">
                    <c:v>1628</c:v>
                  </c:pt>
                  <c:pt idx="44">
                    <c:v>1202</c:v>
                  </c:pt>
                  <c:pt idx="45">
                    <c:v>1058</c:v>
                  </c:pt>
                  <c:pt idx="46">
                    <c:v>895</c:v>
                  </c:pt>
                  <c:pt idx="47">
                    <c:v>597</c:v>
                  </c:pt>
                  <c:pt idx="48">
                    <c:v>2008</c:v>
                  </c:pt>
                  <c:pt idx="49">
                    <c:v>1181</c:v>
                  </c:pt>
                  <c:pt idx="50">
                    <c:v>1572</c:v>
                  </c:pt>
                  <c:pt idx="51">
                    <c:v>1039</c:v>
                  </c:pt>
                  <c:pt idx="52">
                    <c:v>2704</c:v>
                  </c:pt>
                  <c:pt idx="53">
                    <c:v>1110</c:v>
                  </c:pt>
                  <c:pt idx="54">
                    <c:v>931</c:v>
                  </c:pt>
                  <c:pt idx="55">
                    <c:v>3845</c:v>
                  </c:pt>
                  <c:pt idx="56">
                    <c:v>3666</c:v>
                  </c:pt>
                  <c:pt idx="57">
                    <c:v>3504</c:v>
                  </c:pt>
                  <c:pt idx="58">
                    <c:v>1457</c:v>
                  </c:pt>
                  <c:pt idx="59">
                    <c:v>1112</c:v>
                  </c:pt>
                  <c:pt idx="60">
                    <c:v>1289</c:v>
                  </c:pt>
                  <c:pt idx="61">
                    <c:v>786</c:v>
                  </c:pt>
                  <c:pt idx="62">
                    <c:v>1463</c:v>
                  </c:pt>
                  <c:pt idx="63">
                    <c:v>1174</c:v>
                  </c:pt>
                  <c:pt idx="64">
                    <c:v>1372</c:v>
                  </c:pt>
                  <c:pt idx="65">
                    <c:v>1279</c:v>
                  </c:pt>
                  <c:pt idx="66">
                    <c:v>1087</c:v>
                  </c:pt>
                  <c:pt idx="67">
                    <c:v>809</c:v>
                  </c:pt>
                  <c:pt idx="68">
                    <c:v>928</c:v>
                  </c:pt>
                  <c:pt idx="69">
                    <c:v>250</c:v>
                  </c:pt>
                  <c:pt idx="70">
                    <c:v>941</c:v>
                  </c:pt>
                  <c:pt idx="71">
                    <c:v>1037</c:v>
                  </c:pt>
                  <c:pt idx="72">
                    <c:v>1516</c:v>
                  </c:pt>
                  <c:pt idx="73">
                    <c:v>640</c:v>
                  </c:pt>
                  <c:pt idx="74">
                    <c:v>1105</c:v>
                  </c:pt>
                  <c:pt idx="75">
                    <c:v>1280</c:v>
                  </c:pt>
                  <c:pt idx="76">
                    <c:v>1421</c:v>
                  </c:pt>
                  <c:pt idx="77">
                    <c:v>595</c:v>
                  </c:pt>
                  <c:pt idx="78">
                    <c:v>1346</c:v>
                  </c:pt>
                  <c:pt idx="79">
                    <c:v>1366</c:v>
                  </c:pt>
                  <c:pt idx="80">
                    <c:v>1019</c:v>
                  </c:pt>
                  <c:pt idx="81">
                    <c:v>876</c:v>
                  </c:pt>
                  <c:pt idx="82">
                    <c:v>957</c:v>
                  </c:pt>
                  <c:pt idx="83">
                    <c:v>1501</c:v>
                  </c:pt>
                  <c:pt idx="84">
                    <c:v>1636</c:v>
                  </c:pt>
                  <c:pt idx="85">
                    <c:v>1511</c:v>
                  </c:pt>
                  <c:pt idx="86">
                    <c:v>1050</c:v>
                  </c:pt>
                  <c:pt idx="87">
                    <c:v>1250</c:v>
                  </c:pt>
                  <c:pt idx="88">
                    <c:v>1330</c:v>
                  </c:pt>
                  <c:pt idx="89">
                    <c:v>1154</c:v>
                  </c:pt>
                  <c:pt idx="90">
                    <c:v>1327</c:v>
                  </c:pt>
                  <c:pt idx="91">
                    <c:v>1654</c:v>
                  </c:pt>
                  <c:pt idx="92">
                    <c:v>1247</c:v>
                  </c:pt>
                  <c:pt idx="93">
                    <c:v>1868</c:v>
                  </c:pt>
                  <c:pt idx="94">
                    <c:v>1100</c:v>
                  </c:pt>
                  <c:pt idx="95">
                    <c:v>1553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Chloride!$AA$6:$AA$101</c:f>
              <c:numCache>
                <c:formatCode>General</c:formatCode>
                <c:ptCount val="96"/>
                <c:pt idx="0">
                  <c:v>19981</c:v>
                </c:pt>
                <c:pt idx="1">
                  <c:v>22764</c:v>
                </c:pt>
                <c:pt idx="2">
                  <c:v>28886</c:v>
                </c:pt>
                <c:pt idx="3">
                  <c:v>28699</c:v>
                </c:pt>
                <c:pt idx="4">
                  <c:v>20698</c:v>
                </c:pt>
                <c:pt idx="5">
                  <c:v>19596</c:v>
                </c:pt>
                <c:pt idx="6">
                  <c:v>18719</c:v>
                </c:pt>
                <c:pt idx="7">
                  <c:v>18808</c:v>
                </c:pt>
                <c:pt idx="8">
                  <c:v>16799</c:v>
                </c:pt>
                <c:pt idx="9">
                  <c:v>15836</c:v>
                </c:pt>
                <c:pt idx="10">
                  <c:v>22823</c:v>
                </c:pt>
                <c:pt idx="11">
                  <c:v>18458</c:v>
                </c:pt>
                <c:pt idx="12">
                  <c:v>18694</c:v>
                </c:pt>
                <c:pt idx="13">
                  <c:v>14548</c:v>
                </c:pt>
                <c:pt idx="14">
                  <c:v>19263</c:v>
                </c:pt>
                <c:pt idx="15">
                  <c:v>13123</c:v>
                </c:pt>
                <c:pt idx="16">
                  <c:v>15501</c:v>
                </c:pt>
                <c:pt idx="17">
                  <c:v>11517</c:v>
                </c:pt>
                <c:pt idx="18">
                  <c:v>25218</c:v>
                </c:pt>
                <c:pt idx="19">
                  <c:v>17776</c:v>
                </c:pt>
                <c:pt idx="20">
                  <c:v>7075</c:v>
                </c:pt>
                <c:pt idx="21">
                  <c:v>21680</c:v>
                </c:pt>
                <c:pt idx="22">
                  <c:v>20705</c:v>
                </c:pt>
                <c:pt idx="23">
                  <c:v>18965</c:v>
                </c:pt>
                <c:pt idx="24">
                  <c:v>14287</c:v>
                </c:pt>
                <c:pt idx="25">
                  <c:v>17866</c:v>
                </c:pt>
                <c:pt idx="26">
                  <c:v>14461</c:v>
                </c:pt>
                <c:pt idx="27">
                  <c:v>15722</c:v>
                </c:pt>
                <c:pt idx="28">
                  <c:v>18510</c:v>
                </c:pt>
                <c:pt idx="29">
                  <c:v>26532</c:v>
                </c:pt>
                <c:pt idx="30">
                  <c:v>19336</c:v>
                </c:pt>
                <c:pt idx="31">
                  <c:v>18234</c:v>
                </c:pt>
                <c:pt idx="32">
                  <c:v>23182</c:v>
                </c:pt>
                <c:pt idx="33">
                  <c:v>28766</c:v>
                </c:pt>
                <c:pt idx="34">
                  <c:v>30927</c:v>
                </c:pt>
                <c:pt idx="35">
                  <c:v>22642</c:v>
                </c:pt>
                <c:pt idx="36">
                  <c:v>19137</c:v>
                </c:pt>
                <c:pt idx="37">
                  <c:v>23180</c:v>
                </c:pt>
                <c:pt idx="38">
                  <c:v>21892</c:v>
                </c:pt>
                <c:pt idx="39">
                  <c:v>22991</c:v>
                </c:pt>
                <c:pt idx="40">
                  <c:v>33774</c:v>
                </c:pt>
                <c:pt idx="41">
                  <c:v>22736</c:v>
                </c:pt>
                <c:pt idx="42">
                  <c:v>18830</c:v>
                </c:pt>
                <c:pt idx="43">
                  <c:v>21679</c:v>
                </c:pt>
                <c:pt idx="44">
                  <c:v>17619</c:v>
                </c:pt>
                <c:pt idx="45">
                  <c:v>16665</c:v>
                </c:pt>
                <c:pt idx="46">
                  <c:v>12258</c:v>
                </c:pt>
                <c:pt idx="47">
                  <c:v>6515</c:v>
                </c:pt>
                <c:pt idx="48">
                  <c:v>25059</c:v>
                </c:pt>
                <c:pt idx="49">
                  <c:v>19101</c:v>
                </c:pt>
                <c:pt idx="50">
                  <c:v>21667</c:v>
                </c:pt>
                <c:pt idx="51">
                  <c:v>16465</c:v>
                </c:pt>
                <c:pt idx="52">
                  <c:v>30068</c:v>
                </c:pt>
                <c:pt idx="53">
                  <c:v>14228</c:v>
                </c:pt>
                <c:pt idx="54">
                  <c:v>13754</c:v>
                </c:pt>
                <c:pt idx="55">
                  <c:v>32153</c:v>
                </c:pt>
                <c:pt idx="56">
                  <c:v>32126</c:v>
                </c:pt>
                <c:pt idx="57">
                  <c:v>32019</c:v>
                </c:pt>
                <c:pt idx="58">
                  <c:v>19906</c:v>
                </c:pt>
                <c:pt idx="59">
                  <c:v>16826</c:v>
                </c:pt>
                <c:pt idx="60">
                  <c:v>19997</c:v>
                </c:pt>
                <c:pt idx="61">
                  <c:v>9326</c:v>
                </c:pt>
                <c:pt idx="62">
                  <c:v>19644</c:v>
                </c:pt>
                <c:pt idx="63">
                  <c:v>18245</c:v>
                </c:pt>
                <c:pt idx="64">
                  <c:v>20747</c:v>
                </c:pt>
                <c:pt idx="65">
                  <c:v>16606</c:v>
                </c:pt>
                <c:pt idx="66">
                  <c:v>14720</c:v>
                </c:pt>
                <c:pt idx="67">
                  <c:v>10799</c:v>
                </c:pt>
                <c:pt idx="68">
                  <c:v>11450</c:v>
                </c:pt>
                <c:pt idx="69">
                  <c:v>856</c:v>
                </c:pt>
                <c:pt idx="70">
                  <c:v>13624</c:v>
                </c:pt>
                <c:pt idx="71">
                  <c:v>15501</c:v>
                </c:pt>
                <c:pt idx="72">
                  <c:v>21885</c:v>
                </c:pt>
                <c:pt idx="73">
                  <c:v>7203</c:v>
                </c:pt>
                <c:pt idx="74">
                  <c:v>15117</c:v>
                </c:pt>
                <c:pt idx="75">
                  <c:v>19479</c:v>
                </c:pt>
                <c:pt idx="76">
                  <c:v>19532</c:v>
                </c:pt>
                <c:pt idx="77">
                  <c:v>6966</c:v>
                </c:pt>
                <c:pt idx="78">
                  <c:v>18882</c:v>
                </c:pt>
                <c:pt idx="79">
                  <c:v>20155</c:v>
                </c:pt>
                <c:pt idx="80">
                  <c:v>13593</c:v>
                </c:pt>
                <c:pt idx="81">
                  <c:v>11242</c:v>
                </c:pt>
                <c:pt idx="82">
                  <c:v>12070</c:v>
                </c:pt>
                <c:pt idx="83">
                  <c:v>18797</c:v>
                </c:pt>
                <c:pt idx="84">
                  <c:v>19725</c:v>
                </c:pt>
                <c:pt idx="85">
                  <c:v>20165</c:v>
                </c:pt>
                <c:pt idx="86">
                  <c:v>13023</c:v>
                </c:pt>
                <c:pt idx="87">
                  <c:v>14797</c:v>
                </c:pt>
                <c:pt idx="88">
                  <c:v>15155</c:v>
                </c:pt>
                <c:pt idx="89">
                  <c:v>13363</c:v>
                </c:pt>
                <c:pt idx="90">
                  <c:v>15765</c:v>
                </c:pt>
                <c:pt idx="91">
                  <c:v>18903</c:v>
                </c:pt>
                <c:pt idx="92">
                  <c:v>13198</c:v>
                </c:pt>
                <c:pt idx="93">
                  <c:v>19166</c:v>
                </c:pt>
                <c:pt idx="94">
                  <c:v>11484</c:v>
                </c:pt>
                <c:pt idx="95">
                  <c:v>13835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3-480C-8ED4-3F14566E9D39}"/>
            </c:ext>
          </c:extLst>
        </c:ser>
        <c:ser>
          <c:idx val="1"/>
          <c:order val="1"/>
          <c:tx>
            <c:strRef>
              <c:f>Chloride!$AG$2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Chloride!$AK$6:$AK$101</c:f>
                <c:numCache>
                  <c:formatCode>General</c:formatCode>
                  <c:ptCount val="96"/>
                  <c:pt idx="0">
                    <c:v>1926</c:v>
                  </c:pt>
                  <c:pt idx="1">
                    <c:v>2259</c:v>
                  </c:pt>
                  <c:pt idx="2">
                    <c:v>4620</c:v>
                  </c:pt>
                  <c:pt idx="3">
                    <c:v>4510</c:v>
                  </c:pt>
                  <c:pt idx="4">
                    <c:v>1921</c:v>
                  </c:pt>
                  <c:pt idx="5">
                    <c:v>1814</c:v>
                  </c:pt>
                  <c:pt idx="6">
                    <c:v>1686</c:v>
                  </c:pt>
                  <c:pt idx="7">
                    <c:v>1691</c:v>
                  </c:pt>
                  <c:pt idx="8">
                    <c:v>1464</c:v>
                  </c:pt>
                  <c:pt idx="9">
                    <c:v>1388</c:v>
                  </c:pt>
                  <c:pt idx="10">
                    <c:v>2052</c:v>
                  </c:pt>
                  <c:pt idx="11">
                    <c:v>1550</c:v>
                  </c:pt>
                  <c:pt idx="12">
                    <c:v>1532</c:v>
                  </c:pt>
                  <c:pt idx="13">
                    <c:v>1183</c:v>
                  </c:pt>
                  <c:pt idx="14">
                    <c:v>1517</c:v>
                  </c:pt>
                  <c:pt idx="15">
                    <c:v>1105</c:v>
                  </c:pt>
                  <c:pt idx="16">
                    <c:v>1173</c:v>
                  </c:pt>
                  <c:pt idx="17">
                    <c:v>946</c:v>
                  </c:pt>
                  <c:pt idx="18">
                    <c:v>2011</c:v>
                  </c:pt>
                  <c:pt idx="19">
                    <c:v>1367</c:v>
                  </c:pt>
                  <c:pt idx="20">
                    <c:v>652</c:v>
                  </c:pt>
                  <c:pt idx="21">
                    <c:v>1636</c:v>
                  </c:pt>
                  <c:pt idx="22">
                    <c:v>1502</c:v>
                  </c:pt>
                  <c:pt idx="23">
                    <c:v>1326</c:v>
                  </c:pt>
                  <c:pt idx="24">
                    <c:v>999</c:v>
                  </c:pt>
                  <c:pt idx="25">
                    <c:v>1280</c:v>
                  </c:pt>
                  <c:pt idx="26">
                    <c:v>1059</c:v>
                  </c:pt>
                  <c:pt idx="27">
                    <c:v>1033</c:v>
                  </c:pt>
                  <c:pt idx="28">
                    <c:v>1172</c:v>
                  </c:pt>
                  <c:pt idx="29">
                    <c:v>1957</c:v>
                  </c:pt>
                  <c:pt idx="30">
                    <c:v>1373</c:v>
                  </c:pt>
                  <c:pt idx="31">
                    <c:v>1244</c:v>
                  </c:pt>
                  <c:pt idx="32">
                    <c:v>1407</c:v>
                  </c:pt>
                  <c:pt idx="33">
                    <c:v>2383</c:v>
                  </c:pt>
                  <c:pt idx="34">
                    <c:v>2946</c:v>
                  </c:pt>
                  <c:pt idx="35">
                    <c:v>1646</c:v>
                  </c:pt>
                  <c:pt idx="36">
                    <c:v>1209</c:v>
                  </c:pt>
                  <c:pt idx="37">
                    <c:v>1398</c:v>
                  </c:pt>
                  <c:pt idx="38">
                    <c:v>1335</c:v>
                  </c:pt>
                  <c:pt idx="39">
                    <c:v>1465</c:v>
                  </c:pt>
                  <c:pt idx="40">
                    <c:v>4722</c:v>
                  </c:pt>
                  <c:pt idx="41">
                    <c:v>1696</c:v>
                  </c:pt>
                  <c:pt idx="42">
                    <c:v>1389</c:v>
                  </c:pt>
                  <c:pt idx="43">
                    <c:v>1627</c:v>
                  </c:pt>
                  <c:pt idx="44">
                    <c:v>1201</c:v>
                  </c:pt>
                  <c:pt idx="45">
                    <c:v>1058</c:v>
                  </c:pt>
                  <c:pt idx="46">
                    <c:v>895</c:v>
                  </c:pt>
                  <c:pt idx="47">
                    <c:v>597</c:v>
                  </c:pt>
                  <c:pt idx="48">
                    <c:v>2007</c:v>
                  </c:pt>
                  <c:pt idx="49">
                    <c:v>1180</c:v>
                  </c:pt>
                  <c:pt idx="50">
                    <c:v>1571</c:v>
                  </c:pt>
                  <c:pt idx="51">
                    <c:v>1039</c:v>
                  </c:pt>
                  <c:pt idx="52">
                    <c:v>2704</c:v>
                  </c:pt>
                  <c:pt idx="53">
                    <c:v>1110</c:v>
                  </c:pt>
                  <c:pt idx="54">
                    <c:v>930</c:v>
                  </c:pt>
                  <c:pt idx="55">
                    <c:v>3845</c:v>
                  </c:pt>
                  <c:pt idx="56">
                    <c:v>3665</c:v>
                  </c:pt>
                  <c:pt idx="57">
                    <c:v>3503</c:v>
                  </c:pt>
                  <c:pt idx="58">
                    <c:v>1456</c:v>
                  </c:pt>
                  <c:pt idx="59">
                    <c:v>1112</c:v>
                  </c:pt>
                  <c:pt idx="60">
                    <c:v>1288</c:v>
                  </c:pt>
                  <c:pt idx="61">
                    <c:v>786</c:v>
                  </c:pt>
                  <c:pt idx="62">
                    <c:v>1463</c:v>
                  </c:pt>
                  <c:pt idx="63">
                    <c:v>1173</c:v>
                  </c:pt>
                  <c:pt idx="64">
                    <c:v>1371</c:v>
                  </c:pt>
                  <c:pt idx="65">
                    <c:v>1279</c:v>
                  </c:pt>
                  <c:pt idx="66">
                    <c:v>1086</c:v>
                  </c:pt>
                  <c:pt idx="67">
                    <c:v>809</c:v>
                  </c:pt>
                  <c:pt idx="68">
                    <c:v>928</c:v>
                  </c:pt>
                  <c:pt idx="69">
                    <c:v>250.01</c:v>
                  </c:pt>
                  <c:pt idx="70">
                    <c:v>940</c:v>
                  </c:pt>
                  <c:pt idx="71">
                    <c:v>1036</c:v>
                  </c:pt>
                  <c:pt idx="72">
                    <c:v>1516</c:v>
                  </c:pt>
                  <c:pt idx="73">
                    <c:v>640</c:v>
                  </c:pt>
                  <c:pt idx="74">
                    <c:v>1105</c:v>
                  </c:pt>
                  <c:pt idx="75">
                    <c:v>1279</c:v>
                  </c:pt>
                  <c:pt idx="76">
                    <c:v>1420</c:v>
                  </c:pt>
                  <c:pt idx="77">
                    <c:v>595</c:v>
                  </c:pt>
                  <c:pt idx="78">
                    <c:v>1346</c:v>
                  </c:pt>
                  <c:pt idx="79">
                    <c:v>1365</c:v>
                  </c:pt>
                  <c:pt idx="80">
                    <c:v>1018</c:v>
                  </c:pt>
                  <c:pt idx="81">
                    <c:v>875</c:v>
                  </c:pt>
                  <c:pt idx="82">
                    <c:v>957</c:v>
                  </c:pt>
                  <c:pt idx="83">
                    <c:v>1501</c:v>
                  </c:pt>
                  <c:pt idx="84">
                    <c:v>1635</c:v>
                  </c:pt>
                  <c:pt idx="85">
                    <c:v>1511</c:v>
                  </c:pt>
                  <c:pt idx="86">
                    <c:v>1050</c:v>
                  </c:pt>
                  <c:pt idx="87">
                    <c:v>1249</c:v>
                  </c:pt>
                  <c:pt idx="88">
                    <c:v>1330</c:v>
                  </c:pt>
                  <c:pt idx="89">
                    <c:v>1154</c:v>
                  </c:pt>
                  <c:pt idx="90">
                    <c:v>1327</c:v>
                  </c:pt>
                  <c:pt idx="91">
                    <c:v>1654</c:v>
                  </c:pt>
                  <c:pt idx="92">
                    <c:v>1247</c:v>
                  </c:pt>
                  <c:pt idx="93">
                    <c:v>1868</c:v>
                  </c:pt>
                  <c:pt idx="94">
                    <c:v>1099</c:v>
                  </c:pt>
                  <c:pt idx="95">
                    <c:v>1552</c:v>
                  </c:pt>
                </c:numCache>
              </c:numRef>
            </c:plus>
            <c:minus>
              <c:numRef>
                <c:f>Chloride!$AK$6:$AK$101</c:f>
                <c:numCache>
                  <c:formatCode>General</c:formatCode>
                  <c:ptCount val="96"/>
                  <c:pt idx="0">
                    <c:v>1926</c:v>
                  </c:pt>
                  <c:pt idx="1">
                    <c:v>2259</c:v>
                  </c:pt>
                  <c:pt idx="2">
                    <c:v>4620</c:v>
                  </c:pt>
                  <c:pt idx="3">
                    <c:v>4510</c:v>
                  </c:pt>
                  <c:pt idx="4">
                    <c:v>1921</c:v>
                  </c:pt>
                  <c:pt idx="5">
                    <c:v>1814</c:v>
                  </c:pt>
                  <c:pt idx="6">
                    <c:v>1686</c:v>
                  </c:pt>
                  <c:pt idx="7">
                    <c:v>1691</c:v>
                  </c:pt>
                  <c:pt idx="8">
                    <c:v>1464</c:v>
                  </c:pt>
                  <c:pt idx="9">
                    <c:v>1388</c:v>
                  </c:pt>
                  <c:pt idx="10">
                    <c:v>2052</c:v>
                  </c:pt>
                  <c:pt idx="11">
                    <c:v>1550</c:v>
                  </c:pt>
                  <c:pt idx="12">
                    <c:v>1532</c:v>
                  </c:pt>
                  <c:pt idx="13">
                    <c:v>1183</c:v>
                  </c:pt>
                  <c:pt idx="14">
                    <c:v>1517</c:v>
                  </c:pt>
                  <c:pt idx="15">
                    <c:v>1105</c:v>
                  </c:pt>
                  <c:pt idx="16">
                    <c:v>1173</c:v>
                  </c:pt>
                  <c:pt idx="17">
                    <c:v>946</c:v>
                  </c:pt>
                  <c:pt idx="18">
                    <c:v>2011</c:v>
                  </c:pt>
                  <c:pt idx="19">
                    <c:v>1367</c:v>
                  </c:pt>
                  <c:pt idx="20">
                    <c:v>652</c:v>
                  </c:pt>
                  <c:pt idx="21">
                    <c:v>1636</c:v>
                  </c:pt>
                  <c:pt idx="22">
                    <c:v>1502</c:v>
                  </c:pt>
                  <c:pt idx="23">
                    <c:v>1326</c:v>
                  </c:pt>
                  <c:pt idx="24">
                    <c:v>999</c:v>
                  </c:pt>
                  <c:pt idx="25">
                    <c:v>1280</c:v>
                  </c:pt>
                  <c:pt idx="26">
                    <c:v>1059</c:v>
                  </c:pt>
                  <c:pt idx="27">
                    <c:v>1033</c:v>
                  </c:pt>
                  <c:pt idx="28">
                    <c:v>1172</c:v>
                  </c:pt>
                  <c:pt idx="29">
                    <c:v>1957</c:v>
                  </c:pt>
                  <c:pt idx="30">
                    <c:v>1373</c:v>
                  </c:pt>
                  <c:pt idx="31">
                    <c:v>1244</c:v>
                  </c:pt>
                  <c:pt idx="32">
                    <c:v>1407</c:v>
                  </c:pt>
                  <c:pt idx="33">
                    <c:v>2383</c:v>
                  </c:pt>
                  <c:pt idx="34">
                    <c:v>2946</c:v>
                  </c:pt>
                  <c:pt idx="35">
                    <c:v>1646</c:v>
                  </c:pt>
                  <c:pt idx="36">
                    <c:v>1209</c:v>
                  </c:pt>
                  <c:pt idx="37">
                    <c:v>1398</c:v>
                  </c:pt>
                  <c:pt idx="38">
                    <c:v>1335</c:v>
                  </c:pt>
                  <c:pt idx="39">
                    <c:v>1465</c:v>
                  </c:pt>
                  <c:pt idx="40">
                    <c:v>4722</c:v>
                  </c:pt>
                  <c:pt idx="41">
                    <c:v>1696</c:v>
                  </c:pt>
                  <c:pt idx="42">
                    <c:v>1389</c:v>
                  </c:pt>
                  <c:pt idx="43">
                    <c:v>1627</c:v>
                  </c:pt>
                  <c:pt idx="44">
                    <c:v>1201</c:v>
                  </c:pt>
                  <c:pt idx="45">
                    <c:v>1058</c:v>
                  </c:pt>
                  <c:pt idx="46">
                    <c:v>895</c:v>
                  </c:pt>
                  <c:pt idx="47">
                    <c:v>597</c:v>
                  </c:pt>
                  <c:pt idx="48">
                    <c:v>2007</c:v>
                  </c:pt>
                  <c:pt idx="49">
                    <c:v>1180</c:v>
                  </c:pt>
                  <c:pt idx="50">
                    <c:v>1571</c:v>
                  </c:pt>
                  <c:pt idx="51">
                    <c:v>1039</c:v>
                  </c:pt>
                  <c:pt idx="52">
                    <c:v>2704</c:v>
                  </c:pt>
                  <c:pt idx="53">
                    <c:v>1110</c:v>
                  </c:pt>
                  <c:pt idx="54">
                    <c:v>930</c:v>
                  </c:pt>
                  <c:pt idx="55">
                    <c:v>3845</c:v>
                  </c:pt>
                  <c:pt idx="56">
                    <c:v>3665</c:v>
                  </c:pt>
                  <c:pt idx="57">
                    <c:v>3503</c:v>
                  </c:pt>
                  <c:pt idx="58">
                    <c:v>1456</c:v>
                  </c:pt>
                  <c:pt idx="59">
                    <c:v>1112</c:v>
                  </c:pt>
                  <c:pt idx="60">
                    <c:v>1288</c:v>
                  </c:pt>
                  <c:pt idx="61">
                    <c:v>786</c:v>
                  </c:pt>
                  <c:pt idx="62">
                    <c:v>1463</c:v>
                  </c:pt>
                  <c:pt idx="63">
                    <c:v>1173</c:v>
                  </c:pt>
                  <c:pt idx="64">
                    <c:v>1371</c:v>
                  </c:pt>
                  <c:pt idx="65">
                    <c:v>1279</c:v>
                  </c:pt>
                  <c:pt idx="66">
                    <c:v>1086</c:v>
                  </c:pt>
                  <c:pt idx="67">
                    <c:v>809</c:v>
                  </c:pt>
                  <c:pt idx="68">
                    <c:v>928</c:v>
                  </c:pt>
                  <c:pt idx="69">
                    <c:v>250.01</c:v>
                  </c:pt>
                  <c:pt idx="70">
                    <c:v>940</c:v>
                  </c:pt>
                  <c:pt idx="71">
                    <c:v>1036</c:v>
                  </c:pt>
                  <c:pt idx="72">
                    <c:v>1516</c:v>
                  </c:pt>
                  <c:pt idx="73">
                    <c:v>640</c:v>
                  </c:pt>
                  <c:pt idx="74">
                    <c:v>1105</c:v>
                  </c:pt>
                  <c:pt idx="75">
                    <c:v>1279</c:v>
                  </c:pt>
                  <c:pt idx="76">
                    <c:v>1420</c:v>
                  </c:pt>
                  <c:pt idx="77">
                    <c:v>595</c:v>
                  </c:pt>
                  <c:pt idx="78">
                    <c:v>1346</c:v>
                  </c:pt>
                  <c:pt idx="79">
                    <c:v>1365</c:v>
                  </c:pt>
                  <c:pt idx="80">
                    <c:v>1018</c:v>
                  </c:pt>
                  <c:pt idx="81">
                    <c:v>875</c:v>
                  </c:pt>
                  <c:pt idx="82">
                    <c:v>957</c:v>
                  </c:pt>
                  <c:pt idx="83">
                    <c:v>1501</c:v>
                  </c:pt>
                  <c:pt idx="84">
                    <c:v>1635</c:v>
                  </c:pt>
                  <c:pt idx="85">
                    <c:v>1511</c:v>
                  </c:pt>
                  <c:pt idx="86">
                    <c:v>1050</c:v>
                  </c:pt>
                  <c:pt idx="87">
                    <c:v>1249</c:v>
                  </c:pt>
                  <c:pt idx="88">
                    <c:v>1330</c:v>
                  </c:pt>
                  <c:pt idx="89">
                    <c:v>1154</c:v>
                  </c:pt>
                  <c:pt idx="90">
                    <c:v>1327</c:v>
                  </c:pt>
                  <c:pt idx="91">
                    <c:v>1654</c:v>
                  </c:pt>
                  <c:pt idx="92">
                    <c:v>1247</c:v>
                  </c:pt>
                  <c:pt idx="93">
                    <c:v>1868</c:v>
                  </c:pt>
                  <c:pt idx="94">
                    <c:v>1099</c:v>
                  </c:pt>
                  <c:pt idx="95">
                    <c:v>1552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Chloride!$AJ$6:$AJ$101</c:f>
              <c:numCache>
                <c:formatCode>General</c:formatCode>
                <c:ptCount val="96"/>
                <c:pt idx="0">
                  <c:v>19981</c:v>
                </c:pt>
                <c:pt idx="1">
                  <c:v>22764</c:v>
                </c:pt>
                <c:pt idx="2">
                  <c:v>28886</c:v>
                </c:pt>
                <c:pt idx="3">
                  <c:v>28699</c:v>
                </c:pt>
                <c:pt idx="4">
                  <c:v>20698</c:v>
                </c:pt>
                <c:pt idx="5">
                  <c:v>19596</c:v>
                </c:pt>
                <c:pt idx="6">
                  <c:v>18719</c:v>
                </c:pt>
                <c:pt idx="7">
                  <c:v>18808</c:v>
                </c:pt>
                <c:pt idx="8">
                  <c:v>16799</c:v>
                </c:pt>
                <c:pt idx="9">
                  <c:v>15836</c:v>
                </c:pt>
                <c:pt idx="10">
                  <c:v>22823</c:v>
                </c:pt>
                <c:pt idx="11">
                  <c:v>18458</c:v>
                </c:pt>
                <c:pt idx="12">
                  <c:v>18694</c:v>
                </c:pt>
                <c:pt idx="13">
                  <c:v>14548</c:v>
                </c:pt>
                <c:pt idx="14">
                  <c:v>19263</c:v>
                </c:pt>
                <c:pt idx="15">
                  <c:v>13123</c:v>
                </c:pt>
                <c:pt idx="16">
                  <c:v>15501</c:v>
                </c:pt>
                <c:pt idx="17">
                  <c:v>11517</c:v>
                </c:pt>
                <c:pt idx="18">
                  <c:v>25218</c:v>
                </c:pt>
                <c:pt idx="19">
                  <c:v>17776</c:v>
                </c:pt>
                <c:pt idx="20">
                  <c:v>7075</c:v>
                </c:pt>
                <c:pt idx="21">
                  <c:v>21680</c:v>
                </c:pt>
                <c:pt idx="22">
                  <c:v>20705</c:v>
                </c:pt>
                <c:pt idx="23">
                  <c:v>18965</c:v>
                </c:pt>
                <c:pt idx="24">
                  <c:v>14287</c:v>
                </c:pt>
                <c:pt idx="25">
                  <c:v>17867</c:v>
                </c:pt>
                <c:pt idx="26">
                  <c:v>14461</c:v>
                </c:pt>
                <c:pt idx="27">
                  <c:v>15722</c:v>
                </c:pt>
                <c:pt idx="28">
                  <c:v>18510</c:v>
                </c:pt>
                <c:pt idx="29">
                  <c:v>26532</c:v>
                </c:pt>
                <c:pt idx="30">
                  <c:v>19336</c:v>
                </c:pt>
                <c:pt idx="31">
                  <c:v>18234</c:v>
                </c:pt>
                <c:pt idx="32">
                  <c:v>23182</c:v>
                </c:pt>
                <c:pt idx="33">
                  <c:v>28766</c:v>
                </c:pt>
                <c:pt idx="34">
                  <c:v>30927</c:v>
                </c:pt>
                <c:pt idx="35">
                  <c:v>22642</c:v>
                </c:pt>
                <c:pt idx="36">
                  <c:v>19137</c:v>
                </c:pt>
                <c:pt idx="37">
                  <c:v>23180</c:v>
                </c:pt>
                <c:pt idx="38">
                  <c:v>21892</c:v>
                </c:pt>
                <c:pt idx="39">
                  <c:v>22991</c:v>
                </c:pt>
                <c:pt idx="40">
                  <c:v>33774</c:v>
                </c:pt>
                <c:pt idx="41">
                  <c:v>22736</c:v>
                </c:pt>
                <c:pt idx="42">
                  <c:v>18830</c:v>
                </c:pt>
                <c:pt idx="43">
                  <c:v>21679</c:v>
                </c:pt>
                <c:pt idx="44">
                  <c:v>17619</c:v>
                </c:pt>
                <c:pt idx="45">
                  <c:v>16665</c:v>
                </c:pt>
                <c:pt idx="46">
                  <c:v>12258</c:v>
                </c:pt>
                <c:pt idx="47">
                  <c:v>6515</c:v>
                </c:pt>
                <c:pt idx="48">
                  <c:v>25059</c:v>
                </c:pt>
                <c:pt idx="49">
                  <c:v>19101</c:v>
                </c:pt>
                <c:pt idx="50">
                  <c:v>21667</c:v>
                </c:pt>
                <c:pt idx="51">
                  <c:v>16465</c:v>
                </c:pt>
                <c:pt idx="52">
                  <c:v>30068</c:v>
                </c:pt>
                <c:pt idx="53">
                  <c:v>14228</c:v>
                </c:pt>
                <c:pt idx="54">
                  <c:v>13754</c:v>
                </c:pt>
                <c:pt idx="55">
                  <c:v>32153</c:v>
                </c:pt>
                <c:pt idx="56">
                  <c:v>32126</c:v>
                </c:pt>
                <c:pt idx="57">
                  <c:v>32019</c:v>
                </c:pt>
                <c:pt idx="58">
                  <c:v>19906</c:v>
                </c:pt>
                <c:pt idx="59">
                  <c:v>16826</c:v>
                </c:pt>
                <c:pt idx="60">
                  <c:v>19997</c:v>
                </c:pt>
                <c:pt idx="61">
                  <c:v>9326</c:v>
                </c:pt>
                <c:pt idx="62">
                  <c:v>19644</c:v>
                </c:pt>
                <c:pt idx="63">
                  <c:v>18245</c:v>
                </c:pt>
                <c:pt idx="64">
                  <c:v>20747</c:v>
                </c:pt>
                <c:pt idx="65">
                  <c:v>16606</c:v>
                </c:pt>
                <c:pt idx="66">
                  <c:v>14720</c:v>
                </c:pt>
                <c:pt idx="67">
                  <c:v>10799</c:v>
                </c:pt>
                <c:pt idx="68">
                  <c:v>11450</c:v>
                </c:pt>
                <c:pt idx="69">
                  <c:v>856.04</c:v>
                </c:pt>
                <c:pt idx="70">
                  <c:v>13625</c:v>
                </c:pt>
                <c:pt idx="71">
                  <c:v>15501</c:v>
                </c:pt>
                <c:pt idx="72">
                  <c:v>21885</c:v>
                </c:pt>
                <c:pt idx="73">
                  <c:v>7203</c:v>
                </c:pt>
                <c:pt idx="74">
                  <c:v>15117</c:v>
                </c:pt>
                <c:pt idx="75">
                  <c:v>19479</c:v>
                </c:pt>
                <c:pt idx="76">
                  <c:v>19532</c:v>
                </c:pt>
                <c:pt idx="77">
                  <c:v>6966</c:v>
                </c:pt>
                <c:pt idx="78">
                  <c:v>18882</c:v>
                </c:pt>
                <c:pt idx="79">
                  <c:v>20155</c:v>
                </c:pt>
                <c:pt idx="80">
                  <c:v>13593</c:v>
                </c:pt>
                <c:pt idx="81">
                  <c:v>11242</c:v>
                </c:pt>
                <c:pt idx="82">
                  <c:v>12070</c:v>
                </c:pt>
                <c:pt idx="83">
                  <c:v>18797</c:v>
                </c:pt>
                <c:pt idx="84">
                  <c:v>19725</c:v>
                </c:pt>
                <c:pt idx="85">
                  <c:v>20165</c:v>
                </c:pt>
                <c:pt idx="86">
                  <c:v>13023</c:v>
                </c:pt>
                <c:pt idx="87">
                  <c:v>14797</c:v>
                </c:pt>
                <c:pt idx="88">
                  <c:v>15155</c:v>
                </c:pt>
                <c:pt idx="89">
                  <c:v>13363</c:v>
                </c:pt>
                <c:pt idx="90">
                  <c:v>15765</c:v>
                </c:pt>
                <c:pt idx="91">
                  <c:v>18903</c:v>
                </c:pt>
                <c:pt idx="92">
                  <c:v>13198</c:v>
                </c:pt>
                <c:pt idx="93">
                  <c:v>19166</c:v>
                </c:pt>
                <c:pt idx="94">
                  <c:v>11484</c:v>
                </c:pt>
                <c:pt idx="95">
                  <c:v>13835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3-480C-8ED4-3F14566E9D39}"/>
            </c:ext>
          </c:extLst>
        </c:ser>
        <c:ser>
          <c:idx val="2"/>
          <c:order val="2"/>
          <c:tx>
            <c:strRef>
              <c:f>Chloride!$AM$2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Chloride!$AQ$6:$AQ$101</c:f>
                <c:numCache>
                  <c:formatCode>General</c:formatCode>
                  <c:ptCount val="96"/>
                  <c:pt idx="0">
                    <c:v>1560</c:v>
                  </c:pt>
                  <c:pt idx="1">
                    <c:v>1986</c:v>
                  </c:pt>
                  <c:pt idx="2">
                    <c:v>7962</c:v>
                  </c:pt>
                  <c:pt idx="3">
                    <c:v>7917</c:v>
                  </c:pt>
                  <c:pt idx="4">
                    <c:v>2086</c:v>
                  </c:pt>
                  <c:pt idx="5">
                    <c:v>2396</c:v>
                  </c:pt>
                  <c:pt idx="6">
                    <c:v>2364</c:v>
                  </c:pt>
                  <c:pt idx="7">
                    <c:v>2289</c:v>
                  </c:pt>
                  <c:pt idx="8">
                    <c:v>1164</c:v>
                  </c:pt>
                  <c:pt idx="9">
                    <c:v>1077</c:v>
                  </c:pt>
                  <c:pt idx="10">
                    <c:v>1774</c:v>
                  </c:pt>
                  <c:pt idx="11">
                    <c:v>1749</c:v>
                  </c:pt>
                  <c:pt idx="12">
                    <c:v>1835</c:v>
                  </c:pt>
                  <c:pt idx="13">
                    <c:v>937</c:v>
                  </c:pt>
                  <c:pt idx="14">
                    <c:v>607</c:v>
                  </c:pt>
                  <c:pt idx="15">
                    <c:v>1038</c:v>
                  </c:pt>
                  <c:pt idx="16">
                    <c:v>1294</c:v>
                  </c:pt>
                  <c:pt idx="17">
                    <c:v>757</c:v>
                  </c:pt>
                  <c:pt idx="18">
                    <c:v>1787</c:v>
                  </c:pt>
                  <c:pt idx="19">
                    <c:v>935</c:v>
                  </c:pt>
                  <c:pt idx="20">
                    <c:v>670</c:v>
                  </c:pt>
                  <c:pt idx="21">
                    <c:v>1389</c:v>
                  </c:pt>
                  <c:pt idx="22">
                    <c:v>1154</c:v>
                  </c:pt>
                  <c:pt idx="23">
                    <c:v>1002</c:v>
                  </c:pt>
                  <c:pt idx="24">
                    <c:v>774</c:v>
                  </c:pt>
                  <c:pt idx="25">
                    <c:v>810</c:v>
                  </c:pt>
                  <c:pt idx="26">
                    <c:v>818</c:v>
                  </c:pt>
                  <c:pt idx="27">
                    <c:v>734</c:v>
                  </c:pt>
                  <c:pt idx="28">
                    <c:v>802</c:v>
                  </c:pt>
                  <c:pt idx="29">
                    <c:v>1986</c:v>
                  </c:pt>
                  <c:pt idx="30">
                    <c:v>1002</c:v>
                  </c:pt>
                  <c:pt idx="31">
                    <c:v>678</c:v>
                  </c:pt>
                  <c:pt idx="32">
                    <c:v>1144</c:v>
                  </c:pt>
                  <c:pt idx="33">
                    <c:v>2838</c:v>
                  </c:pt>
                  <c:pt idx="34">
                    <c:v>2516</c:v>
                  </c:pt>
                  <c:pt idx="35">
                    <c:v>589</c:v>
                  </c:pt>
                  <c:pt idx="36">
                    <c:v>591</c:v>
                  </c:pt>
                  <c:pt idx="37">
                    <c:v>1261</c:v>
                  </c:pt>
                  <c:pt idx="38">
                    <c:v>1454</c:v>
                  </c:pt>
                  <c:pt idx="39">
                    <c:v>1622</c:v>
                  </c:pt>
                  <c:pt idx="40">
                    <c:v>6568</c:v>
                  </c:pt>
                  <c:pt idx="41">
                    <c:v>1394</c:v>
                  </c:pt>
                  <c:pt idx="42">
                    <c:v>981</c:v>
                  </c:pt>
                  <c:pt idx="43">
                    <c:v>892</c:v>
                  </c:pt>
                  <c:pt idx="44">
                    <c:v>405</c:v>
                  </c:pt>
                  <c:pt idx="45">
                    <c:v>596</c:v>
                  </c:pt>
                  <c:pt idx="46">
                    <c:v>724</c:v>
                  </c:pt>
                  <c:pt idx="47">
                    <c:v>589</c:v>
                  </c:pt>
                  <c:pt idx="48">
                    <c:v>899</c:v>
                  </c:pt>
                  <c:pt idx="49">
                    <c:v>859</c:v>
                  </c:pt>
                  <c:pt idx="50">
                    <c:v>544</c:v>
                  </c:pt>
                  <c:pt idx="51">
                    <c:v>774</c:v>
                  </c:pt>
                  <c:pt idx="52">
                    <c:v>3267</c:v>
                  </c:pt>
                  <c:pt idx="53">
                    <c:v>869</c:v>
                  </c:pt>
                  <c:pt idx="54">
                    <c:v>791</c:v>
                  </c:pt>
                  <c:pt idx="55">
                    <c:v>4850</c:v>
                  </c:pt>
                  <c:pt idx="56">
                    <c:v>3943</c:v>
                  </c:pt>
                  <c:pt idx="57">
                    <c:v>3378</c:v>
                  </c:pt>
                  <c:pt idx="58">
                    <c:v>466</c:v>
                  </c:pt>
                  <c:pt idx="59">
                    <c:v>630</c:v>
                  </c:pt>
                  <c:pt idx="60">
                    <c:v>1508</c:v>
                  </c:pt>
                  <c:pt idx="61">
                    <c:v>440</c:v>
                  </c:pt>
                  <c:pt idx="62">
                    <c:v>472</c:v>
                  </c:pt>
                  <c:pt idx="63">
                    <c:v>1240</c:v>
                  </c:pt>
                  <c:pt idx="64">
                    <c:v>1640</c:v>
                  </c:pt>
                  <c:pt idx="65">
                    <c:v>1265</c:v>
                  </c:pt>
                  <c:pt idx="66">
                    <c:v>388</c:v>
                  </c:pt>
                  <c:pt idx="67">
                    <c:v>603</c:v>
                  </c:pt>
                  <c:pt idx="68">
                    <c:v>830</c:v>
                  </c:pt>
                  <c:pt idx="69">
                    <c:v>354.66</c:v>
                  </c:pt>
                  <c:pt idx="70">
                    <c:v>552</c:v>
                  </c:pt>
                  <c:pt idx="71">
                    <c:v>951</c:v>
                  </c:pt>
                  <c:pt idx="72">
                    <c:v>1615</c:v>
                  </c:pt>
                  <c:pt idx="73">
                    <c:v>361</c:v>
                  </c:pt>
                  <c:pt idx="74">
                    <c:v>517</c:v>
                  </c:pt>
                  <c:pt idx="75">
                    <c:v>1147</c:v>
                  </c:pt>
                  <c:pt idx="76">
                    <c:v>1540</c:v>
                  </c:pt>
                  <c:pt idx="77">
                    <c:v>441</c:v>
                  </c:pt>
                  <c:pt idx="78">
                    <c:v>740</c:v>
                  </c:pt>
                  <c:pt idx="79">
                    <c:v>1198</c:v>
                  </c:pt>
                  <c:pt idx="80">
                    <c:v>1112</c:v>
                  </c:pt>
                  <c:pt idx="81">
                    <c:v>670</c:v>
                  </c:pt>
                  <c:pt idx="82">
                    <c:v>1114</c:v>
                  </c:pt>
                  <c:pt idx="83">
                    <c:v>1621</c:v>
                  </c:pt>
                  <c:pt idx="84">
                    <c:v>1350</c:v>
                  </c:pt>
                  <c:pt idx="85">
                    <c:v>1163</c:v>
                  </c:pt>
                  <c:pt idx="86">
                    <c:v>1363</c:v>
                  </c:pt>
                  <c:pt idx="87">
                    <c:v>1763</c:v>
                  </c:pt>
                  <c:pt idx="88">
                    <c:v>1550</c:v>
                  </c:pt>
                  <c:pt idx="89">
                    <c:v>1100</c:v>
                  </c:pt>
                  <c:pt idx="90">
                    <c:v>1110</c:v>
                  </c:pt>
                  <c:pt idx="91">
                    <c:v>1795</c:v>
                  </c:pt>
                  <c:pt idx="92">
                    <c:v>1722</c:v>
                  </c:pt>
                  <c:pt idx="93">
                    <c:v>1757</c:v>
                  </c:pt>
                  <c:pt idx="94">
                    <c:v>1892</c:v>
                  </c:pt>
                  <c:pt idx="95">
                    <c:v>2780</c:v>
                  </c:pt>
                </c:numCache>
              </c:numRef>
            </c:plus>
            <c:minus>
              <c:numRef>
                <c:f>Chloride!$AQ$6:$AQ$101</c:f>
                <c:numCache>
                  <c:formatCode>General</c:formatCode>
                  <c:ptCount val="96"/>
                  <c:pt idx="0">
                    <c:v>1560</c:v>
                  </c:pt>
                  <c:pt idx="1">
                    <c:v>1986</c:v>
                  </c:pt>
                  <c:pt idx="2">
                    <c:v>7962</c:v>
                  </c:pt>
                  <c:pt idx="3">
                    <c:v>7917</c:v>
                  </c:pt>
                  <c:pt idx="4">
                    <c:v>2086</c:v>
                  </c:pt>
                  <c:pt idx="5">
                    <c:v>2396</c:v>
                  </c:pt>
                  <c:pt idx="6">
                    <c:v>2364</c:v>
                  </c:pt>
                  <c:pt idx="7">
                    <c:v>2289</c:v>
                  </c:pt>
                  <c:pt idx="8">
                    <c:v>1164</c:v>
                  </c:pt>
                  <c:pt idx="9">
                    <c:v>1077</c:v>
                  </c:pt>
                  <c:pt idx="10">
                    <c:v>1774</c:v>
                  </c:pt>
                  <c:pt idx="11">
                    <c:v>1749</c:v>
                  </c:pt>
                  <c:pt idx="12">
                    <c:v>1835</c:v>
                  </c:pt>
                  <c:pt idx="13">
                    <c:v>937</c:v>
                  </c:pt>
                  <c:pt idx="14">
                    <c:v>607</c:v>
                  </c:pt>
                  <c:pt idx="15">
                    <c:v>1038</c:v>
                  </c:pt>
                  <c:pt idx="16">
                    <c:v>1294</c:v>
                  </c:pt>
                  <c:pt idx="17">
                    <c:v>757</c:v>
                  </c:pt>
                  <c:pt idx="18">
                    <c:v>1787</c:v>
                  </c:pt>
                  <c:pt idx="19">
                    <c:v>935</c:v>
                  </c:pt>
                  <c:pt idx="20">
                    <c:v>670</c:v>
                  </c:pt>
                  <c:pt idx="21">
                    <c:v>1389</c:v>
                  </c:pt>
                  <c:pt idx="22">
                    <c:v>1154</c:v>
                  </c:pt>
                  <c:pt idx="23">
                    <c:v>1002</c:v>
                  </c:pt>
                  <c:pt idx="24">
                    <c:v>774</c:v>
                  </c:pt>
                  <c:pt idx="25">
                    <c:v>810</c:v>
                  </c:pt>
                  <c:pt idx="26">
                    <c:v>818</c:v>
                  </c:pt>
                  <c:pt idx="27">
                    <c:v>734</c:v>
                  </c:pt>
                  <c:pt idx="28">
                    <c:v>802</c:v>
                  </c:pt>
                  <c:pt idx="29">
                    <c:v>1986</c:v>
                  </c:pt>
                  <c:pt idx="30">
                    <c:v>1002</c:v>
                  </c:pt>
                  <c:pt idx="31">
                    <c:v>678</c:v>
                  </c:pt>
                  <c:pt idx="32">
                    <c:v>1144</c:v>
                  </c:pt>
                  <c:pt idx="33">
                    <c:v>2838</c:v>
                  </c:pt>
                  <c:pt idx="34">
                    <c:v>2516</c:v>
                  </c:pt>
                  <c:pt idx="35">
                    <c:v>589</c:v>
                  </c:pt>
                  <c:pt idx="36">
                    <c:v>591</c:v>
                  </c:pt>
                  <c:pt idx="37">
                    <c:v>1261</c:v>
                  </c:pt>
                  <c:pt idx="38">
                    <c:v>1454</c:v>
                  </c:pt>
                  <c:pt idx="39">
                    <c:v>1622</c:v>
                  </c:pt>
                  <c:pt idx="40">
                    <c:v>6568</c:v>
                  </c:pt>
                  <c:pt idx="41">
                    <c:v>1394</c:v>
                  </c:pt>
                  <c:pt idx="42">
                    <c:v>981</c:v>
                  </c:pt>
                  <c:pt idx="43">
                    <c:v>892</c:v>
                  </c:pt>
                  <c:pt idx="44">
                    <c:v>405</c:v>
                  </c:pt>
                  <c:pt idx="45">
                    <c:v>596</c:v>
                  </c:pt>
                  <c:pt idx="46">
                    <c:v>724</c:v>
                  </c:pt>
                  <c:pt idx="47">
                    <c:v>589</c:v>
                  </c:pt>
                  <c:pt idx="48">
                    <c:v>899</c:v>
                  </c:pt>
                  <c:pt idx="49">
                    <c:v>859</c:v>
                  </c:pt>
                  <c:pt idx="50">
                    <c:v>544</c:v>
                  </c:pt>
                  <c:pt idx="51">
                    <c:v>774</c:v>
                  </c:pt>
                  <c:pt idx="52">
                    <c:v>3267</c:v>
                  </c:pt>
                  <c:pt idx="53">
                    <c:v>869</c:v>
                  </c:pt>
                  <c:pt idx="54">
                    <c:v>791</c:v>
                  </c:pt>
                  <c:pt idx="55">
                    <c:v>4850</c:v>
                  </c:pt>
                  <c:pt idx="56">
                    <c:v>3943</c:v>
                  </c:pt>
                  <c:pt idx="57">
                    <c:v>3378</c:v>
                  </c:pt>
                  <c:pt idx="58">
                    <c:v>466</c:v>
                  </c:pt>
                  <c:pt idx="59">
                    <c:v>630</c:v>
                  </c:pt>
                  <c:pt idx="60">
                    <c:v>1508</c:v>
                  </c:pt>
                  <c:pt idx="61">
                    <c:v>440</c:v>
                  </c:pt>
                  <c:pt idx="62">
                    <c:v>472</c:v>
                  </c:pt>
                  <c:pt idx="63">
                    <c:v>1240</c:v>
                  </c:pt>
                  <c:pt idx="64">
                    <c:v>1640</c:v>
                  </c:pt>
                  <c:pt idx="65">
                    <c:v>1265</c:v>
                  </c:pt>
                  <c:pt idx="66">
                    <c:v>388</c:v>
                  </c:pt>
                  <c:pt idx="67">
                    <c:v>603</c:v>
                  </c:pt>
                  <c:pt idx="68">
                    <c:v>830</c:v>
                  </c:pt>
                  <c:pt idx="69">
                    <c:v>354.66</c:v>
                  </c:pt>
                  <c:pt idx="70">
                    <c:v>552</c:v>
                  </c:pt>
                  <c:pt idx="71">
                    <c:v>951</c:v>
                  </c:pt>
                  <c:pt idx="72">
                    <c:v>1615</c:v>
                  </c:pt>
                  <c:pt idx="73">
                    <c:v>361</c:v>
                  </c:pt>
                  <c:pt idx="74">
                    <c:v>517</c:v>
                  </c:pt>
                  <c:pt idx="75">
                    <c:v>1147</c:v>
                  </c:pt>
                  <c:pt idx="76">
                    <c:v>1540</c:v>
                  </c:pt>
                  <c:pt idx="77">
                    <c:v>441</c:v>
                  </c:pt>
                  <c:pt idx="78">
                    <c:v>740</c:v>
                  </c:pt>
                  <c:pt idx="79">
                    <c:v>1198</c:v>
                  </c:pt>
                  <c:pt idx="80">
                    <c:v>1112</c:v>
                  </c:pt>
                  <c:pt idx="81">
                    <c:v>670</c:v>
                  </c:pt>
                  <c:pt idx="82">
                    <c:v>1114</c:v>
                  </c:pt>
                  <c:pt idx="83">
                    <c:v>1621</c:v>
                  </c:pt>
                  <c:pt idx="84">
                    <c:v>1350</c:v>
                  </c:pt>
                  <c:pt idx="85">
                    <c:v>1163</c:v>
                  </c:pt>
                  <c:pt idx="86">
                    <c:v>1363</c:v>
                  </c:pt>
                  <c:pt idx="87">
                    <c:v>1763</c:v>
                  </c:pt>
                  <c:pt idx="88">
                    <c:v>1550</c:v>
                  </c:pt>
                  <c:pt idx="89">
                    <c:v>1100</c:v>
                  </c:pt>
                  <c:pt idx="90">
                    <c:v>1110</c:v>
                  </c:pt>
                  <c:pt idx="91">
                    <c:v>1795</c:v>
                  </c:pt>
                  <c:pt idx="92">
                    <c:v>1722</c:v>
                  </c:pt>
                  <c:pt idx="93">
                    <c:v>1757</c:v>
                  </c:pt>
                  <c:pt idx="94">
                    <c:v>1892</c:v>
                  </c:pt>
                  <c:pt idx="95">
                    <c:v>2780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Chloride!$AL$6:$AL$101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Chloride!$AP$6:$AP$101</c:f>
              <c:numCache>
                <c:formatCode>General</c:formatCode>
                <c:ptCount val="96"/>
                <c:pt idx="0">
                  <c:v>23372</c:v>
                </c:pt>
                <c:pt idx="1">
                  <c:v>27311</c:v>
                </c:pt>
                <c:pt idx="2">
                  <c:v>37166</c:v>
                </c:pt>
                <c:pt idx="3">
                  <c:v>37579</c:v>
                </c:pt>
                <c:pt idx="4">
                  <c:v>26057</c:v>
                </c:pt>
                <c:pt idx="5">
                  <c:v>24525</c:v>
                </c:pt>
                <c:pt idx="6">
                  <c:v>21900</c:v>
                </c:pt>
                <c:pt idx="7">
                  <c:v>21630</c:v>
                </c:pt>
                <c:pt idx="8">
                  <c:v>18412</c:v>
                </c:pt>
                <c:pt idx="9">
                  <c:v>17382</c:v>
                </c:pt>
                <c:pt idx="10">
                  <c:v>26959</c:v>
                </c:pt>
                <c:pt idx="11">
                  <c:v>21784</c:v>
                </c:pt>
                <c:pt idx="12">
                  <c:v>20584</c:v>
                </c:pt>
                <c:pt idx="13">
                  <c:v>15143</c:v>
                </c:pt>
                <c:pt idx="14">
                  <c:v>21388</c:v>
                </c:pt>
                <c:pt idx="15">
                  <c:v>14711</c:v>
                </c:pt>
                <c:pt idx="16">
                  <c:v>16029</c:v>
                </c:pt>
                <c:pt idx="17">
                  <c:v>11471</c:v>
                </c:pt>
                <c:pt idx="18">
                  <c:v>27586</c:v>
                </c:pt>
                <c:pt idx="19">
                  <c:v>19403</c:v>
                </c:pt>
                <c:pt idx="20">
                  <c:v>7529</c:v>
                </c:pt>
                <c:pt idx="21">
                  <c:v>22881</c:v>
                </c:pt>
                <c:pt idx="22">
                  <c:v>20907</c:v>
                </c:pt>
                <c:pt idx="23">
                  <c:v>18780</c:v>
                </c:pt>
                <c:pt idx="24">
                  <c:v>13747</c:v>
                </c:pt>
                <c:pt idx="25">
                  <c:v>18171</c:v>
                </c:pt>
                <c:pt idx="26">
                  <c:v>14970</c:v>
                </c:pt>
                <c:pt idx="27">
                  <c:v>14753</c:v>
                </c:pt>
                <c:pt idx="28">
                  <c:v>17620</c:v>
                </c:pt>
                <c:pt idx="29">
                  <c:v>26840</c:v>
                </c:pt>
                <c:pt idx="30">
                  <c:v>19862</c:v>
                </c:pt>
                <c:pt idx="31">
                  <c:v>17366</c:v>
                </c:pt>
                <c:pt idx="32">
                  <c:v>21601</c:v>
                </c:pt>
                <c:pt idx="33">
                  <c:v>28537</c:v>
                </c:pt>
                <c:pt idx="34">
                  <c:v>31752</c:v>
                </c:pt>
                <c:pt idx="35">
                  <c:v>20824</c:v>
                </c:pt>
                <c:pt idx="36">
                  <c:v>16867</c:v>
                </c:pt>
                <c:pt idx="37">
                  <c:v>20603</c:v>
                </c:pt>
                <c:pt idx="38">
                  <c:v>19863</c:v>
                </c:pt>
                <c:pt idx="39">
                  <c:v>21414</c:v>
                </c:pt>
                <c:pt idx="40">
                  <c:v>34190</c:v>
                </c:pt>
                <c:pt idx="41">
                  <c:v>22110</c:v>
                </c:pt>
                <c:pt idx="42">
                  <c:v>17953</c:v>
                </c:pt>
                <c:pt idx="43">
                  <c:v>20402</c:v>
                </c:pt>
                <c:pt idx="44">
                  <c:v>15555</c:v>
                </c:pt>
                <c:pt idx="45">
                  <c:v>14360</c:v>
                </c:pt>
                <c:pt idx="46">
                  <c:v>10668</c:v>
                </c:pt>
                <c:pt idx="47">
                  <c:v>5969</c:v>
                </c:pt>
                <c:pt idx="48">
                  <c:v>22948</c:v>
                </c:pt>
                <c:pt idx="49">
                  <c:v>16314</c:v>
                </c:pt>
                <c:pt idx="50">
                  <c:v>18865</c:v>
                </c:pt>
                <c:pt idx="51">
                  <c:v>13896</c:v>
                </c:pt>
                <c:pt idx="52">
                  <c:v>27873</c:v>
                </c:pt>
                <c:pt idx="53">
                  <c:v>13181</c:v>
                </c:pt>
                <c:pt idx="54">
                  <c:v>11619</c:v>
                </c:pt>
                <c:pt idx="55">
                  <c:v>30915</c:v>
                </c:pt>
                <c:pt idx="56">
                  <c:v>31478</c:v>
                </c:pt>
                <c:pt idx="57">
                  <c:v>31283</c:v>
                </c:pt>
                <c:pt idx="58">
                  <c:v>17260</c:v>
                </c:pt>
                <c:pt idx="59">
                  <c:v>14197</c:v>
                </c:pt>
                <c:pt idx="60">
                  <c:v>17469</c:v>
                </c:pt>
                <c:pt idx="61">
                  <c:v>8545</c:v>
                </c:pt>
                <c:pt idx="62">
                  <c:v>17205</c:v>
                </c:pt>
                <c:pt idx="63">
                  <c:v>15785</c:v>
                </c:pt>
                <c:pt idx="64">
                  <c:v>18587</c:v>
                </c:pt>
                <c:pt idx="65">
                  <c:v>15638</c:v>
                </c:pt>
                <c:pt idx="66">
                  <c:v>13013</c:v>
                </c:pt>
                <c:pt idx="67">
                  <c:v>9263</c:v>
                </c:pt>
                <c:pt idx="68">
                  <c:v>10300</c:v>
                </c:pt>
                <c:pt idx="69">
                  <c:v>807.2</c:v>
                </c:pt>
                <c:pt idx="70">
                  <c:v>11734</c:v>
                </c:pt>
                <c:pt idx="71">
                  <c:v>13632</c:v>
                </c:pt>
                <c:pt idx="72">
                  <c:v>20717</c:v>
                </c:pt>
                <c:pt idx="73">
                  <c:v>6759</c:v>
                </c:pt>
                <c:pt idx="74">
                  <c:v>13517</c:v>
                </c:pt>
                <c:pt idx="75">
                  <c:v>17550</c:v>
                </c:pt>
                <c:pt idx="76">
                  <c:v>19290</c:v>
                </c:pt>
                <c:pt idx="77">
                  <c:v>6703</c:v>
                </c:pt>
                <c:pt idx="78">
                  <c:v>17123</c:v>
                </c:pt>
                <c:pt idx="79">
                  <c:v>18766</c:v>
                </c:pt>
                <c:pt idx="80">
                  <c:v>13612</c:v>
                </c:pt>
                <c:pt idx="81">
                  <c:v>10539</c:v>
                </c:pt>
                <c:pt idx="82">
                  <c:v>12388</c:v>
                </c:pt>
                <c:pt idx="83">
                  <c:v>19340</c:v>
                </c:pt>
                <c:pt idx="84">
                  <c:v>19498</c:v>
                </c:pt>
                <c:pt idx="85">
                  <c:v>20249</c:v>
                </c:pt>
                <c:pt idx="86">
                  <c:v>13814</c:v>
                </c:pt>
                <c:pt idx="87">
                  <c:v>15959</c:v>
                </c:pt>
                <c:pt idx="88">
                  <c:v>15737</c:v>
                </c:pt>
                <c:pt idx="89">
                  <c:v>13705</c:v>
                </c:pt>
                <c:pt idx="90">
                  <c:v>17114</c:v>
                </c:pt>
                <c:pt idx="91">
                  <c:v>21910</c:v>
                </c:pt>
                <c:pt idx="92">
                  <c:v>14237</c:v>
                </c:pt>
                <c:pt idx="93">
                  <c:v>22576</c:v>
                </c:pt>
                <c:pt idx="94">
                  <c:v>13739</c:v>
                </c:pt>
                <c:pt idx="95">
                  <c:v>16662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3-480C-8ED4-3F14566E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Chloride!$H$2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Chloride!$H$3:$H$126</c:f>
              <c:numCache>
                <c:formatCode>0.00E+00</c:formatCode>
                <c:ptCount val="124"/>
                <c:pt idx="0">
                  <c:v>19981</c:v>
                </c:pt>
                <c:pt idx="1">
                  <c:v>22764</c:v>
                </c:pt>
                <c:pt idx="2">
                  <c:v>28886</c:v>
                </c:pt>
                <c:pt idx="3">
                  <c:v>28699</c:v>
                </c:pt>
                <c:pt idx="4">
                  <c:v>22119</c:v>
                </c:pt>
                <c:pt idx="5">
                  <c:v>19277</c:v>
                </c:pt>
                <c:pt idx="6">
                  <c:v>13777</c:v>
                </c:pt>
                <c:pt idx="7">
                  <c:v>25415</c:v>
                </c:pt>
                <c:pt idx="8">
                  <c:v>18719</c:v>
                </c:pt>
                <c:pt idx="9">
                  <c:v>18808</c:v>
                </c:pt>
                <c:pt idx="10">
                  <c:v>16799</c:v>
                </c:pt>
                <c:pt idx="11">
                  <c:v>18618</c:v>
                </c:pt>
                <c:pt idx="12">
                  <c:v>13053</c:v>
                </c:pt>
                <c:pt idx="13">
                  <c:v>25616</c:v>
                </c:pt>
                <c:pt idx="14">
                  <c:v>20031</c:v>
                </c:pt>
                <c:pt idx="15">
                  <c:v>18458</c:v>
                </c:pt>
                <c:pt idx="16">
                  <c:v>18694</c:v>
                </c:pt>
                <c:pt idx="17">
                  <c:v>14548</c:v>
                </c:pt>
                <c:pt idx="18">
                  <c:v>19263</c:v>
                </c:pt>
                <c:pt idx="19">
                  <c:v>13123</c:v>
                </c:pt>
                <c:pt idx="20">
                  <c:v>15501</c:v>
                </c:pt>
                <c:pt idx="21">
                  <c:v>11517</c:v>
                </c:pt>
                <c:pt idx="22">
                  <c:v>25218</c:v>
                </c:pt>
                <c:pt idx="23">
                  <c:v>17776</c:v>
                </c:pt>
                <c:pt idx="24">
                  <c:v>8751.5</c:v>
                </c:pt>
                <c:pt idx="25">
                  <c:v>5398.7</c:v>
                </c:pt>
                <c:pt idx="26">
                  <c:v>21680</c:v>
                </c:pt>
                <c:pt idx="27">
                  <c:v>20705</c:v>
                </c:pt>
                <c:pt idx="28">
                  <c:v>18965</c:v>
                </c:pt>
                <c:pt idx="29">
                  <c:v>14305</c:v>
                </c:pt>
                <c:pt idx="30">
                  <c:v>14269</c:v>
                </c:pt>
                <c:pt idx="31">
                  <c:v>17866</c:v>
                </c:pt>
                <c:pt idx="32">
                  <c:v>14461</c:v>
                </c:pt>
                <c:pt idx="33">
                  <c:v>15722</c:v>
                </c:pt>
                <c:pt idx="34">
                  <c:v>18510</c:v>
                </c:pt>
                <c:pt idx="35">
                  <c:v>26532</c:v>
                </c:pt>
                <c:pt idx="36">
                  <c:v>16285</c:v>
                </c:pt>
                <c:pt idx="37">
                  <c:v>22386</c:v>
                </c:pt>
                <c:pt idx="38">
                  <c:v>18234</c:v>
                </c:pt>
                <c:pt idx="39">
                  <c:v>23182</c:v>
                </c:pt>
                <c:pt idx="40">
                  <c:v>28766</c:v>
                </c:pt>
                <c:pt idx="41">
                  <c:v>30927</c:v>
                </c:pt>
                <c:pt idx="42">
                  <c:v>22642</c:v>
                </c:pt>
                <c:pt idx="43">
                  <c:v>19137</c:v>
                </c:pt>
                <c:pt idx="44">
                  <c:v>23180</c:v>
                </c:pt>
                <c:pt idx="45">
                  <c:v>21892</c:v>
                </c:pt>
                <c:pt idx="46">
                  <c:v>22991</c:v>
                </c:pt>
                <c:pt idx="47">
                  <c:v>33005</c:v>
                </c:pt>
                <c:pt idx="48">
                  <c:v>34543</c:v>
                </c:pt>
                <c:pt idx="49">
                  <c:v>22736</c:v>
                </c:pt>
                <c:pt idx="50">
                  <c:v>18830</c:v>
                </c:pt>
                <c:pt idx="51">
                  <c:v>21679</c:v>
                </c:pt>
                <c:pt idx="52">
                  <c:v>17619</c:v>
                </c:pt>
                <c:pt idx="53">
                  <c:v>16665</c:v>
                </c:pt>
                <c:pt idx="54">
                  <c:v>12258</c:v>
                </c:pt>
                <c:pt idx="55">
                  <c:v>6515.2</c:v>
                </c:pt>
                <c:pt idx="56">
                  <c:v>25059</c:v>
                </c:pt>
                <c:pt idx="57">
                  <c:v>19101</c:v>
                </c:pt>
                <c:pt idx="58">
                  <c:v>21667</c:v>
                </c:pt>
                <c:pt idx="59">
                  <c:v>16465</c:v>
                </c:pt>
                <c:pt idx="60">
                  <c:v>30068</c:v>
                </c:pt>
                <c:pt idx="61">
                  <c:v>14228</c:v>
                </c:pt>
                <c:pt idx="62">
                  <c:v>13754</c:v>
                </c:pt>
                <c:pt idx="63">
                  <c:v>32153</c:v>
                </c:pt>
                <c:pt idx="64">
                  <c:v>32126</c:v>
                </c:pt>
                <c:pt idx="65">
                  <c:v>32019</c:v>
                </c:pt>
                <c:pt idx="66">
                  <c:v>19906</c:v>
                </c:pt>
                <c:pt idx="67">
                  <c:v>16826</c:v>
                </c:pt>
                <c:pt idx="68">
                  <c:v>19997</c:v>
                </c:pt>
                <c:pt idx="69">
                  <c:v>9325.5</c:v>
                </c:pt>
                <c:pt idx="70">
                  <c:v>19644</c:v>
                </c:pt>
                <c:pt idx="71">
                  <c:v>18245</c:v>
                </c:pt>
                <c:pt idx="72">
                  <c:v>20747</c:v>
                </c:pt>
                <c:pt idx="73">
                  <c:v>16606</c:v>
                </c:pt>
                <c:pt idx="74">
                  <c:v>14720</c:v>
                </c:pt>
                <c:pt idx="75">
                  <c:v>10799</c:v>
                </c:pt>
                <c:pt idx="76">
                  <c:v>11450</c:v>
                </c:pt>
                <c:pt idx="77">
                  <c:v>856.04</c:v>
                </c:pt>
                <c:pt idx="78">
                  <c:v>13624</c:v>
                </c:pt>
                <c:pt idx="79">
                  <c:v>15501</c:v>
                </c:pt>
                <c:pt idx="80">
                  <c:v>21885</c:v>
                </c:pt>
                <c:pt idx="81">
                  <c:v>7202.8</c:v>
                </c:pt>
                <c:pt idx="82">
                  <c:v>15117</c:v>
                </c:pt>
                <c:pt idx="83">
                  <c:v>19479</c:v>
                </c:pt>
                <c:pt idx="84">
                  <c:v>19532</c:v>
                </c:pt>
                <c:pt idx="85">
                  <c:v>6966</c:v>
                </c:pt>
                <c:pt idx="86">
                  <c:v>18882</c:v>
                </c:pt>
                <c:pt idx="87">
                  <c:v>20155</c:v>
                </c:pt>
                <c:pt idx="88">
                  <c:v>14126</c:v>
                </c:pt>
                <c:pt idx="89">
                  <c:v>13060</c:v>
                </c:pt>
                <c:pt idx="90">
                  <c:v>11242</c:v>
                </c:pt>
                <c:pt idx="91">
                  <c:v>12070</c:v>
                </c:pt>
                <c:pt idx="92">
                  <c:v>18797</c:v>
                </c:pt>
                <c:pt idx="93">
                  <c:v>19725</c:v>
                </c:pt>
                <c:pt idx="94">
                  <c:v>20165</c:v>
                </c:pt>
                <c:pt idx="95">
                  <c:v>13023</c:v>
                </c:pt>
                <c:pt idx="96">
                  <c:v>14797</c:v>
                </c:pt>
                <c:pt idx="97">
                  <c:v>15155</c:v>
                </c:pt>
                <c:pt idx="98">
                  <c:v>13363</c:v>
                </c:pt>
                <c:pt idx="99">
                  <c:v>11653</c:v>
                </c:pt>
                <c:pt idx="100">
                  <c:v>19877</c:v>
                </c:pt>
                <c:pt idx="101">
                  <c:v>18903</c:v>
                </c:pt>
                <c:pt idx="102">
                  <c:v>13198</c:v>
                </c:pt>
                <c:pt idx="103">
                  <c:v>19166</c:v>
                </c:pt>
                <c:pt idx="104">
                  <c:v>11484</c:v>
                </c:pt>
                <c:pt idx="105">
                  <c:v>13835</c:v>
                </c:pt>
                <c:pt idx="106">
                  <c:v>8080.1</c:v>
                </c:pt>
                <c:pt idx="107">
                  <c:v>13459</c:v>
                </c:pt>
                <c:pt idx="108">
                  <c:v>11975</c:v>
                </c:pt>
                <c:pt idx="109">
                  <c:v>10367</c:v>
                </c:pt>
                <c:pt idx="110">
                  <c:v>8881.5</c:v>
                </c:pt>
                <c:pt idx="111">
                  <c:v>10821</c:v>
                </c:pt>
                <c:pt idx="112">
                  <c:v>9322.7000000000007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C-48B2-87D9-74A0758E7A32}"/>
            </c:ext>
          </c:extLst>
        </c:ser>
        <c:ser>
          <c:idx val="1"/>
          <c:order val="1"/>
          <c:tx>
            <c:strRef>
              <c:f>Chloride!$I$2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Chloride!$I$3:$I$126</c:f>
              <c:numCache>
                <c:formatCode>0.00E+00</c:formatCode>
                <c:ptCount val="124"/>
                <c:pt idx="0">
                  <c:v>19981</c:v>
                </c:pt>
                <c:pt idx="1">
                  <c:v>22764</c:v>
                </c:pt>
                <c:pt idx="2">
                  <c:v>28886</c:v>
                </c:pt>
                <c:pt idx="3">
                  <c:v>28699</c:v>
                </c:pt>
                <c:pt idx="4">
                  <c:v>22119</c:v>
                </c:pt>
                <c:pt idx="5">
                  <c:v>19277</c:v>
                </c:pt>
                <c:pt idx="6">
                  <c:v>13777</c:v>
                </c:pt>
                <c:pt idx="7">
                  <c:v>25415</c:v>
                </c:pt>
                <c:pt idx="8">
                  <c:v>18719</c:v>
                </c:pt>
                <c:pt idx="9">
                  <c:v>18808</c:v>
                </c:pt>
                <c:pt idx="10">
                  <c:v>16799</c:v>
                </c:pt>
                <c:pt idx="11">
                  <c:v>18618</c:v>
                </c:pt>
                <c:pt idx="12">
                  <c:v>13053</c:v>
                </c:pt>
                <c:pt idx="13">
                  <c:v>25616</c:v>
                </c:pt>
                <c:pt idx="14">
                  <c:v>20031</c:v>
                </c:pt>
                <c:pt idx="15">
                  <c:v>18458</c:v>
                </c:pt>
                <c:pt idx="16">
                  <c:v>18694</c:v>
                </c:pt>
                <c:pt idx="17">
                  <c:v>14548</c:v>
                </c:pt>
                <c:pt idx="18">
                  <c:v>19263</c:v>
                </c:pt>
                <c:pt idx="19">
                  <c:v>13123</c:v>
                </c:pt>
                <c:pt idx="20">
                  <c:v>15501</c:v>
                </c:pt>
                <c:pt idx="21">
                  <c:v>11517</c:v>
                </c:pt>
                <c:pt idx="22">
                  <c:v>25218</c:v>
                </c:pt>
                <c:pt idx="23">
                  <c:v>17776</c:v>
                </c:pt>
                <c:pt idx="24">
                  <c:v>8751.6</c:v>
                </c:pt>
                <c:pt idx="25">
                  <c:v>5398.8</c:v>
                </c:pt>
                <c:pt idx="26">
                  <c:v>21680</c:v>
                </c:pt>
                <c:pt idx="27">
                  <c:v>20705</c:v>
                </c:pt>
                <c:pt idx="28">
                  <c:v>18965</c:v>
                </c:pt>
                <c:pt idx="29">
                  <c:v>14305</c:v>
                </c:pt>
                <c:pt idx="30">
                  <c:v>14269</c:v>
                </c:pt>
                <c:pt idx="31">
                  <c:v>17867</c:v>
                </c:pt>
                <c:pt idx="32">
                  <c:v>14461</c:v>
                </c:pt>
                <c:pt idx="33">
                  <c:v>15722</c:v>
                </c:pt>
                <c:pt idx="34">
                  <c:v>18510</c:v>
                </c:pt>
                <c:pt idx="35">
                  <c:v>26532</c:v>
                </c:pt>
                <c:pt idx="36">
                  <c:v>16285</c:v>
                </c:pt>
                <c:pt idx="37">
                  <c:v>22386</c:v>
                </c:pt>
                <c:pt idx="38">
                  <c:v>18234</c:v>
                </c:pt>
                <c:pt idx="39">
                  <c:v>23182</c:v>
                </c:pt>
                <c:pt idx="40">
                  <c:v>28766</c:v>
                </c:pt>
                <c:pt idx="41">
                  <c:v>30927</c:v>
                </c:pt>
                <c:pt idx="42">
                  <c:v>22642</c:v>
                </c:pt>
                <c:pt idx="43">
                  <c:v>19137</c:v>
                </c:pt>
                <c:pt idx="44">
                  <c:v>23180</c:v>
                </c:pt>
                <c:pt idx="45">
                  <c:v>21892</c:v>
                </c:pt>
                <c:pt idx="46">
                  <c:v>22991</c:v>
                </c:pt>
                <c:pt idx="47">
                  <c:v>33005</c:v>
                </c:pt>
                <c:pt idx="48">
                  <c:v>34543</c:v>
                </c:pt>
                <c:pt idx="49">
                  <c:v>22736</c:v>
                </c:pt>
                <c:pt idx="50">
                  <c:v>18830</c:v>
                </c:pt>
                <c:pt idx="51">
                  <c:v>21679</c:v>
                </c:pt>
                <c:pt idx="52">
                  <c:v>17619</c:v>
                </c:pt>
                <c:pt idx="53">
                  <c:v>16665</c:v>
                </c:pt>
                <c:pt idx="54">
                  <c:v>12258</c:v>
                </c:pt>
                <c:pt idx="55">
                  <c:v>6515.2</c:v>
                </c:pt>
                <c:pt idx="56">
                  <c:v>25059</c:v>
                </c:pt>
                <c:pt idx="57">
                  <c:v>19101</c:v>
                </c:pt>
                <c:pt idx="58">
                  <c:v>21667</c:v>
                </c:pt>
                <c:pt idx="59">
                  <c:v>16465</c:v>
                </c:pt>
                <c:pt idx="60">
                  <c:v>30068</c:v>
                </c:pt>
                <c:pt idx="61">
                  <c:v>14228</c:v>
                </c:pt>
                <c:pt idx="62">
                  <c:v>13754</c:v>
                </c:pt>
                <c:pt idx="63">
                  <c:v>32153</c:v>
                </c:pt>
                <c:pt idx="64">
                  <c:v>32126</c:v>
                </c:pt>
                <c:pt idx="65">
                  <c:v>32019</c:v>
                </c:pt>
                <c:pt idx="66">
                  <c:v>19906</c:v>
                </c:pt>
                <c:pt idx="67">
                  <c:v>16826</c:v>
                </c:pt>
                <c:pt idx="68">
                  <c:v>19997</c:v>
                </c:pt>
                <c:pt idx="69">
                  <c:v>9325.5</c:v>
                </c:pt>
                <c:pt idx="70">
                  <c:v>19644</c:v>
                </c:pt>
                <c:pt idx="71">
                  <c:v>18245</c:v>
                </c:pt>
                <c:pt idx="72">
                  <c:v>20747</c:v>
                </c:pt>
                <c:pt idx="73">
                  <c:v>16606</c:v>
                </c:pt>
                <c:pt idx="74">
                  <c:v>14720</c:v>
                </c:pt>
                <c:pt idx="75">
                  <c:v>10799</c:v>
                </c:pt>
                <c:pt idx="76">
                  <c:v>11450</c:v>
                </c:pt>
                <c:pt idx="77">
                  <c:v>856.04</c:v>
                </c:pt>
                <c:pt idx="78">
                  <c:v>13625</c:v>
                </c:pt>
                <c:pt idx="79">
                  <c:v>15501</c:v>
                </c:pt>
                <c:pt idx="80">
                  <c:v>21885</c:v>
                </c:pt>
                <c:pt idx="81">
                  <c:v>7202.8</c:v>
                </c:pt>
                <c:pt idx="82">
                  <c:v>15117</c:v>
                </c:pt>
                <c:pt idx="83">
                  <c:v>19479</c:v>
                </c:pt>
                <c:pt idx="84">
                  <c:v>19532</c:v>
                </c:pt>
                <c:pt idx="85">
                  <c:v>6966</c:v>
                </c:pt>
                <c:pt idx="86">
                  <c:v>18882</c:v>
                </c:pt>
                <c:pt idx="87">
                  <c:v>20155</c:v>
                </c:pt>
                <c:pt idx="88">
                  <c:v>14126</c:v>
                </c:pt>
                <c:pt idx="89">
                  <c:v>13060</c:v>
                </c:pt>
                <c:pt idx="90">
                  <c:v>11242</c:v>
                </c:pt>
                <c:pt idx="91">
                  <c:v>12070</c:v>
                </c:pt>
                <c:pt idx="92">
                  <c:v>18797</c:v>
                </c:pt>
                <c:pt idx="93">
                  <c:v>19725</c:v>
                </c:pt>
                <c:pt idx="94">
                  <c:v>20165</c:v>
                </c:pt>
                <c:pt idx="95">
                  <c:v>13023</c:v>
                </c:pt>
                <c:pt idx="96">
                  <c:v>14797</c:v>
                </c:pt>
                <c:pt idx="97">
                  <c:v>15155</c:v>
                </c:pt>
                <c:pt idx="98">
                  <c:v>13363</c:v>
                </c:pt>
                <c:pt idx="99">
                  <c:v>11653</c:v>
                </c:pt>
                <c:pt idx="100">
                  <c:v>19877</c:v>
                </c:pt>
                <c:pt idx="101">
                  <c:v>18903</c:v>
                </c:pt>
                <c:pt idx="102">
                  <c:v>13198</c:v>
                </c:pt>
                <c:pt idx="103">
                  <c:v>19166</c:v>
                </c:pt>
                <c:pt idx="104">
                  <c:v>11484</c:v>
                </c:pt>
                <c:pt idx="105">
                  <c:v>13835</c:v>
                </c:pt>
                <c:pt idx="106">
                  <c:v>8080.1</c:v>
                </c:pt>
                <c:pt idx="107">
                  <c:v>13459</c:v>
                </c:pt>
                <c:pt idx="108">
                  <c:v>11975</c:v>
                </c:pt>
                <c:pt idx="109">
                  <c:v>10367</c:v>
                </c:pt>
                <c:pt idx="110">
                  <c:v>8881.5</c:v>
                </c:pt>
                <c:pt idx="111">
                  <c:v>10821</c:v>
                </c:pt>
                <c:pt idx="112">
                  <c:v>9322.7000000000007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C-48B2-87D9-74A0758E7A32}"/>
            </c:ext>
          </c:extLst>
        </c:ser>
        <c:ser>
          <c:idx val="2"/>
          <c:order val="2"/>
          <c:tx>
            <c:strRef>
              <c:f>Chloride!$J$2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Chloride!$A$3:$A$126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Chloride!$J$3:$J$126</c:f>
              <c:numCache>
                <c:formatCode>0.00E+00</c:formatCode>
                <c:ptCount val="124"/>
                <c:pt idx="0">
                  <c:v>23372</c:v>
                </c:pt>
                <c:pt idx="1">
                  <c:v>27311</c:v>
                </c:pt>
                <c:pt idx="2">
                  <c:v>37166</c:v>
                </c:pt>
                <c:pt idx="3">
                  <c:v>37579</c:v>
                </c:pt>
                <c:pt idx="4">
                  <c:v>27985</c:v>
                </c:pt>
                <c:pt idx="5">
                  <c:v>24129</c:v>
                </c:pt>
                <c:pt idx="6">
                  <c:v>16879</c:v>
                </c:pt>
                <c:pt idx="7">
                  <c:v>32170</c:v>
                </c:pt>
                <c:pt idx="8">
                  <c:v>21900</c:v>
                </c:pt>
                <c:pt idx="9">
                  <c:v>21630</c:v>
                </c:pt>
                <c:pt idx="10">
                  <c:v>18412</c:v>
                </c:pt>
                <c:pt idx="11">
                  <c:v>20512</c:v>
                </c:pt>
                <c:pt idx="12">
                  <c:v>14251</c:v>
                </c:pt>
                <c:pt idx="13">
                  <c:v>30492</c:v>
                </c:pt>
                <c:pt idx="14">
                  <c:v>23426</c:v>
                </c:pt>
                <c:pt idx="15">
                  <c:v>21784</c:v>
                </c:pt>
                <c:pt idx="16">
                  <c:v>20584</c:v>
                </c:pt>
                <c:pt idx="17">
                  <c:v>15143</c:v>
                </c:pt>
                <c:pt idx="18">
                  <c:v>21388</c:v>
                </c:pt>
                <c:pt idx="19">
                  <c:v>14711</c:v>
                </c:pt>
                <c:pt idx="20">
                  <c:v>16029</c:v>
                </c:pt>
                <c:pt idx="21">
                  <c:v>11471</c:v>
                </c:pt>
                <c:pt idx="22">
                  <c:v>27586</c:v>
                </c:pt>
                <c:pt idx="23">
                  <c:v>19403</c:v>
                </c:pt>
                <c:pt idx="24">
                  <c:v>9342.9</c:v>
                </c:pt>
                <c:pt idx="25">
                  <c:v>5714.8</c:v>
                </c:pt>
                <c:pt idx="26">
                  <c:v>22881</c:v>
                </c:pt>
                <c:pt idx="27">
                  <c:v>20907</c:v>
                </c:pt>
                <c:pt idx="28">
                  <c:v>18780</c:v>
                </c:pt>
                <c:pt idx="29">
                  <c:v>13765</c:v>
                </c:pt>
                <c:pt idx="30">
                  <c:v>13729</c:v>
                </c:pt>
                <c:pt idx="31">
                  <c:v>18171</c:v>
                </c:pt>
                <c:pt idx="32">
                  <c:v>14970</c:v>
                </c:pt>
                <c:pt idx="33">
                  <c:v>14753</c:v>
                </c:pt>
                <c:pt idx="34">
                  <c:v>17620</c:v>
                </c:pt>
                <c:pt idx="35">
                  <c:v>26840</c:v>
                </c:pt>
                <c:pt idx="36">
                  <c:v>16634</c:v>
                </c:pt>
                <c:pt idx="37">
                  <c:v>23090</c:v>
                </c:pt>
                <c:pt idx="38">
                  <c:v>17366</c:v>
                </c:pt>
                <c:pt idx="39">
                  <c:v>21601</c:v>
                </c:pt>
                <c:pt idx="40">
                  <c:v>28537</c:v>
                </c:pt>
                <c:pt idx="41">
                  <c:v>31752</c:v>
                </c:pt>
                <c:pt idx="42">
                  <c:v>20824</c:v>
                </c:pt>
                <c:pt idx="43">
                  <c:v>16867</c:v>
                </c:pt>
                <c:pt idx="44">
                  <c:v>20603</c:v>
                </c:pt>
                <c:pt idx="45">
                  <c:v>19863</c:v>
                </c:pt>
                <c:pt idx="46">
                  <c:v>21414</c:v>
                </c:pt>
                <c:pt idx="47">
                  <c:v>33047</c:v>
                </c:pt>
                <c:pt idx="48">
                  <c:v>35333</c:v>
                </c:pt>
                <c:pt idx="49">
                  <c:v>22110</c:v>
                </c:pt>
                <c:pt idx="50">
                  <c:v>17953</c:v>
                </c:pt>
                <c:pt idx="51">
                  <c:v>20402</c:v>
                </c:pt>
                <c:pt idx="52">
                  <c:v>15555</c:v>
                </c:pt>
                <c:pt idx="53">
                  <c:v>14360</c:v>
                </c:pt>
                <c:pt idx="54">
                  <c:v>10668</c:v>
                </c:pt>
                <c:pt idx="55">
                  <c:v>5969.4</c:v>
                </c:pt>
                <c:pt idx="56">
                  <c:v>22948</c:v>
                </c:pt>
                <c:pt idx="57">
                  <c:v>16314</c:v>
                </c:pt>
                <c:pt idx="58">
                  <c:v>18865</c:v>
                </c:pt>
                <c:pt idx="59">
                  <c:v>13896</c:v>
                </c:pt>
                <c:pt idx="60">
                  <c:v>27873</c:v>
                </c:pt>
                <c:pt idx="61">
                  <c:v>13181</c:v>
                </c:pt>
                <c:pt idx="62">
                  <c:v>11619</c:v>
                </c:pt>
                <c:pt idx="63">
                  <c:v>30915</c:v>
                </c:pt>
                <c:pt idx="64">
                  <c:v>31478</c:v>
                </c:pt>
                <c:pt idx="65">
                  <c:v>31283</c:v>
                </c:pt>
                <c:pt idx="66">
                  <c:v>17260</c:v>
                </c:pt>
                <c:pt idx="67">
                  <c:v>14197</c:v>
                </c:pt>
                <c:pt idx="68">
                  <c:v>17469</c:v>
                </c:pt>
                <c:pt idx="69">
                  <c:v>8544.9</c:v>
                </c:pt>
                <c:pt idx="70">
                  <c:v>17205</c:v>
                </c:pt>
                <c:pt idx="71">
                  <c:v>15785</c:v>
                </c:pt>
                <c:pt idx="72">
                  <c:v>18587</c:v>
                </c:pt>
                <c:pt idx="73">
                  <c:v>15638</c:v>
                </c:pt>
                <c:pt idx="74">
                  <c:v>13013</c:v>
                </c:pt>
                <c:pt idx="75">
                  <c:v>9262.5</c:v>
                </c:pt>
                <c:pt idx="76">
                  <c:v>10300</c:v>
                </c:pt>
                <c:pt idx="77">
                  <c:v>807.2</c:v>
                </c:pt>
                <c:pt idx="78">
                  <c:v>11734</c:v>
                </c:pt>
                <c:pt idx="79">
                  <c:v>13632</c:v>
                </c:pt>
                <c:pt idx="80">
                  <c:v>20717</c:v>
                </c:pt>
                <c:pt idx="81">
                  <c:v>6758.9</c:v>
                </c:pt>
                <c:pt idx="82">
                  <c:v>13517</c:v>
                </c:pt>
                <c:pt idx="83">
                  <c:v>17550</c:v>
                </c:pt>
                <c:pt idx="84">
                  <c:v>19290</c:v>
                </c:pt>
                <c:pt idx="85">
                  <c:v>6702.7</c:v>
                </c:pt>
                <c:pt idx="86">
                  <c:v>17123</c:v>
                </c:pt>
                <c:pt idx="87">
                  <c:v>18766</c:v>
                </c:pt>
                <c:pt idx="88">
                  <c:v>14192</c:v>
                </c:pt>
                <c:pt idx="89">
                  <c:v>13032</c:v>
                </c:pt>
                <c:pt idx="90">
                  <c:v>10539</c:v>
                </c:pt>
                <c:pt idx="91">
                  <c:v>12388</c:v>
                </c:pt>
                <c:pt idx="92">
                  <c:v>19340</c:v>
                </c:pt>
                <c:pt idx="93">
                  <c:v>19498</c:v>
                </c:pt>
                <c:pt idx="94">
                  <c:v>20249</c:v>
                </c:pt>
                <c:pt idx="95">
                  <c:v>13814</c:v>
                </c:pt>
                <c:pt idx="96">
                  <c:v>15959</c:v>
                </c:pt>
                <c:pt idx="97">
                  <c:v>15737</c:v>
                </c:pt>
                <c:pt idx="98">
                  <c:v>13705</c:v>
                </c:pt>
                <c:pt idx="99">
                  <c:v>12259</c:v>
                </c:pt>
                <c:pt idx="100">
                  <c:v>21969</c:v>
                </c:pt>
                <c:pt idx="101">
                  <c:v>21910</c:v>
                </c:pt>
                <c:pt idx="102">
                  <c:v>14237</c:v>
                </c:pt>
                <c:pt idx="103">
                  <c:v>22576</c:v>
                </c:pt>
                <c:pt idx="104">
                  <c:v>13739</c:v>
                </c:pt>
                <c:pt idx="105">
                  <c:v>16662</c:v>
                </c:pt>
                <c:pt idx="106">
                  <c:v>12662</c:v>
                </c:pt>
                <c:pt idx="107">
                  <c:v>21234</c:v>
                </c:pt>
                <c:pt idx="108">
                  <c:v>18474</c:v>
                </c:pt>
                <c:pt idx="109">
                  <c:v>15697</c:v>
                </c:pt>
                <c:pt idx="110">
                  <c:v>13257</c:v>
                </c:pt>
                <c:pt idx="111">
                  <c:v>16399</c:v>
                </c:pt>
                <c:pt idx="112">
                  <c:v>20360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C-48B2-87D9-74A0758E7A32}"/>
            </c:ext>
          </c:extLst>
        </c:ser>
        <c:ser>
          <c:idx val="3"/>
          <c:order val="3"/>
          <c:tx>
            <c:strRef>
              <c:f>Chloride!$BC$1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Chloride!$BC$3:$BC$86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38371</c:v>
                </c:pt>
                <c:pt idx="71">
                  <c:v>38435</c:v>
                </c:pt>
                <c:pt idx="72">
                  <c:v>38568</c:v>
                </c:pt>
                <c:pt idx="73">
                  <c:v>38594</c:v>
                </c:pt>
                <c:pt idx="74">
                  <c:v>38805</c:v>
                </c:pt>
                <c:pt idx="75">
                  <c:v>38925</c:v>
                </c:pt>
                <c:pt idx="76">
                  <c:v>38986</c:v>
                </c:pt>
                <c:pt idx="77">
                  <c:v>39042</c:v>
                </c:pt>
                <c:pt idx="78">
                  <c:v>39183</c:v>
                </c:pt>
                <c:pt idx="79">
                  <c:v>39281</c:v>
                </c:pt>
                <c:pt idx="80">
                  <c:v>39791</c:v>
                </c:pt>
                <c:pt idx="81">
                  <c:v>39868</c:v>
                </c:pt>
                <c:pt idx="82">
                  <c:v>39932</c:v>
                </c:pt>
                <c:pt idx="83">
                  <c:v>40155</c:v>
                </c:pt>
              </c:numCache>
            </c:numRef>
          </c:xVal>
          <c:yVal>
            <c:numRef>
              <c:f>Chloride!$BF$3:$BF$86</c:f>
              <c:numCache>
                <c:formatCode>General</c:formatCode>
                <c:ptCount val="84"/>
                <c:pt idx="0">
                  <c:v>22229.548830719999</c:v>
                </c:pt>
                <c:pt idx="1">
                  <c:v>38460.1042944</c:v>
                </c:pt>
                <c:pt idx="2">
                  <c:v>1642.628118528</c:v>
                </c:pt>
                <c:pt idx="3">
                  <c:v>23144.5665792</c:v>
                </c:pt>
                <c:pt idx="4">
                  <c:v>14483.703398400001</c:v>
                </c:pt>
                <c:pt idx="5">
                  <c:v>23898.110607359999</c:v>
                </c:pt>
                <c:pt idx="6">
                  <c:v>18319.92754176</c:v>
                </c:pt>
                <c:pt idx="7">
                  <c:v>23428.368875520002</c:v>
                </c:pt>
                <c:pt idx="8">
                  <c:v>14177.881958400001</c:v>
                </c:pt>
                <c:pt idx="9">
                  <c:v>22092.540825600001</c:v>
                </c:pt>
                <c:pt idx="10">
                  <c:v>15266.6062848</c:v>
                </c:pt>
                <c:pt idx="11">
                  <c:v>18021.44581632</c:v>
                </c:pt>
                <c:pt idx="12">
                  <c:v>13700.800512</c:v>
                </c:pt>
                <c:pt idx="13">
                  <c:v>29131.327088640002</c:v>
                </c:pt>
                <c:pt idx="14">
                  <c:v>21405.054228479999</c:v>
                </c:pt>
                <c:pt idx="15">
                  <c:v>9350.796349440001</c:v>
                </c:pt>
                <c:pt idx="16">
                  <c:v>4895.5896115199994</c:v>
                </c:pt>
                <c:pt idx="17">
                  <c:v>20441.105049599999</c:v>
                </c:pt>
                <c:pt idx="18">
                  <c:v>22092.540825600001</c:v>
                </c:pt>
                <c:pt idx="19">
                  <c:v>22772.68770816</c:v>
                </c:pt>
                <c:pt idx="20">
                  <c:v>13617.617080319998</c:v>
                </c:pt>
                <c:pt idx="21">
                  <c:v>14268.405104639998</c:v>
                </c:pt>
                <c:pt idx="22">
                  <c:v>20291.86418688</c:v>
                </c:pt>
                <c:pt idx="23">
                  <c:v>18574.370979840001</c:v>
                </c:pt>
                <c:pt idx="24">
                  <c:v>16220.769177599999</c:v>
                </c:pt>
                <c:pt idx="25">
                  <c:v>18385.984972800001</c:v>
                </c:pt>
                <c:pt idx="26">
                  <c:v>14532.634828800001</c:v>
                </c:pt>
                <c:pt idx="27">
                  <c:v>19244.731576319999</c:v>
                </c:pt>
                <c:pt idx="28">
                  <c:v>15978.55859712</c:v>
                </c:pt>
                <c:pt idx="29">
                  <c:v>22312.732262400001</c:v>
                </c:pt>
                <c:pt idx="30">
                  <c:v>30963.809157120002</c:v>
                </c:pt>
                <c:pt idx="31">
                  <c:v>34097.867274240001</c:v>
                </c:pt>
                <c:pt idx="32">
                  <c:v>21476.004802560001</c:v>
                </c:pt>
                <c:pt idx="33">
                  <c:v>17950.495242239998</c:v>
                </c:pt>
                <c:pt idx="34">
                  <c:v>16127.79945984</c:v>
                </c:pt>
                <c:pt idx="35">
                  <c:v>22633.233131519999</c:v>
                </c:pt>
                <c:pt idx="36">
                  <c:v>14478.81025536</c:v>
                </c:pt>
                <c:pt idx="37">
                  <c:v>15325.324001280002</c:v>
                </c:pt>
                <c:pt idx="38">
                  <c:v>10226.668953599999</c:v>
                </c:pt>
                <c:pt idx="39">
                  <c:v>5460.747632640001</c:v>
                </c:pt>
                <c:pt idx="40">
                  <c:v>26819.317002240001</c:v>
                </c:pt>
                <c:pt idx="41">
                  <c:v>15347.343144960001</c:v>
                </c:pt>
                <c:pt idx="42">
                  <c:v>16958.655148031998</c:v>
                </c:pt>
                <c:pt idx="43">
                  <c:v>12969.275627520001</c:v>
                </c:pt>
                <c:pt idx="44">
                  <c:v>17762.109235200001</c:v>
                </c:pt>
                <c:pt idx="45">
                  <c:v>13614.681194496001</c:v>
                </c:pt>
                <c:pt idx="46">
                  <c:v>11545.37100288</c:v>
                </c:pt>
                <c:pt idx="47">
                  <c:v>28616.813097983995</c:v>
                </c:pt>
                <c:pt idx="48">
                  <c:v>36708.359086080003</c:v>
                </c:pt>
                <c:pt idx="49">
                  <c:v>30906.070069248002</c:v>
                </c:pt>
                <c:pt idx="50">
                  <c:v>17828.166666239998</c:v>
                </c:pt>
                <c:pt idx="51">
                  <c:v>13321.5819264</c:v>
                </c:pt>
                <c:pt idx="52">
                  <c:v>20272.046957568</c:v>
                </c:pt>
                <c:pt idx="53">
                  <c:v>7567.0010542080008</c:v>
                </c:pt>
                <c:pt idx="54">
                  <c:v>15111.493650432001</c:v>
                </c:pt>
                <c:pt idx="55">
                  <c:v>17169.794270208</c:v>
                </c:pt>
                <c:pt idx="56">
                  <c:v>14399.29668096</c:v>
                </c:pt>
                <c:pt idx="57">
                  <c:v>18300.354969600001</c:v>
                </c:pt>
                <c:pt idx="58">
                  <c:v>15538.420380672002</c:v>
                </c:pt>
                <c:pt idx="59">
                  <c:v>11281.630593024</c:v>
                </c:pt>
                <c:pt idx="60">
                  <c:v>13617.617080319998</c:v>
                </c:pt>
                <c:pt idx="61">
                  <c:v>833.79157401600014</c:v>
                </c:pt>
                <c:pt idx="62">
                  <c:v>12750.796790784001</c:v>
                </c:pt>
                <c:pt idx="63">
                  <c:v>16287.315922944003</c:v>
                </c:pt>
                <c:pt idx="64">
                  <c:v>14956.625673216</c:v>
                </c:pt>
                <c:pt idx="65">
                  <c:v>6981.5364894720005</c:v>
                </c:pt>
                <c:pt idx="66">
                  <c:v>14707.320035328001</c:v>
                </c:pt>
                <c:pt idx="67">
                  <c:v>19068.089112575999</c:v>
                </c:pt>
                <c:pt idx="68">
                  <c:v>22365.578207232</c:v>
                </c:pt>
                <c:pt idx="69">
                  <c:v>6413.4425825280005</c:v>
                </c:pt>
                <c:pt idx="70">
                  <c:v>0</c:v>
                </c:pt>
                <c:pt idx="71">
                  <c:v>23620.914054143996</c:v>
                </c:pt>
                <c:pt idx="72">
                  <c:v>15918.617594879999</c:v>
                </c:pt>
                <c:pt idx="73">
                  <c:v>0</c:v>
                </c:pt>
                <c:pt idx="74">
                  <c:v>10015.285174272001</c:v>
                </c:pt>
                <c:pt idx="75">
                  <c:v>13619.818994687999</c:v>
                </c:pt>
                <c:pt idx="76">
                  <c:v>16490.870673408001</c:v>
                </c:pt>
                <c:pt idx="77">
                  <c:v>17119.150239744002</c:v>
                </c:pt>
                <c:pt idx="78">
                  <c:v>16220.769177599999</c:v>
                </c:pt>
                <c:pt idx="79">
                  <c:v>15221.589368832001</c:v>
                </c:pt>
                <c:pt idx="80">
                  <c:v>16127.79945984</c:v>
                </c:pt>
                <c:pt idx="81">
                  <c:v>14961.274159103999</c:v>
                </c:pt>
                <c:pt idx="82">
                  <c:v>16055.136285696002</c:v>
                </c:pt>
                <c:pt idx="83">
                  <c:v>16069.571057664003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C-48B2-87D9-74A0758E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Magnesium!$AE$6:$AE$101</c:f>
                <c:numCache>
                  <c:formatCode>General</c:formatCode>
                  <c:ptCount val="96"/>
                  <c:pt idx="0">
                    <c:v>753</c:v>
                  </c:pt>
                  <c:pt idx="1">
                    <c:v>1084</c:v>
                  </c:pt>
                  <c:pt idx="2">
                    <c:v>4054</c:v>
                  </c:pt>
                  <c:pt idx="3">
                    <c:v>3794</c:v>
                  </c:pt>
                  <c:pt idx="4">
                    <c:v>813</c:v>
                  </c:pt>
                  <c:pt idx="5">
                    <c:v>756</c:v>
                  </c:pt>
                  <c:pt idx="6">
                    <c:v>534</c:v>
                  </c:pt>
                  <c:pt idx="7">
                    <c:v>535</c:v>
                  </c:pt>
                  <c:pt idx="8">
                    <c:v>499</c:v>
                  </c:pt>
                  <c:pt idx="9">
                    <c:v>473</c:v>
                  </c:pt>
                  <c:pt idx="10">
                    <c:v>1103</c:v>
                  </c:pt>
                  <c:pt idx="11">
                    <c:v>539</c:v>
                  </c:pt>
                  <c:pt idx="12">
                    <c:v>484</c:v>
                  </c:pt>
                  <c:pt idx="13">
                    <c:v>381</c:v>
                  </c:pt>
                  <c:pt idx="14">
                    <c:v>646</c:v>
                  </c:pt>
                  <c:pt idx="15">
                    <c:v>332</c:v>
                  </c:pt>
                  <c:pt idx="16">
                    <c:v>344</c:v>
                  </c:pt>
                  <c:pt idx="17">
                    <c:v>292</c:v>
                  </c:pt>
                  <c:pt idx="18">
                    <c:v>1094</c:v>
                  </c:pt>
                  <c:pt idx="19">
                    <c:v>508</c:v>
                  </c:pt>
                  <c:pt idx="20">
                    <c:v>167</c:v>
                  </c:pt>
                  <c:pt idx="21">
                    <c:v>541</c:v>
                  </c:pt>
                  <c:pt idx="22">
                    <c:v>488</c:v>
                  </c:pt>
                  <c:pt idx="23">
                    <c:v>425</c:v>
                  </c:pt>
                  <c:pt idx="24">
                    <c:v>314</c:v>
                  </c:pt>
                  <c:pt idx="25">
                    <c:v>502</c:v>
                  </c:pt>
                  <c:pt idx="26">
                    <c:v>296</c:v>
                  </c:pt>
                  <c:pt idx="27">
                    <c:v>318</c:v>
                  </c:pt>
                  <c:pt idx="28">
                    <c:v>437</c:v>
                  </c:pt>
                  <c:pt idx="29">
                    <c:v>1033</c:v>
                  </c:pt>
                  <c:pt idx="30">
                    <c:v>443</c:v>
                  </c:pt>
                  <c:pt idx="31">
                    <c:v>353</c:v>
                  </c:pt>
                  <c:pt idx="32">
                    <c:v>569</c:v>
                  </c:pt>
                  <c:pt idx="33">
                    <c:v>1329</c:v>
                  </c:pt>
                  <c:pt idx="34">
                    <c:v>1242</c:v>
                  </c:pt>
                  <c:pt idx="35">
                    <c:v>464</c:v>
                  </c:pt>
                  <c:pt idx="36">
                    <c:v>355</c:v>
                  </c:pt>
                  <c:pt idx="37">
                    <c:v>506</c:v>
                  </c:pt>
                  <c:pt idx="38">
                    <c:v>502</c:v>
                  </c:pt>
                  <c:pt idx="39">
                    <c:v>579</c:v>
                  </c:pt>
                  <c:pt idx="40">
                    <c:v>3242</c:v>
                  </c:pt>
                  <c:pt idx="41">
                    <c:v>514</c:v>
                  </c:pt>
                  <c:pt idx="42">
                    <c:v>353</c:v>
                  </c:pt>
                  <c:pt idx="43">
                    <c:v>423</c:v>
                  </c:pt>
                  <c:pt idx="44">
                    <c:v>306</c:v>
                  </c:pt>
                  <c:pt idx="45">
                    <c:v>293</c:v>
                  </c:pt>
                  <c:pt idx="46">
                    <c:v>261</c:v>
                  </c:pt>
                  <c:pt idx="47">
                    <c:v>127</c:v>
                  </c:pt>
                  <c:pt idx="48">
                    <c:v>547</c:v>
                  </c:pt>
                  <c:pt idx="49">
                    <c:v>346</c:v>
                  </c:pt>
                  <c:pt idx="50">
                    <c:v>412</c:v>
                  </c:pt>
                  <c:pt idx="51">
                    <c:v>291</c:v>
                  </c:pt>
                  <c:pt idx="52">
                    <c:v>1389</c:v>
                  </c:pt>
                  <c:pt idx="53">
                    <c:v>256</c:v>
                  </c:pt>
                  <c:pt idx="54">
                    <c:v>264</c:v>
                  </c:pt>
                  <c:pt idx="55">
                    <c:v>2321</c:v>
                  </c:pt>
                  <c:pt idx="56">
                    <c:v>1833</c:v>
                  </c:pt>
                  <c:pt idx="57">
                    <c:v>1580</c:v>
                  </c:pt>
                  <c:pt idx="58">
                    <c:v>368</c:v>
                  </c:pt>
                  <c:pt idx="59">
                    <c:v>299</c:v>
                  </c:pt>
                  <c:pt idx="60">
                    <c:v>430</c:v>
                  </c:pt>
                  <c:pt idx="61">
                    <c:v>181</c:v>
                  </c:pt>
                  <c:pt idx="62">
                    <c:v>370</c:v>
                  </c:pt>
                  <c:pt idx="63">
                    <c:v>378</c:v>
                  </c:pt>
                  <c:pt idx="64">
                    <c:v>487</c:v>
                  </c:pt>
                  <c:pt idx="65">
                    <c:v>326</c:v>
                  </c:pt>
                  <c:pt idx="66">
                    <c:v>255</c:v>
                  </c:pt>
                  <c:pt idx="67">
                    <c:v>232</c:v>
                  </c:pt>
                  <c:pt idx="68">
                    <c:v>268</c:v>
                  </c:pt>
                  <c:pt idx="69">
                    <c:v>64.38</c:v>
                  </c:pt>
                  <c:pt idx="70">
                    <c:v>268</c:v>
                  </c:pt>
                  <c:pt idx="71">
                    <c:v>337</c:v>
                  </c:pt>
                  <c:pt idx="72">
                    <c:v>613</c:v>
                  </c:pt>
                  <c:pt idx="73">
                    <c:v>158</c:v>
                  </c:pt>
                  <c:pt idx="74">
                    <c:v>299</c:v>
                  </c:pt>
                  <c:pt idx="75">
                    <c:v>476</c:v>
                  </c:pt>
                  <c:pt idx="76">
                    <c:v>515</c:v>
                  </c:pt>
                  <c:pt idx="77">
                    <c:v>142</c:v>
                  </c:pt>
                  <c:pt idx="78">
                    <c:v>452</c:v>
                  </c:pt>
                  <c:pt idx="79">
                    <c:v>559</c:v>
                  </c:pt>
                  <c:pt idx="80">
                    <c:v>290</c:v>
                  </c:pt>
                  <c:pt idx="81">
                    <c:v>289</c:v>
                  </c:pt>
                  <c:pt idx="82">
                    <c:v>287</c:v>
                  </c:pt>
                  <c:pt idx="83">
                    <c:v>487</c:v>
                  </c:pt>
                  <c:pt idx="84">
                    <c:v>544</c:v>
                  </c:pt>
                  <c:pt idx="85">
                    <c:v>708</c:v>
                  </c:pt>
                  <c:pt idx="86">
                    <c:v>347</c:v>
                  </c:pt>
                  <c:pt idx="87">
                    <c:v>393</c:v>
                  </c:pt>
                  <c:pt idx="88">
                    <c:v>435</c:v>
                  </c:pt>
                  <c:pt idx="89">
                    <c:v>409</c:v>
                  </c:pt>
                  <c:pt idx="90">
                    <c:v>611</c:v>
                  </c:pt>
                  <c:pt idx="91">
                    <c:v>805</c:v>
                  </c:pt>
                  <c:pt idx="92">
                    <c:v>393</c:v>
                  </c:pt>
                  <c:pt idx="93">
                    <c:v>1001</c:v>
                  </c:pt>
                  <c:pt idx="94">
                    <c:v>367</c:v>
                  </c:pt>
                  <c:pt idx="95">
                    <c:v>506</c:v>
                  </c:pt>
                </c:numCache>
              </c:numRef>
            </c:plus>
            <c:minus>
              <c:numRef>
                <c:f>Magnesium!$AE$6:$AE$101</c:f>
                <c:numCache>
                  <c:formatCode>General</c:formatCode>
                  <c:ptCount val="96"/>
                  <c:pt idx="0">
                    <c:v>753</c:v>
                  </c:pt>
                  <c:pt idx="1">
                    <c:v>1084</c:v>
                  </c:pt>
                  <c:pt idx="2">
                    <c:v>4054</c:v>
                  </c:pt>
                  <c:pt idx="3">
                    <c:v>3794</c:v>
                  </c:pt>
                  <c:pt idx="4">
                    <c:v>813</c:v>
                  </c:pt>
                  <c:pt idx="5">
                    <c:v>756</c:v>
                  </c:pt>
                  <c:pt idx="6">
                    <c:v>534</c:v>
                  </c:pt>
                  <c:pt idx="7">
                    <c:v>535</c:v>
                  </c:pt>
                  <c:pt idx="8">
                    <c:v>499</c:v>
                  </c:pt>
                  <c:pt idx="9">
                    <c:v>473</c:v>
                  </c:pt>
                  <c:pt idx="10">
                    <c:v>1103</c:v>
                  </c:pt>
                  <c:pt idx="11">
                    <c:v>539</c:v>
                  </c:pt>
                  <c:pt idx="12">
                    <c:v>484</c:v>
                  </c:pt>
                  <c:pt idx="13">
                    <c:v>381</c:v>
                  </c:pt>
                  <c:pt idx="14">
                    <c:v>646</c:v>
                  </c:pt>
                  <c:pt idx="15">
                    <c:v>332</c:v>
                  </c:pt>
                  <c:pt idx="16">
                    <c:v>344</c:v>
                  </c:pt>
                  <c:pt idx="17">
                    <c:v>292</c:v>
                  </c:pt>
                  <c:pt idx="18">
                    <c:v>1094</c:v>
                  </c:pt>
                  <c:pt idx="19">
                    <c:v>508</c:v>
                  </c:pt>
                  <c:pt idx="20">
                    <c:v>167</c:v>
                  </c:pt>
                  <c:pt idx="21">
                    <c:v>541</c:v>
                  </c:pt>
                  <c:pt idx="22">
                    <c:v>488</c:v>
                  </c:pt>
                  <c:pt idx="23">
                    <c:v>425</c:v>
                  </c:pt>
                  <c:pt idx="24">
                    <c:v>314</c:v>
                  </c:pt>
                  <c:pt idx="25">
                    <c:v>502</c:v>
                  </c:pt>
                  <c:pt idx="26">
                    <c:v>296</c:v>
                  </c:pt>
                  <c:pt idx="27">
                    <c:v>318</c:v>
                  </c:pt>
                  <c:pt idx="28">
                    <c:v>437</c:v>
                  </c:pt>
                  <c:pt idx="29">
                    <c:v>1033</c:v>
                  </c:pt>
                  <c:pt idx="30">
                    <c:v>443</c:v>
                  </c:pt>
                  <c:pt idx="31">
                    <c:v>353</c:v>
                  </c:pt>
                  <c:pt idx="32">
                    <c:v>569</c:v>
                  </c:pt>
                  <c:pt idx="33">
                    <c:v>1329</c:v>
                  </c:pt>
                  <c:pt idx="34">
                    <c:v>1242</c:v>
                  </c:pt>
                  <c:pt idx="35">
                    <c:v>464</c:v>
                  </c:pt>
                  <c:pt idx="36">
                    <c:v>355</c:v>
                  </c:pt>
                  <c:pt idx="37">
                    <c:v>506</c:v>
                  </c:pt>
                  <c:pt idx="38">
                    <c:v>502</c:v>
                  </c:pt>
                  <c:pt idx="39">
                    <c:v>579</c:v>
                  </c:pt>
                  <c:pt idx="40">
                    <c:v>3242</c:v>
                  </c:pt>
                  <c:pt idx="41">
                    <c:v>514</c:v>
                  </c:pt>
                  <c:pt idx="42">
                    <c:v>353</c:v>
                  </c:pt>
                  <c:pt idx="43">
                    <c:v>423</c:v>
                  </c:pt>
                  <c:pt idx="44">
                    <c:v>306</c:v>
                  </c:pt>
                  <c:pt idx="45">
                    <c:v>293</c:v>
                  </c:pt>
                  <c:pt idx="46">
                    <c:v>261</c:v>
                  </c:pt>
                  <c:pt idx="47">
                    <c:v>127</c:v>
                  </c:pt>
                  <c:pt idx="48">
                    <c:v>547</c:v>
                  </c:pt>
                  <c:pt idx="49">
                    <c:v>346</c:v>
                  </c:pt>
                  <c:pt idx="50">
                    <c:v>412</c:v>
                  </c:pt>
                  <c:pt idx="51">
                    <c:v>291</c:v>
                  </c:pt>
                  <c:pt idx="52">
                    <c:v>1389</c:v>
                  </c:pt>
                  <c:pt idx="53">
                    <c:v>256</c:v>
                  </c:pt>
                  <c:pt idx="54">
                    <c:v>264</c:v>
                  </c:pt>
                  <c:pt idx="55">
                    <c:v>2321</c:v>
                  </c:pt>
                  <c:pt idx="56">
                    <c:v>1833</c:v>
                  </c:pt>
                  <c:pt idx="57">
                    <c:v>1580</c:v>
                  </c:pt>
                  <c:pt idx="58">
                    <c:v>368</c:v>
                  </c:pt>
                  <c:pt idx="59">
                    <c:v>299</c:v>
                  </c:pt>
                  <c:pt idx="60">
                    <c:v>430</c:v>
                  </c:pt>
                  <c:pt idx="61">
                    <c:v>181</c:v>
                  </c:pt>
                  <c:pt idx="62">
                    <c:v>370</c:v>
                  </c:pt>
                  <c:pt idx="63">
                    <c:v>378</c:v>
                  </c:pt>
                  <c:pt idx="64">
                    <c:v>487</c:v>
                  </c:pt>
                  <c:pt idx="65">
                    <c:v>326</c:v>
                  </c:pt>
                  <c:pt idx="66">
                    <c:v>255</c:v>
                  </c:pt>
                  <c:pt idx="67">
                    <c:v>232</c:v>
                  </c:pt>
                  <c:pt idx="68">
                    <c:v>268</c:v>
                  </c:pt>
                  <c:pt idx="69">
                    <c:v>64.38</c:v>
                  </c:pt>
                  <c:pt idx="70">
                    <c:v>268</c:v>
                  </c:pt>
                  <c:pt idx="71">
                    <c:v>337</c:v>
                  </c:pt>
                  <c:pt idx="72">
                    <c:v>613</c:v>
                  </c:pt>
                  <c:pt idx="73">
                    <c:v>158</c:v>
                  </c:pt>
                  <c:pt idx="74">
                    <c:v>299</c:v>
                  </c:pt>
                  <c:pt idx="75">
                    <c:v>476</c:v>
                  </c:pt>
                  <c:pt idx="76">
                    <c:v>515</c:v>
                  </c:pt>
                  <c:pt idx="77">
                    <c:v>142</c:v>
                  </c:pt>
                  <c:pt idx="78">
                    <c:v>452</c:v>
                  </c:pt>
                  <c:pt idx="79">
                    <c:v>559</c:v>
                  </c:pt>
                  <c:pt idx="80">
                    <c:v>290</c:v>
                  </c:pt>
                  <c:pt idx="81">
                    <c:v>289</c:v>
                  </c:pt>
                  <c:pt idx="82">
                    <c:v>287</c:v>
                  </c:pt>
                  <c:pt idx="83">
                    <c:v>487</c:v>
                  </c:pt>
                  <c:pt idx="84">
                    <c:v>544</c:v>
                  </c:pt>
                  <c:pt idx="85">
                    <c:v>708</c:v>
                  </c:pt>
                  <c:pt idx="86">
                    <c:v>347</c:v>
                  </c:pt>
                  <c:pt idx="87">
                    <c:v>393</c:v>
                  </c:pt>
                  <c:pt idx="88">
                    <c:v>435</c:v>
                  </c:pt>
                  <c:pt idx="89">
                    <c:v>409</c:v>
                  </c:pt>
                  <c:pt idx="90">
                    <c:v>611</c:v>
                  </c:pt>
                  <c:pt idx="91">
                    <c:v>805</c:v>
                  </c:pt>
                  <c:pt idx="92">
                    <c:v>393</c:v>
                  </c:pt>
                  <c:pt idx="93">
                    <c:v>1001</c:v>
                  </c:pt>
                  <c:pt idx="94">
                    <c:v>367</c:v>
                  </c:pt>
                  <c:pt idx="95">
                    <c:v>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Magnesium!$AA$6:$AA$101</c:f>
              <c:numCache>
                <c:formatCode>General</c:formatCode>
                <c:ptCount val="96"/>
                <c:pt idx="0">
                  <c:v>21460</c:v>
                </c:pt>
                <c:pt idx="1">
                  <c:v>28751</c:v>
                </c:pt>
                <c:pt idx="2">
                  <c:v>58156</c:v>
                </c:pt>
                <c:pt idx="3">
                  <c:v>54820</c:v>
                </c:pt>
                <c:pt idx="4">
                  <c:v>20914</c:v>
                </c:pt>
                <c:pt idx="5">
                  <c:v>18813</c:v>
                </c:pt>
                <c:pt idx="6">
                  <c:v>14164</c:v>
                </c:pt>
                <c:pt idx="7">
                  <c:v>14363</c:v>
                </c:pt>
                <c:pt idx="8">
                  <c:v>14812</c:v>
                </c:pt>
                <c:pt idx="9">
                  <c:v>13999</c:v>
                </c:pt>
                <c:pt idx="10">
                  <c:v>28624</c:v>
                </c:pt>
                <c:pt idx="11">
                  <c:v>14453</c:v>
                </c:pt>
                <c:pt idx="12">
                  <c:v>13474</c:v>
                </c:pt>
                <c:pt idx="13">
                  <c:v>11374</c:v>
                </c:pt>
                <c:pt idx="14">
                  <c:v>18752</c:v>
                </c:pt>
                <c:pt idx="15">
                  <c:v>8654</c:v>
                </c:pt>
                <c:pt idx="16">
                  <c:v>10126</c:v>
                </c:pt>
                <c:pt idx="17">
                  <c:v>8170</c:v>
                </c:pt>
                <c:pt idx="18">
                  <c:v>29855</c:v>
                </c:pt>
                <c:pt idx="19">
                  <c:v>14245</c:v>
                </c:pt>
                <c:pt idx="20">
                  <c:v>3949</c:v>
                </c:pt>
                <c:pt idx="21">
                  <c:v>15339</c:v>
                </c:pt>
                <c:pt idx="22">
                  <c:v>14469</c:v>
                </c:pt>
                <c:pt idx="23">
                  <c:v>13154</c:v>
                </c:pt>
                <c:pt idx="24">
                  <c:v>9908</c:v>
                </c:pt>
                <c:pt idx="25">
                  <c:v>15102</c:v>
                </c:pt>
                <c:pt idx="26">
                  <c:v>8670</c:v>
                </c:pt>
                <c:pt idx="27">
                  <c:v>10420</c:v>
                </c:pt>
                <c:pt idx="28">
                  <c:v>14827</c:v>
                </c:pt>
                <c:pt idx="29">
                  <c:v>29977</c:v>
                </c:pt>
                <c:pt idx="30">
                  <c:v>13630</c:v>
                </c:pt>
                <c:pt idx="31">
                  <c:v>11208</c:v>
                </c:pt>
                <c:pt idx="32">
                  <c:v>20129</c:v>
                </c:pt>
                <c:pt idx="33">
                  <c:v>34575</c:v>
                </c:pt>
                <c:pt idx="34">
                  <c:v>28968</c:v>
                </c:pt>
                <c:pt idx="35">
                  <c:v>14559</c:v>
                </c:pt>
                <c:pt idx="36">
                  <c:v>12497</c:v>
                </c:pt>
                <c:pt idx="37">
                  <c:v>18717</c:v>
                </c:pt>
                <c:pt idx="38">
                  <c:v>18440</c:v>
                </c:pt>
                <c:pt idx="39">
                  <c:v>20579</c:v>
                </c:pt>
                <c:pt idx="40">
                  <c:v>50695</c:v>
                </c:pt>
                <c:pt idx="41">
                  <c:v>16545</c:v>
                </c:pt>
                <c:pt idx="42">
                  <c:v>11454</c:v>
                </c:pt>
                <c:pt idx="43">
                  <c:v>13519</c:v>
                </c:pt>
                <c:pt idx="44">
                  <c:v>10317</c:v>
                </c:pt>
                <c:pt idx="45">
                  <c:v>10372</c:v>
                </c:pt>
                <c:pt idx="46">
                  <c:v>7829</c:v>
                </c:pt>
                <c:pt idx="47">
                  <c:v>3055</c:v>
                </c:pt>
                <c:pt idx="48">
                  <c:v>16450</c:v>
                </c:pt>
                <c:pt idx="49">
                  <c:v>12916</c:v>
                </c:pt>
                <c:pt idx="50">
                  <c:v>13611</c:v>
                </c:pt>
                <c:pt idx="51">
                  <c:v>10625</c:v>
                </c:pt>
                <c:pt idx="52">
                  <c:v>35183</c:v>
                </c:pt>
                <c:pt idx="53">
                  <c:v>7976</c:v>
                </c:pt>
                <c:pt idx="54">
                  <c:v>8813</c:v>
                </c:pt>
                <c:pt idx="55">
                  <c:v>43480</c:v>
                </c:pt>
                <c:pt idx="56">
                  <c:v>36926</c:v>
                </c:pt>
                <c:pt idx="57">
                  <c:v>33646</c:v>
                </c:pt>
                <c:pt idx="58">
                  <c:v>12085</c:v>
                </c:pt>
                <c:pt idx="59">
                  <c:v>10520</c:v>
                </c:pt>
                <c:pt idx="60">
                  <c:v>15659</c:v>
                </c:pt>
                <c:pt idx="61">
                  <c:v>4905</c:v>
                </c:pt>
                <c:pt idx="62">
                  <c:v>11847</c:v>
                </c:pt>
                <c:pt idx="63">
                  <c:v>13484</c:v>
                </c:pt>
                <c:pt idx="64">
                  <c:v>17222</c:v>
                </c:pt>
                <c:pt idx="65">
                  <c:v>10280</c:v>
                </c:pt>
                <c:pt idx="66">
                  <c:v>8053</c:v>
                </c:pt>
                <c:pt idx="67">
                  <c:v>6752</c:v>
                </c:pt>
                <c:pt idx="68">
                  <c:v>7297</c:v>
                </c:pt>
                <c:pt idx="69">
                  <c:v>490.52</c:v>
                </c:pt>
                <c:pt idx="70">
                  <c:v>8517</c:v>
                </c:pt>
                <c:pt idx="71">
                  <c:v>11062</c:v>
                </c:pt>
                <c:pt idx="72">
                  <c:v>20064</c:v>
                </c:pt>
                <c:pt idx="73">
                  <c:v>3864</c:v>
                </c:pt>
                <c:pt idx="74">
                  <c:v>9014</c:v>
                </c:pt>
                <c:pt idx="75">
                  <c:v>15791</c:v>
                </c:pt>
                <c:pt idx="76">
                  <c:v>15882</c:v>
                </c:pt>
                <c:pt idx="77">
                  <c:v>3599</c:v>
                </c:pt>
                <c:pt idx="78">
                  <c:v>13690</c:v>
                </c:pt>
                <c:pt idx="79">
                  <c:v>17748</c:v>
                </c:pt>
                <c:pt idx="80">
                  <c:v>8466</c:v>
                </c:pt>
                <c:pt idx="81">
                  <c:v>7960</c:v>
                </c:pt>
                <c:pt idx="82">
                  <c:v>7767</c:v>
                </c:pt>
                <c:pt idx="83">
                  <c:v>13147</c:v>
                </c:pt>
                <c:pt idx="84">
                  <c:v>14064</c:v>
                </c:pt>
                <c:pt idx="85">
                  <c:v>20359</c:v>
                </c:pt>
                <c:pt idx="86">
                  <c:v>9214</c:v>
                </c:pt>
                <c:pt idx="87">
                  <c:v>10087</c:v>
                </c:pt>
                <c:pt idx="88">
                  <c:v>10949</c:v>
                </c:pt>
                <c:pt idx="89">
                  <c:v>10951</c:v>
                </c:pt>
                <c:pt idx="90">
                  <c:v>16548</c:v>
                </c:pt>
                <c:pt idx="91">
                  <c:v>20431</c:v>
                </c:pt>
                <c:pt idx="92">
                  <c:v>9579</c:v>
                </c:pt>
                <c:pt idx="93">
                  <c:v>24065</c:v>
                </c:pt>
                <c:pt idx="94">
                  <c:v>8900</c:v>
                </c:pt>
                <c:pt idx="95">
                  <c:v>11284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E-4256-94FD-B8CC68AC6E74}"/>
            </c:ext>
          </c:extLst>
        </c:ser>
        <c:ser>
          <c:idx val="1"/>
          <c:order val="1"/>
          <c:tx>
            <c:strRef>
              <c:f>Magnesium!$AG$2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Magnesium!$AK$6:$AK$101</c:f>
                <c:numCache>
                  <c:formatCode>General</c:formatCode>
                  <c:ptCount val="96"/>
                  <c:pt idx="0">
                    <c:v>753</c:v>
                  </c:pt>
                  <c:pt idx="1">
                    <c:v>1084</c:v>
                  </c:pt>
                  <c:pt idx="2">
                    <c:v>4054</c:v>
                  </c:pt>
                  <c:pt idx="3">
                    <c:v>3794</c:v>
                  </c:pt>
                  <c:pt idx="4">
                    <c:v>813</c:v>
                  </c:pt>
                  <c:pt idx="5">
                    <c:v>756</c:v>
                  </c:pt>
                  <c:pt idx="6">
                    <c:v>534</c:v>
                  </c:pt>
                  <c:pt idx="7">
                    <c:v>535</c:v>
                  </c:pt>
                  <c:pt idx="8">
                    <c:v>499</c:v>
                  </c:pt>
                  <c:pt idx="9">
                    <c:v>473</c:v>
                  </c:pt>
                  <c:pt idx="10">
                    <c:v>1103</c:v>
                  </c:pt>
                  <c:pt idx="11">
                    <c:v>539</c:v>
                  </c:pt>
                  <c:pt idx="12">
                    <c:v>484</c:v>
                  </c:pt>
                  <c:pt idx="13">
                    <c:v>381</c:v>
                  </c:pt>
                  <c:pt idx="14">
                    <c:v>646</c:v>
                  </c:pt>
                  <c:pt idx="15">
                    <c:v>332</c:v>
                  </c:pt>
                  <c:pt idx="16">
                    <c:v>344</c:v>
                  </c:pt>
                  <c:pt idx="17">
                    <c:v>292</c:v>
                  </c:pt>
                  <c:pt idx="18">
                    <c:v>1094</c:v>
                  </c:pt>
                  <c:pt idx="19">
                    <c:v>508</c:v>
                  </c:pt>
                  <c:pt idx="20">
                    <c:v>167</c:v>
                  </c:pt>
                  <c:pt idx="21">
                    <c:v>541</c:v>
                  </c:pt>
                  <c:pt idx="22">
                    <c:v>488</c:v>
                  </c:pt>
                  <c:pt idx="23">
                    <c:v>425</c:v>
                  </c:pt>
                  <c:pt idx="24">
                    <c:v>314</c:v>
                  </c:pt>
                  <c:pt idx="25">
                    <c:v>502</c:v>
                  </c:pt>
                  <c:pt idx="26">
                    <c:v>296</c:v>
                  </c:pt>
                  <c:pt idx="27">
                    <c:v>318</c:v>
                  </c:pt>
                  <c:pt idx="28">
                    <c:v>437</c:v>
                  </c:pt>
                  <c:pt idx="29">
                    <c:v>1033</c:v>
                  </c:pt>
                  <c:pt idx="30">
                    <c:v>443</c:v>
                  </c:pt>
                  <c:pt idx="31">
                    <c:v>353</c:v>
                  </c:pt>
                  <c:pt idx="32">
                    <c:v>569</c:v>
                  </c:pt>
                  <c:pt idx="33">
                    <c:v>1329</c:v>
                  </c:pt>
                  <c:pt idx="34">
                    <c:v>1242</c:v>
                  </c:pt>
                  <c:pt idx="35">
                    <c:v>464</c:v>
                  </c:pt>
                  <c:pt idx="36">
                    <c:v>355</c:v>
                  </c:pt>
                  <c:pt idx="37">
                    <c:v>506</c:v>
                  </c:pt>
                  <c:pt idx="38">
                    <c:v>502</c:v>
                  </c:pt>
                  <c:pt idx="39">
                    <c:v>579</c:v>
                  </c:pt>
                  <c:pt idx="40">
                    <c:v>3242</c:v>
                  </c:pt>
                  <c:pt idx="41">
                    <c:v>514</c:v>
                  </c:pt>
                  <c:pt idx="42">
                    <c:v>353</c:v>
                  </c:pt>
                  <c:pt idx="43">
                    <c:v>423</c:v>
                  </c:pt>
                  <c:pt idx="44">
                    <c:v>306</c:v>
                  </c:pt>
                  <c:pt idx="45">
                    <c:v>293</c:v>
                  </c:pt>
                  <c:pt idx="46">
                    <c:v>261</c:v>
                  </c:pt>
                  <c:pt idx="47">
                    <c:v>127</c:v>
                  </c:pt>
                  <c:pt idx="48">
                    <c:v>547</c:v>
                  </c:pt>
                  <c:pt idx="49">
                    <c:v>346</c:v>
                  </c:pt>
                  <c:pt idx="50">
                    <c:v>412</c:v>
                  </c:pt>
                  <c:pt idx="51">
                    <c:v>291</c:v>
                  </c:pt>
                  <c:pt idx="52">
                    <c:v>1389</c:v>
                  </c:pt>
                  <c:pt idx="53">
                    <c:v>256</c:v>
                  </c:pt>
                  <c:pt idx="54">
                    <c:v>264</c:v>
                  </c:pt>
                  <c:pt idx="55">
                    <c:v>2321</c:v>
                  </c:pt>
                  <c:pt idx="56">
                    <c:v>1833</c:v>
                  </c:pt>
                  <c:pt idx="57">
                    <c:v>1580</c:v>
                  </c:pt>
                  <c:pt idx="58">
                    <c:v>368</c:v>
                  </c:pt>
                  <c:pt idx="59">
                    <c:v>299</c:v>
                  </c:pt>
                  <c:pt idx="60">
                    <c:v>430</c:v>
                  </c:pt>
                  <c:pt idx="61">
                    <c:v>181</c:v>
                  </c:pt>
                  <c:pt idx="62">
                    <c:v>370</c:v>
                  </c:pt>
                  <c:pt idx="63">
                    <c:v>378</c:v>
                  </c:pt>
                  <c:pt idx="64">
                    <c:v>487</c:v>
                  </c:pt>
                  <c:pt idx="65">
                    <c:v>326</c:v>
                  </c:pt>
                  <c:pt idx="66">
                    <c:v>255</c:v>
                  </c:pt>
                  <c:pt idx="67">
                    <c:v>232</c:v>
                  </c:pt>
                  <c:pt idx="68">
                    <c:v>268</c:v>
                  </c:pt>
                  <c:pt idx="69">
                    <c:v>64.38</c:v>
                  </c:pt>
                  <c:pt idx="70">
                    <c:v>268</c:v>
                  </c:pt>
                  <c:pt idx="71">
                    <c:v>337</c:v>
                  </c:pt>
                  <c:pt idx="72">
                    <c:v>613</c:v>
                  </c:pt>
                  <c:pt idx="73">
                    <c:v>158</c:v>
                  </c:pt>
                  <c:pt idx="74">
                    <c:v>299</c:v>
                  </c:pt>
                  <c:pt idx="75">
                    <c:v>476</c:v>
                  </c:pt>
                  <c:pt idx="76">
                    <c:v>515</c:v>
                  </c:pt>
                  <c:pt idx="77">
                    <c:v>142</c:v>
                  </c:pt>
                  <c:pt idx="78">
                    <c:v>452</c:v>
                  </c:pt>
                  <c:pt idx="79">
                    <c:v>559</c:v>
                  </c:pt>
                  <c:pt idx="80">
                    <c:v>290</c:v>
                  </c:pt>
                  <c:pt idx="81">
                    <c:v>289</c:v>
                  </c:pt>
                  <c:pt idx="82">
                    <c:v>287</c:v>
                  </c:pt>
                  <c:pt idx="83">
                    <c:v>487</c:v>
                  </c:pt>
                  <c:pt idx="84">
                    <c:v>544</c:v>
                  </c:pt>
                  <c:pt idx="85">
                    <c:v>708</c:v>
                  </c:pt>
                  <c:pt idx="86">
                    <c:v>347</c:v>
                  </c:pt>
                  <c:pt idx="87">
                    <c:v>393</c:v>
                  </c:pt>
                  <c:pt idx="88">
                    <c:v>435</c:v>
                  </c:pt>
                  <c:pt idx="89">
                    <c:v>409</c:v>
                  </c:pt>
                  <c:pt idx="90">
                    <c:v>611</c:v>
                  </c:pt>
                  <c:pt idx="91">
                    <c:v>805</c:v>
                  </c:pt>
                  <c:pt idx="92">
                    <c:v>393</c:v>
                  </c:pt>
                  <c:pt idx="93">
                    <c:v>1001</c:v>
                  </c:pt>
                  <c:pt idx="94">
                    <c:v>367</c:v>
                  </c:pt>
                  <c:pt idx="95">
                    <c:v>506</c:v>
                  </c:pt>
                </c:numCache>
              </c:numRef>
            </c:plus>
            <c:minus>
              <c:numRef>
                <c:f>Magnesium!$AK$6:$AK$101</c:f>
                <c:numCache>
                  <c:formatCode>General</c:formatCode>
                  <c:ptCount val="96"/>
                  <c:pt idx="0">
                    <c:v>753</c:v>
                  </c:pt>
                  <c:pt idx="1">
                    <c:v>1084</c:v>
                  </c:pt>
                  <c:pt idx="2">
                    <c:v>4054</c:v>
                  </c:pt>
                  <c:pt idx="3">
                    <c:v>3794</c:v>
                  </c:pt>
                  <c:pt idx="4">
                    <c:v>813</c:v>
                  </c:pt>
                  <c:pt idx="5">
                    <c:v>756</c:v>
                  </c:pt>
                  <c:pt idx="6">
                    <c:v>534</c:v>
                  </c:pt>
                  <c:pt idx="7">
                    <c:v>535</c:v>
                  </c:pt>
                  <c:pt idx="8">
                    <c:v>499</c:v>
                  </c:pt>
                  <c:pt idx="9">
                    <c:v>473</c:v>
                  </c:pt>
                  <c:pt idx="10">
                    <c:v>1103</c:v>
                  </c:pt>
                  <c:pt idx="11">
                    <c:v>539</c:v>
                  </c:pt>
                  <c:pt idx="12">
                    <c:v>484</c:v>
                  </c:pt>
                  <c:pt idx="13">
                    <c:v>381</c:v>
                  </c:pt>
                  <c:pt idx="14">
                    <c:v>646</c:v>
                  </c:pt>
                  <c:pt idx="15">
                    <c:v>332</c:v>
                  </c:pt>
                  <c:pt idx="16">
                    <c:v>344</c:v>
                  </c:pt>
                  <c:pt idx="17">
                    <c:v>292</c:v>
                  </c:pt>
                  <c:pt idx="18">
                    <c:v>1094</c:v>
                  </c:pt>
                  <c:pt idx="19">
                    <c:v>508</c:v>
                  </c:pt>
                  <c:pt idx="20">
                    <c:v>167</c:v>
                  </c:pt>
                  <c:pt idx="21">
                    <c:v>541</c:v>
                  </c:pt>
                  <c:pt idx="22">
                    <c:v>488</c:v>
                  </c:pt>
                  <c:pt idx="23">
                    <c:v>425</c:v>
                  </c:pt>
                  <c:pt idx="24">
                    <c:v>314</c:v>
                  </c:pt>
                  <c:pt idx="25">
                    <c:v>502</c:v>
                  </c:pt>
                  <c:pt idx="26">
                    <c:v>296</c:v>
                  </c:pt>
                  <c:pt idx="27">
                    <c:v>318</c:v>
                  </c:pt>
                  <c:pt idx="28">
                    <c:v>437</c:v>
                  </c:pt>
                  <c:pt idx="29">
                    <c:v>1033</c:v>
                  </c:pt>
                  <c:pt idx="30">
                    <c:v>443</c:v>
                  </c:pt>
                  <c:pt idx="31">
                    <c:v>353</c:v>
                  </c:pt>
                  <c:pt idx="32">
                    <c:v>569</c:v>
                  </c:pt>
                  <c:pt idx="33">
                    <c:v>1329</c:v>
                  </c:pt>
                  <c:pt idx="34">
                    <c:v>1242</c:v>
                  </c:pt>
                  <c:pt idx="35">
                    <c:v>464</c:v>
                  </c:pt>
                  <c:pt idx="36">
                    <c:v>355</c:v>
                  </c:pt>
                  <c:pt idx="37">
                    <c:v>506</c:v>
                  </c:pt>
                  <c:pt idx="38">
                    <c:v>502</c:v>
                  </c:pt>
                  <c:pt idx="39">
                    <c:v>579</c:v>
                  </c:pt>
                  <c:pt idx="40">
                    <c:v>3242</c:v>
                  </c:pt>
                  <c:pt idx="41">
                    <c:v>514</c:v>
                  </c:pt>
                  <c:pt idx="42">
                    <c:v>353</c:v>
                  </c:pt>
                  <c:pt idx="43">
                    <c:v>423</c:v>
                  </c:pt>
                  <c:pt idx="44">
                    <c:v>306</c:v>
                  </c:pt>
                  <c:pt idx="45">
                    <c:v>293</c:v>
                  </c:pt>
                  <c:pt idx="46">
                    <c:v>261</c:v>
                  </c:pt>
                  <c:pt idx="47">
                    <c:v>127</c:v>
                  </c:pt>
                  <c:pt idx="48">
                    <c:v>547</c:v>
                  </c:pt>
                  <c:pt idx="49">
                    <c:v>346</c:v>
                  </c:pt>
                  <c:pt idx="50">
                    <c:v>412</c:v>
                  </c:pt>
                  <c:pt idx="51">
                    <c:v>291</c:v>
                  </c:pt>
                  <c:pt idx="52">
                    <c:v>1389</c:v>
                  </c:pt>
                  <c:pt idx="53">
                    <c:v>256</c:v>
                  </c:pt>
                  <c:pt idx="54">
                    <c:v>264</c:v>
                  </c:pt>
                  <c:pt idx="55">
                    <c:v>2321</c:v>
                  </c:pt>
                  <c:pt idx="56">
                    <c:v>1833</c:v>
                  </c:pt>
                  <c:pt idx="57">
                    <c:v>1580</c:v>
                  </c:pt>
                  <c:pt idx="58">
                    <c:v>368</c:v>
                  </c:pt>
                  <c:pt idx="59">
                    <c:v>299</c:v>
                  </c:pt>
                  <c:pt idx="60">
                    <c:v>430</c:v>
                  </c:pt>
                  <c:pt idx="61">
                    <c:v>181</c:v>
                  </c:pt>
                  <c:pt idx="62">
                    <c:v>370</c:v>
                  </c:pt>
                  <c:pt idx="63">
                    <c:v>378</c:v>
                  </c:pt>
                  <c:pt idx="64">
                    <c:v>487</c:v>
                  </c:pt>
                  <c:pt idx="65">
                    <c:v>326</c:v>
                  </c:pt>
                  <c:pt idx="66">
                    <c:v>255</c:v>
                  </c:pt>
                  <c:pt idx="67">
                    <c:v>232</c:v>
                  </c:pt>
                  <c:pt idx="68">
                    <c:v>268</c:v>
                  </c:pt>
                  <c:pt idx="69">
                    <c:v>64.38</c:v>
                  </c:pt>
                  <c:pt idx="70">
                    <c:v>268</c:v>
                  </c:pt>
                  <c:pt idx="71">
                    <c:v>337</c:v>
                  </c:pt>
                  <c:pt idx="72">
                    <c:v>613</c:v>
                  </c:pt>
                  <c:pt idx="73">
                    <c:v>158</c:v>
                  </c:pt>
                  <c:pt idx="74">
                    <c:v>299</c:v>
                  </c:pt>
                  <c:pt idx="75">
                    <c:v>476</c:v>
                  </c:pt>
                  <c:pt idx="76">
                    <c:v>515</c:v>
                  </c:pt>
                  <c:pt idx="77">
                    <c:v>142</c:v>
                  </c:pt>
                  <c:pt idx="78">
                    <c:v>452</c:v>
                  </c:pt>
                  <c:pt idx="79">
                    <c:v>559</c:v>
                  </c:pt>
                  <c:pt idx="80">
                    <c:v>290</c:v>
                  </c:pt>
                  <c:pt idx="81">
                    <c:v>289</c:v>
                  </c:pt>
                  <c:pt idx="82">
                    <c:v>287</c:v>
                  </c:pt>
                  <c:pt idx="83">
                    <c:v>487</c:v>
                  </c:pt>
                  <c:pt idx="84">
                    <c:v>544</c:v>
                  </c:pt>
                  <c:pt idx="85">
                    <c:v>708</c:v>
                  </c:pt>
                  <c:pt idx="86">
                    <c:v>347</c:v>
                  </c:pt>
                  <c:pt idx="87">
                    <c:v>393</c:v>
                  </c:pt>
                  <c:pt idx="88">
                    <c:v>435</c:v>
                  </c:pt>
                  <c:pt idx="89">
                    <c:v>409</c:v>
                  </c:pt>
                  <c:pt idx="90">
                    <c:v>611</c:v>
                  </c:pt>
                  <c:pt idx="91">
                    <c:v>805</c:v>
                  </c:pt>
                  <c:pt idx="92">
                    <c:v>393</c:v>
                  </c:pt>
                  <c:pt idx="93">
                    <c:v>1001</c:v>
                  </c:pt>
                  <c:pt idx="94">
                    <c:v>367</c:v>
                  </c:pt>
                  <c:pt idx="95">
                    <c:v>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Magnesium!$AJ$6:$AJ$101</c:f>
              <c:numCache>
                <c:formatCode>General</c:formatCode>
                <c:ptCount val="96"/>
                <c:pt idx="0">
                  <c:v>21460</c:v>
                </c:pt>
                <c:pt idx="1">
                  <c:v>28751</c:v>
                </c:pt>
                <c:pt idx="2">
                  <c:v>58156</c:v>
                </c:pt>
                <c:pt idx="3">
                  <c:v>54820</c:v>
                </c:pt>
                <c:pt idx="4">
                  <c:v>20914</c:v>
                </c:pt>
                <c:pt idx="5">
                  <c:v>18813</c:v>
                </c:pt>
                <c:pt idx="6">
                  <c:v>14164</c:v>
                </c:pt>
                <c:pt idx="7">
                  <c:v>14363</c:v>
                </c:pt>
                <c:pt idx="8">
                  <c:v>14812</c:v>
                </c:pt>
                <c:pt idx="9">
                  <c:v>13999</c:v>
                </c:pt>
                <c:pt idx="10">
                  <c:v>28624</c:v>
                </c:pt>
                <c:pt idx="11">
                  <c:v>14453</c:v>
                </c:pt>
                <c:pt idx="12">
                  <c:v>13474</c:v>
                </c:pt>
                <c:pt idx="13">
                  <c:v>11374</c:v>
                </c:pt>
                <c:pt idx="14">
                  <c:v>18752</c:v>
                </c:pt>
                <c:pt idx="15">
                  <c:v>8654</c:v>
                </c:pt>
                <c:pt idx="16">
                  <c:v>10126</c:v>
                </c:pt>
                <c:pt idx="17">
                  <c:v>8170</c:v>
                </c:pt>
                <c:pt idx="18">
                  <c:v>29855</c:v>
                </c:pt>
                <c:pt idx="19">
                  <c:v>14245</c:v>
                </c:pt>
                <c:pt idx="20">
                  <c:v>3949</c:v>
                </c:pt>
                <c:pt idx="21">
                  <c:v>15339</c:v>
                </c:pt>
                <c:pt idx="22">
                  <c:v>14469</c:v>
                </c:pt>
                <c:pt idx="23">
                  <c:v>13154</c:v>
                </c:pt>
                <c:pt idx="24">
                  <c:v>9908</c:v>
                </c:pt>
                <c:pt idx="25">
                  <c:v>15102</c:v>
                </c:pt>
                <c:pt idx="26">
                  <c:v>8670</c:v>
                </c:pt>
                <c:pt idx="27">
                  <c:v>10420</c:v>
                </c:pt>
                <c:pt idx="28">
                  <c:v>14827</c:v>
                </c:pt>
                <c:pt idx="29">
                  <c:v>29977</c:v>
                </c:pt>
                <c:pt idx="30">
                  <c:v>13630</c:v>
                </c:pt>
                <c:pt idx="31">
                  <c:v>11208</c:v>
                </c:pt>
                <c:pt idx="32">
                  <c:v>20129</c:v>
                </c:pt>
                <c:pt idx="33">
                  <c:v>34575</c:v>
                </c:pt>
                <c:pt idx="34">
                  <c:v>28968</c:v>
                </c:pt>
                <c:pt idx="35">
                  <c:v>14559</c:v>
                </c:pt>
                <c:pt idx="36">
                  <c:v>12497</c:v>
                </c:pt>
                <c:pt idx="37">
                  <c:v>18717</c:v>
                </c:pt>
                <c:pt idx="38">
                  <c:v>18440</c:v>
                </c:pt>
                <c:pt idx="39">
                  <c:v>20579</c:v>
                </c:pt>
                <c:pt idx="40">
                  <c:v>50695</c:v>
                </c:pt>
                <c:pt idx="41">
                  <c:v>16545</c:v>
                </c:pt>
                <c:pt idx="42">
                  <c:v>11454</c:v>
                </c:pt>
                <c:pt idx="43">
                  <c:v>13519</c:v>
                </c:pt>
                <c:pt idx="44">
                  <c:v>10317</c:v>
                </c:pt>
                <c:pt idx="45">
                  <c:v>10372</c:v>
                </c:pt>
                <c:pt idx="46">
                  <c:v>7829</c:v>
                </c:pt>
                <c:pt idx="47">
                  <c:v>3055</c:v>
                </c:pt>
                <c:pt idx="48">
                  <c:v>16450</c:v>
                </c:pt>
                <c:pt idx="49">
                  <c:v>12916</c:v>
                </c:pt>
                <c:pt idx="50">
                  <c:v>13611</c:v>
                </c:pt>
                <c:pt idx="51">
                  <c:v>10625</c:v>
                </c:pt>
                <c:pt idx="52">
                  <c:v>35183</c:v>
                </c:pt>
                <c:pt idx="53">
                  <c:v>7976</c:v>
                </c:pt>
                <c:pt idx="54">
                  <c:v>8813</c:v>
                </c:pt>
                <c:pt idx="55">
                  <c:v>43480</c:v>
                </c:pt>
                <c:pt idx="56">
                  <c:v>36926</c:v>
                </c:pt>
                <c:pt idx="57">
                  <c:v>33646</c:v>
                </c:pt>
                <c:pt idx="58">
                  <c:v>12085</c:v>
                </c:pt>
                <c:pt idx="59">
                  <c:v>10520</c:v>
                </c:pt>
                <c:pt idx="60">
                  <c:v>15659</c:v>
                </c:pt>
                <c:pt idx="61">
                  <c:v>4905</c:v>
                </c:pt>
                <c:pt idx="62">
                  <c:v>11847</c:v>
                </c:pt>
                <c:pt idx="63">
                  <c:v>13484</c:v>
                </c:pt>
                <c:pt idx="64">
                  <c:v>17222</c:v>
                </c:pt>
                <c:pt idx="65">
                  <c:v>10280</c:v>
                </c:pt>
                <c:pt idx="66">
                  <c:v>8053</c:v>
                </c:pt>
                <c:pt idx="67">
                  <c:v>6752</c:v>
                </c:pt>
                <c:pt idx="68">
                  <c:v>7297</c:v>
                </c:pt>
                <c:pt idx="69">
                  <c:v>490.52</c:v>
                </c:pt>
                <c:pt idx="70">
                  <c:v>8517</c:v>
                </c:pt>
                <c:pt idx="71">
                  <c:v>11062</c:v>
                </c:pt>
                <c:pt idx="72">
                  <c:v>20064</c:v>
                </c:pt>
                <c:pt idx="73">
                  <c:v>3864</c:v>
                </c:pt>
                <c:pt idx="74">
                  <c:v>9014</c:v>
                </c:pt>
                <c:pt idx="75">
                  <c:v>15791</c:v>
                </c:pt>
                <c:pt idx="76">
                  <c:v>15882</c:v>
                </c:pt>
                <c:pt idx="77">
                  <c:v>3599</c:v>
                </c:pt>
                <c:pt idx="78">
                  <c:v>13690</c:v>
                </c:pt>
                <c:pt idx="79">
                  <c:v>17748</c:v>
                </c:pt>
                <c:pt idx="80">
                  <c:v>8466</c:v>
                </c:pt>
                <c:pt idx="81">
                  <c:v>7960</c:v>
                </c:pt>
                <c:pt idx="82">
                  <c:v>7767</c:v>
                </c:pt>
                <c:pt idx="83">
                  <c:v>13147</c:v>
                </c:pt>
                <c:pt idx="84">
                  <c:v>14064</c:v>
                </c:pt>
                <c:pt idx="85">
                  <c:v>20359</c:v>
                </c:pt>
                <c:pt idx="86">
                  <c:v>9214</c:v>
                </c:pt>
                <c:pt idx="87">
                  <c:v>10087</c:v>
                </c:pt>
                <c:pt idx="88">
                  <c:v>10949</c:v>
                </c:pt>
                <c:pt idx="89">
                  <c:v>10951</c:v>
                </c:pt>
                <c:pt idx="90">
                  <c:v>16548</c:v>
                </c:pt>
                <c:pt idx="91">
                  <c:v>20431</c:v>
                </c:pt>
                <c:pt idx="92">
                  <c:v>9579</c:v>
                </c:pt>
                <c:pt idx="93">
                  <c:v>24065</c:v>
                </c:pt>
                <c:pt idx="94">
                  <c:v>8900</c:v>
                </c:pt>
                <c:pt idx="95">
                  <c:v>11284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E-4256-94FD-B8CC68AC6E74}"/>
            </c:ext>
          </c:extLst>
        </c:ser>
        <c:ser>
          <c:idx val="2"/>
          <c:order val="2"/>
          <c:tx>
            <c:strRef>
              <c:f>Magnesium!$AM$2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Magnesium!$AQ$6:$AQ$101</c:f>
                <c:numCache>
                  <c:formatCode>General</c:formatCode>
                  <c:ptCount val="96"/>
                  <c:pt idx="0">
                    <c:v>1090</c:v>
                  </c:pt>
                  <c:pt idx="1">
                    <c:v>2329</c:v>
                  </c:pt>
                  <c:pt idx="2">
                    <c:v>13652</c:v>
                  </c:pt>
                  <c:pt idx="3">
                    <c:v>13629</c:v>
                  </c:pt>
                  <c:pt idx="4">
                    <c:v>2240</c:v>
                  </c:pt>
                  <c:pt idx="5">
                    <c:v>2244</c:v>
                  </c:pt>
                  <c:pt idx="6">
                    <c:v>1156</c:v>
                  </c:pt>
                  <c:pt idx="7">
                    <c:v>1198</c:v>
                  </c:pt>
                  <c:pt idx="8">
                    <c:v>693</c:v>
                  </c:pt>
                  <c:pt idx="9">
                    <c:v>648</c:v>
                  </c:pt>
                  <c:pt idx="10">
                    <c:v>3096</c:v>
                  </c:pt>
                  <c:pt idx="11">
                    <c:v>1075</c:v>
                  </c:pt>
                  <c:pt idx="12">
                    <c:v>1049</c:v>
                  </c:pt>
                  <c:pt idx="13">
                    <c:v>643</c:v>
                  </c:pt>
                  <c:pt idx="14">
                    <c:v>1225</c:v>
                  </c:pt>
                  <c:pt idx="15">
                    <c:v>595</c:v>
                  </c:pt>
                  <c:pt idx="16">
                    <c:v>676</c:v>
                  </c:pt>
                  <c:pt idx="17">
                    <c:v>643</c:v>
                  </c:pt>
                  <c:pt idx="18">
                    <c:v>3246</c:v>
                  </c:pt>
                  <c:pt idx="19">
                    <c:v>1097</c:v>
                  </c:pt>
                  <c:pt idx="20">
                    <c:v>408</c:v>
                  </c:pt>
                  <c:pt idx="21">
                    <c:v>1272</c:v>
                  </c:pt>
                  <c:pt idx="22">
                    <c:v>1153</c:v>
                  </c:pt>
                  <c:pt idx="23">
                    <c:v>933</c:v>
                  </c:pt>
                  <c:pt idx="24">
                    <c:v>604</c:v>
                  </c:pt>
                  <c:pt idx="25">
                    <c:v>921</c:v>
                  </c:pt>
                  <c:pt idx="26">
                    <c:v>386</c:v>
                  </c:pt>
                  <c:pt idx="27">
                    <c:v>636</c:v>
                  </c:pt>
                  <c:pt idx="28">
                    <c:v>548</c:v>
                  </c:pt>
                  <c:pt idx="29">
                    <c:v>2839</c:v>
                  </c:pt>
                  <c:pt idx="30">
                    <c:v>911</c:v>
                  </c:pt>
                  <c:pt idx="31">
                    <c:v>718</c:v>
                  </c:pt>
                  <c:pt idx="32">
                    <c:v>737</c:v>
                  </c:pt>
                  <c:pt idx="33">
                    <c:v>4059</c:v>
                  </c:pt>
                  <c:pt idx="34">
                    <c:v>4690</c:v>
                  </c:pt>
                  <c:pt idx="35">
                    <c:v>1148</c:v>
                  </c:pt>
                  <c:pt idx="36">
                    <c:v>742</c:v>
                  </c:pt>
                  <c:pt idx="37">
                    <c:v>690</c:v>
                  </c:pt>
                  <c:pt idx="38">
                    <c:v>549</c:v>
                  </c:pt>
                  <c:pt idx="39">
                    <c:v>1044</c:v>
                  </c:pt>
                  <c:pt idx="40">
                    <c:v>11887</c:v>
                  </c:pt>
                  <c:pt idx="41">
                    <c:v>1310</c:v>
                  </c:pt>
                  <c:pt idx="42">
                    <c:v>566</c:v>
                  </c:pt>
                  <c:pt idx="43">
                    <c:v>885</c:v>
                  </c:pt>
                  <c:pt idx="44">
                    <c:v>643</c:v>
                  </c:pt>
                  <c:pt idx="45">
                    <c:v>605</c:v>
                  </c:pt>
                  <c:pt idx="46">
                    <c:v>708</c:v>
                  </c:pt>
                  <c:pt idx="47">
                    <c:v>290</c:v>
                  </c:pt>
                  <c:pt idx="48">
                    <c:v>1477</c:v>
                  </c:pt>
                  <c:pt idx="49">
                    <c:v>616</c:v>
                  </c:pt>
                  <c:pt idx="50">
                    <c:v>984</c:v>
                  </c:pt>
                  <c:pt idx="51">
                    <c:v>568</c:v>
                  </c:pt>
                  <c:pt idx="52">
                    <c:v>4263</c:v>
                  </c:pt>
                  <c:pt idx="53">
                    <c:v>517</c:v>
                  </c:pt>
                  <c:pt idx="54">
                    <c:v>633</c:v>
                  </c:pt>
                  <c:pt idx="55">
                    <c:v>8156</c:v>
                  </c:pt>
                  <c:pt idx="56">
                    <c:v>7092</c:v>
                  </c:pt>
                  <c:pt idx="57">
                    <c:v>6139</c:v>
                  </c:pt>
                  <c:pt idx="58">
                    <c:v>826</c:v>
                  </c:pt>
                  <c:pt idx="59">
                    <c:v>618</c:v>
                  </c:pt>
                  <c:pt idx="60">
                    <c:v>574</c:v>
                  </c:pt>
                  <c:pt idx="61">
                    <c:v>542</c:v>
                  </c:pt>
                  <c:pt idx="62">
                    <c:v>813</c:v>
                  </c:pt>
                  <c:pt idx="63">
                    <c:v>590</c:v>
                  </c:pt>
                  <c:pt idx="64">
                    <c:v>759</c:v>
                  </c:pt>
                  <c:pt idx="65">
                    <c:v>671</c:v>
                  </c:pt>
                  <c:pt idx="66">
                    <c:v>464</c:v>
                  </c:pt>
                  <c:pt idx="67">
                    <c:v>653</c:v>
                  </c:pt>
                  <c:pt idx="68">
                    <c:v>843</c:v>
                  </c:pt>
                  <c:pt idx="69">
                    <c:v>139.97999999999999</c:v>
                  </c:pt>
                  <c:pt idx="70">
                    <c:v>591</c:v>
                  </c:pt>
                  <c:pt idx="71">
                    <c:v>686</c:v>
                  </c:pt>
                  <c:pt idx="72">
                    <c:v>1322</c:v>
                  </c:pt>
                  <c:pt idx="73">
                    <c:v>522</c:v>
                  </c:pt>
                  <c:pt idx="74">
                    <c:v>615</c:v>
                  </c:pt>
                  <c:pt idx="75">
                    <c:v>629</c:v>
                  </c:pt>
                  <c:pt idx="76">
                    <c:v>1263</c:v>
                  </c:pt>
                  <c:pt idx="77">
                    <c:v>386</c:v>
                  </c:pt>
                  <c:pt idx="78">
                    <c:v>895</c:v>
                  </c:pt>
                  <c:pt idx="79">
                    <c:v>701</c:v>
                  </c:pt>
                  <c:pt idx="80">
                    <c:v>581</c:v>
                  </c:pt>
                  <c:pt idx="81">
                    <c:v>763</c:v>
                  </c:pt>
                  <c:pt idx="82">
                    <c:v>709</c:v>
                  </c:pt>
                  <c:pt idx="83">
                    <c:v>997</c:v>
                  </c:pt>
                  <c:pt idx="84">
                    <c:v>1239</c:v>
                  </c:pt>
                  <c:pt idx="85">
                    <c:v>1034</c:v>
                  </c:pt>
                  <c:pt idx="86">
                    <c:v>854</c:v>
                  </c:pt>
                  <c:pt idx="87">
                    <c:v>692</c:v>
                  </c:pt>
                  <c:pt idx="88">
                    <c:v>886</c:v>
                  </c:pt>
                  <c:pt idx="89">
                    <c:v>781</c:v>
                  </c:pt>
                  <c:pt idx="90">
                    <c:v>969</c:v>
                  </c:pt>
                  <c:pt idx="91">
                    <c:v>2021</c:v>
                  </c:pt>
                  <c:pt idx="92">
                    <c:v>780</c:v>
                  </c:pt>
                  <c:pt idx="93">
                    <c:v>2172</c:v>
                  </c:pt>
                  <c:pt idx="94">
                    <c:v>849</c:v>
                  </c:pt>
                  <c:pt idx="95">
                    <c:v>1010</c:v>
                  </c:pt>
                </c:numCache>
              </c:numRef>
            </c:plus>
            <c:minus>
              <c:numRef>
                <c:f>Magnesium!$AQ$6:$AQ$101</c:f>
                <c:numCache>
                  <c:formatCode>General</c:formatCode>
                  <c:ptCount val="96"/>
                  <c:pt idx="0">
                    <c:v>1090</c:v>
                  </c:pt>
                  <c:pt idx="1">
                    <c:v>2329</c:v>
                  </c:pt>
                  <c:pt idx="2">
                    <c:v>13652</c:v>
                  </c:pt>
                  <c:pt idx="3">
                    <c:v>13629</c:v>
                  </c:pt>
                  <c:pt idx="4">
                    <c:v>2240</c:v>
                  </c:pt>
                  <c:pt idx="5">
                    <c:v>2244</c:v>
                  </c:pt>
                  <c:pt idx="6">
                    <c:v>1156</c:v>
                  </c:pt>
                  <c:pt idx="7">
                    <c:v>1198</c:v>
                  </c:pt>
                  <c:pt idx="8">
                    <c:v>693</c:v>
                  </c:pt>
                  <c:pt idx="9">
                    <c:v>648</c:v>
                  </c:pt>
                  <c:pt idx="10">
                    <c:v>3096</c:v>
                  </c:pt>
                  <c:pt idx="11">
                    <c:v>1075</c:v>
                  </c:pt>
                  <c:pt idx="12">
                    <c:v>1049</c:v>
                  </c:pt>
                  <c:pt idx="13">
                    <c:v>643</c:v>
                  </c:pt>
                  <c:pt idx="14">
                    <c:v>1225</c:v>
                  </c:pt>
                  <c:pt idx="15">
                    <c:v>595</c:v>
                  </c:pt>
                  <c:pt idx="16">
                    <c:v>676</c:v>
                  </c:pt>
                  <c:pt idx="17">
                    <c:v>643</c:v>
                  </c:pt>
                  <c:pt idx="18">
                    <c:v>3246</c:v>
                  </c:pt>
                  <c:pt idx="19">
                    <c:v>1097</c:v>
                  </c:pt>
                  <c:pt idx="20">
                    <c:v>408</c:v>
                  </c:pt>
                  <c:pt idx="21">
                    <c:v>1272</c:v>
                  </c:pt>
                  <c:pt idx="22">
                    <c:v>1153</c:v>
                  </c:pt>
                  <c:pt idx="23">
                    <c:v>933</c:v>
                  </c:pt>
                  <c:pt idx="24">
                    <c:v>604</c:v>
                  </c:pt>
                  <c:pt idx="25">
                    <c:v>921</c:v>
                  </c:pt>
                  <c:pt idx="26">
                    <c:v>386</c:v>
                  </c:pt>
                  <c:pt idx="27">
                    <c:v>636</c:v>
                  </c:pt>
                  <c:pt idx="28">
                    <c:v>548</c:v>
                  </c:pt>
                  <c:pt idx="29">
                    <c:v>2839</c:v>
                  </c:pt>
                  <c:pt idx="30">
                    <c:v>911</c:v>
                  </c:pt>
                  <c:pt idx="31">
                    <c:v>718</c:v>
                  </c:pt>
                  <c:pt idx="32">
                    <c:v>737</c:v>
                  </c:pt>
                  <c:pt idx="33">
                    <c:v>4059</c:v>
                  </c:pt>
                  <c:pt idx="34">
                    <c:v>4690</c:v>
                  </c:pt>
                  <c:pt idx="35">
                    <c:v>1148</c:v>
                  </c:pt>
                  <c:pt idx="36">
                    <c:v>742</c:v>
                  </c:pt>
                  <c:pt idx="37">
                    <c:v>690</c:v>
                  </c:pt>
                  <c:pt idx="38">
                    <c:v>549</c:v>
                  </c:pt>
                  <c:pt idx="39">
                    <c:v>1044</c:v>
                  </c:pt>
                  <c:pt idx="40">
                    <c:v>11887</c:v>
                  </c:pt>
                  <c:pt idx="41">
                    <c:v>1310</c:v>
                  </c:pt>
                  <c:pt idx="42">
                    <c:v>566</c:v>
                  </c:pt>
                  <c:pt idx="43">
                    <c:v>885</c:v>
                  </c:pt>
                  <c:pt idx="44">
                    <c:v>643</c:v>
                  </c:pt>
                  <c:pt idx="45">
                    <c:v>605</c:v>
                  </c:pt>
                  <c:pt idx="46">
                    <c:v>708</c:v>
                  </c:pt>
                  <c:pt idx="47">
                    <c:v>290</c:v>
                  </c:pt>
                  <c:pt idx="48">
                    <c:v>1477</c:v>
                  </c:pt>
                  <c:pt idx="49">
                    <c:v>616</c:v>
                  </c:pt>
                  <c:pt idx="50">
                    <c:v>984</c:v>
                  </c:pt>
                  <c:pt idx="51">
                    <c:v>568</c:v>
                  </c:pt>
                  <c:pt idx="52">
                    <c:v>4263</c:v>
                  </c:pt>
                  <c:pt idx="53">
                    <c:v>517</c:v>
                  </c:pt>
                  <c:pt idx="54">
                    <c:v>633</c:v>
                  </c:pt>
                  <c:pt idx="55">
                    <c:v>8156</c:v>
                  </c:pt>
                  <c:pt idx="56">
                    <c:v>7092</c:v>
                  </c:pt>
                  <c:pt idx="57">
                    <c:v>6139</c:v>
                  </c:pt>
                  <c:pt idx="58">
                    <c:v>826</c:v>
                  </c:pt>
                  <c:pt idx="59">
                    <c:v>618</c:v>
                  </c:pt>
                  <c:pt idx="60">
                    <c:v>574</c:v>
                  </c:pt>
                  <c:pt idx="61">
                    <c:v>542</c:v>
                  </c:pt>
                  <c:pt idx="62">
                    <c:v>813</c:v>
                  </c:pt>
                  <c:pt idx="63">
                    <c:v>590</c:v>
                  </c:pt>
                  <c:pt idx="64">
                    <c:v>759</c:v>
                  </c:pt>
                  <c:pt idx="65">
                    <c:v>671</c:v>
                  </c:pt>
                  <c:pt idx="66">
                    <c:v>464</c:v>
                  </c:pt>
                  <c:pt idx="67">
                    <c:v>653</c:v>
                  </c:pt>
                  <c:pt idx="68">
                    <c:v>843</c:v>
                  </c:pt>
                  <c:pt idx="69">
                    <c:v>139.97999999999999</c:v>
                  </c:pt>
                  <c:pt idx="70">
                    <c:v>591</c:v>
                  </c:pt>
                  <c:pt idx="71">
                    <c:v>686</c:v>
                  </c:pt>
                  <c:pt idx="72">
                    <c:v>1322</c:v>
                  </c:pt>
                  <c:pt idx="73">
                    <c:v>522</c:v>
                  </c:pt>
                  <c:pt idx="74">
                    <c:v>615</c:v>
                  </c:pt>
                  <c:pt idx="75">
                    <c:v>629</c:v>
                  </c:pt>
                  <c:pt idx="76">
                    <c:v>1263</c:v>
                  </c:pt>
                  <c:pt idx="77">
                    <c:v>386</c:v>
                  </c:pt>
                  <c:pt idx="78">
                    <c:v>895</c:v>
                  </c:pt>
                  <c:pt idx="79">
                    <c:v>701</c:v>
                  </c:pt>
                  <c:pt idx="80">
                    <c:v>581</c:v>
                  </c:pt>
                  <c:pt idx="81">
                    <c:v>763</c:v>
                  </c:pt>
                  <c:pt idx="82">
                    <c:v>709</c:v>
                  </c:pt>
                  <c:pt idx="83">
                    <c:v>997</c:v>
                  </c:pt>
                  <c:pt idx="84">
                    <c:v>1239</c:v>
                  </c:pt>
                  <c:pt idx="85">
                    <c:v>1034</c:v>
                  </c:pt>
                  <c:pt idx="86">
                    <c:v>854</c:v>
                  </c:pt>
                  <c:pt idx="87">
                    <c:v>692</c:v>
                  </c:pt>
                  <c:pt idx="88">
                    <c:v>886</c:v>
                  </c:pt>
                  <c:pt idx="89">
                    <c:v>781</c:v>
                  </c:pt>
                  <c:pt idx="90">
                    <c:v>969</c:v>
                  </c:pt>
                  <c:pt idx="91">
                    <c:v>2021</c:v>
                  </c:pt>
                  <c:pt idx="92">
                    <c:v>780</c:v>
                  </c:pt>
                  <c:pt idx="93">
                    <c:v>2172</c:v>
                  </c:pt>
                  <c:pt idx="94">
                    <c:v>849</c:v>
                  </c:pt>
                  <c:pt idx="95">
                    <c:v>1010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Magnesium!$AL$6:$AL$101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Magnesium!$AP$6:$AP$101</c:f>
              <c:numCache>
                <c:formatCode>General</c:formatCode>
                <c:ptCount val="96"/>
                <c:pt idx="0">
                  <c:v>20429</c:v>
                </c:pt>
                <c:pt idx="1">
                  <c:v>27472</c:v>
                </c:pt>
                <c:pt idx="2">
                  <c:v>54919</c:v>
                </c:pt>
                <c:pt idx="3">
                  <c:v>52876</c:v>
                </c:pt>
                <c:pt idx="4">
                  <c:v>21419</c:v>
                </c:pt>
                <c:pt idx="5">
                  <c:v>19219</c:v>
                </c:pt>
                <c:pt idx="6">
                  <c:v>14119</c:v>
                </c:pt>
                <c:pt idx="7">
                  <c:v>14130</c:v>
                </c:pt>
                <c:pt idx="8">
                  <c:v>14130</c:v>
                </c:pt>
                <c:pt idx="9">
                  <c:v>13385</c:v>
                </c:pt>
                <c:pt idx="10">
                  <c:v>28039</c:v>
                </c:pt>
                <c:pt idx="11">
                  <c:v>14963</c:v>
                </c:pt>
                <c:pt idx="12">
                  <c:v>13309</c:v>
                </c:pt>
                <c:pt idx="13">
                  <c:v>10876</c:v>
                </c:pt>
                <c:pt idx="14">
                  <c:v>18674</c:v>
                </c:pt>
                <c:pt idx="15">
                  <c:v>9055</c:v>
                </c:pt>
                <c:pt idx="16">
                  <c:v>9920</c:v>
                </c:pt>
                <c:pt idx="17">
                  <c:v>7858</c:v>
                </c:pt>
                <c:pt idx="18">
                  <c:v>29389</c:v>
                </c:pt>
                <c:pt idx="19">
                  <c:v>14719</c:v>
                </c:pt>
                <c:pt idx="20">
                  <c:v>4126</c:v>
                </c:pt>
                <c:pt idx="21">
                  <c:v>15505</c:v>
                </c:pt>
                <c:pt idx="22">
                  <c:v>14178</c:v>
                </c:pt>
                <c:pt idx="23">
                  <c:v>12740</c:v>
                </c:pt>
                <c:pt idx="24">
                  <c:v>9478</c:v>
                </c:pt>
                <c:pt idx="25">
                  <c:v>15041</c:v>
                </c:pt>
                <c:pt idx="26">
                  <c:v>9034</c:v>
                </c:pt>
                <c:pt idx="27">
                  <c:v>10002</c:v>
                </c:pt>
                <c:pt idx="28">
                  <c:v>14316</c:v>
                </c:pt>
                <c:pt idx="29">
                  <c:v>29216</c:v>
                </c:pt>
                <c:pt idx="30">
                  <c:v>14189</c:v>
                </c:pt>
                <c:pt idx="31">
                  <c:v>11108</c:v>
                </c:pt>
                <c:pt idx="32">
                  <c:v>19254</c:v>
                </c:pt>
                <c:pt idx="33">
                  <c:v>33503</c:v>
                </c:pt>
                <c:pt idx="34">
                  <c:v>29458</c:v>
                </c:pt>
                <c:pt idx="35">
                  <c:v>14436</c:v>
                </c:pt>
                <c:pt idx="36">
                  <c:v>12046</c:v>
                </c:pt>
                <c:pt idx="37">
                  <c:v>17916</c:v>
                </c:pt>
                <c:pt idx="38">
                  <c:v>17979</c:v>
                </c:pt>
                <c:pt idx="39">
                  <c:v>20375</c:v>
                </c:pt>
                <c:pt idx="40">
                  <c:v>49489</c:v>
                </c:pt>
                <c:pt idx="41">
                  <c:v>17240</c:v>
                </c:pt>
                <c:pt idx="42">
                  <c:v>11961</c:v>
                </c:pt>
                <c:pt idx="43">
                  <c:v>13882</c:v>
                </c:pt>
                <c:pt idx="44">
                  <c:v>10144</c:v>
                </c:pt>
                <c:pt idx="45">
                  <c:v>10002</c:v>
                </c:pt>
                <c:pt idx="46">
                  <c:v>7700</c:v>
                </c:pt>
                <c:pt idx="47">
                  <c:v>3183</c:v>
                </c:pt>
                <c:pt idx="48">
                  <c:v>16565</c:v>
                </c:pt>
                <c:pt idx="49">
                  <c:v>12423</c:v>
                </c:pt>
                <c:pt idx="50">
                  <c:v>13359</c:v>
                </c:pt>
                <c:pt idx="51">
                  <c:v>10251</c:v>
                </c:pt>
                <c:pt idx="52">
                  <c:v>34237</c:v>
                </c:pt>
                <c:pt idx="53">
                  <c:v>8439</c:v>
                </c:pt>
                <c:pt idx="54">
                  <c:v>8588</c:v>
                </c:pt>
                <c:pt idx="55">
                  <c:v>42637</c:v>
                </c:pt>
                <c:pt idx="56">
                  <c:v>37334</c:v>
                </c:pt>
                <c:pt idx="57">
                  <c:v>34269</c:v>
                </c:pt>
                <c:pt idx="58">
                  <c:v>11926</c:v>
                </c:pt>
                <c:pt idx="59">
                  <c:v>10185</c:v>
                </c:pt>
                <c:pt idx="60">
                  <c:v>15392</c:v>
                </c:pt>
                <c:pt idx="61">
                  <c:v>5197</c:v>
                </c:pt>
                <c:pt idx="62">
                  <c:v>11771</c:v>
                </c:pt>
                <c:pt idx="63">
                  <c:v>13190</c:v>
                </c:pt>
                <c:pt idx="64">
                  <c:v>17129</c:v>
                </c:pt>
                <c:pt idx="65">
                  <c:v>10890</c:v>
                </c:pt>
                <c:pt idx="66">
                  <c:v>8104</c:v>
                </c:pt>
                <c:pt idx="67">
                  <c:v>6632</c:v>
                </c:pt>
                <c:pt idx="68">
                  <c:v>7465</c:v>
                </c:pt>
                <c:pt idx="69">
                  <c:v>489.19</c:v>
                </c:pt>
                <c:pt idx="70">
                  <c:v>8271</c:v>
                </c:pt>
                <c:pt idx="71">
                  <c:v>10861</c:v>
                </c:pt>
                <c:pt idx="72">
                  <c:v>20296</c:v>
                </c:pt>
                <c:pt idx="73">
                  <c:v>4089</c:v>
                </c:pt>
                <c:pt idx="74">
                  <c:v>8926</c:v>
                </c:pt>
                <c:pt idx="75">
                  <c:v>15398</c:v>
                </c:pt>
                <c:pt idx="76">
                  <c:v>16596</c:v>
                </c:pt>
                <c:pt idx="77">
                  <c:v>3826</c:v>
                </c:pt>
                <c:pt idx="78">
                  <c:v>13309</c:v>
                </c:pt>
                <c:pt idx="79">
                  <c:v>17377</c:v>
                </c:pt>
                <c:pt idx="80">
                  <c:v>9014</c:v>
                </c:pt>
                <c:pt idx="81">
                  <c:v>7906</c:v>
                </c:pt>
                <c:pt idx="82">
                  <c:v>8297</c:v>
                </c:pt>
                <c:pt idx="83">
                  <c:v>13742</c:v>
                </c:pt>
                <c:pt idx="84">
                  <c:v>14122</c:v>
                </c:pt>
                <c:pt idx="85">
                  <c:v>20115</c:v>
                </c:pt>
                <c:pt idx="86">
                  <c:v>9823</c:v>
                </c:pt>
                <c:pt idx="87">
                  <c:v>10475</c:v>
                </c:pt>
                <c:pt idx="88">
                  <c:v>10915</c:v>
                </c:pt>
                <c:pt idx="89">
                  <c:v>10735</c:v>
                </c:pt>
                <c:pt idx="90">
                  <c:v>16531</c:v>
                </c:pt>
                <c:pt idx="91">
                  <c:v>21239</c:v>
                </c:pt>
                <c:pt idx="92">
                  <c:v>9574</c:v>
                </c:pt>
                <c:pt idx="93">
                  <c:v>24324</c:v>
                </c:pt>
                <c:pt idx="94">
                  <c:v>9544</c:v>
                </c:pt>
                <c:pt idx="95">
                  <c:v>11428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E-4256-94FD-B8CC68AC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88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  <c:majorUnit val="300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Magnesium Individual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Magnesium!$H$2</c:f>
              <c:strCache>
                <c:ptCount val="1"/>
                <c:pt idx="0">
                  <c:v>AMLE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Magnesium!$H$3:$H$126</c:f>
              <c:numCache>
                <c:formatCode>0.00E+00</c:formatCode>
                <c:ptCount val="124"/>
                <c:pt idx="0">
                  <c:v>21460</c:v>
                </c:pt>
                <c:pt idx="1">
                  <c:v>28751</c:v>
                </c:pt>
                <c:pt idx="2">
                  <c:v>58156</c:v>
                </c:pt>
                <c:pt idx="3">
                  <c:v>54820</c:v>
                </c:pt>
                <c:pt idx="4">
                  <c:v>23856</c:v>
                </c:pt>
                <c:pt idx="5">
                  <c:v>17971</c:v>
                </c:pt>
                <c:pt idx="6">
                  <c:v>10045</c:v>
                </c:pt>
                <c:pt idx="7">
                  <c:v>27581</c:v>
                </c:pt>
                <c:pt idx="8">
                  <c:v>14164</c:v>
                </c:pt>
                <c:pt idx="9">
                  <c:v>14363</c:v>
                </c:pt>
                <c:pt idx="10">
                  <c:v>14812</c:v>
                </c:pt>
                <c:pt idx="11">
                  <c:v>17374</c:v>
                </c:pt>
                <c:pt idx="12">
                  <c:v>10624</c:v>
                </c:pt>
                <c:pt idx="13">
                  <c:v>35971</c:v>
                </c:pt>
                <c:pt idx="14">
                  <c:v>21277</c:v>
                </c:pt>
                <c:pt idx="15">
                  <c:v>14453</c:v>
                </c:pt>
                <c:pt idx="16">
                  <c:v>13474</c:v>
                </c:pt>
                <c:pt idx="17">
                  <c:v>11374</c:v>
                </c:pt>
                <c:pt idx="18">
                  <c:v>18752</c:v>
                </c:pt>
                <c:pt idx="19">
                  <c:v>8654.4</c:v>
                </c:pt>
                <c:pt idx="20">
                  <c:v>10126</c:v>
                </c:pt>
                <c:pt idx="21">
                  <c:v>8170</c:v>
                </c:pt>
                <c:pt idx="22">
                  <c:v>29855</c:v>
                </c:pt>
                <c:pt idx="23">
                  <c:v>14245</c:v>
                </c:pt>
                <c:pt idx="24">
                  <c:v>5008.5</c:v>
                </c:pt>
                <c:pt idx="25">
                  <c:v>2888.7</c:v>
                </c:pt>
                <c:pt idx="26">
                  <c:v>15339</c:v>
                </c:pt>
                <c:pt idx="27">
                  <c:v>14469</c:v>
                </c:pt>
                <c:pt idx="28">
                  <c:v>13154</c:v>
                </c:pt>
                <c:pt idx="29">
                  <c:v>9906.4</c:v>
                </c:pt>
                <c:pt idx="30">
                  <c:v>9908.6</c:v>
                </c:pt>
                <c:pt idx="31">
                  <c:v>15102</c:v>
                </c:pt>
                <c:pt idx="32">
                  <c:v>8670.1</c:v>
                </c:pt>
                <c:pt idx="33">
                  <c:v>10420</c:v>
                </c:pt>
                <c:pt idx="34">
                  <c:v>14827</c:v>
                </c:pt>
                <c:pt idx="35">
                  <c:v>29977</c:v>
                </c:pt>
                <c:pt idx="36">
                  <c:v>10668</c:v>
                </c:pt>
                <c:pt idx="37">
                  <c:v>16591</c:v>
                </c:pt>
                <c:pt idx="38">
                  <c:v>11208</c:v>
                </c:pt>
                <c:pt idx="39">
                  <c:v>20129</c:v>
                </c:pt>
                <c:pt idx="40">
                  <c:v>34575</c:v>
                </c:pt>
                <c:pt idx="41">
                  <c:v>28968</c:v>
                </c:pt>
                <c:pt idx="42">
                  <c:v>14559</c:v>
                </c:pt>
                <c:pt idx="43">
                  <c:v>12497</c:v>
                </c:pt>
                <c:pt idx="44">
                  <c:v>18717</c:v>
                </c:pt>
                <c:pt idx="45">
                  <c:v>18440</c:v>
                </c:pt>
                <c:pt idx="46">
                  <c:v>20579</c:v>
                </c:pt>
                <c:pt idx="47">
                  <c:v>47805</c:v>
                </c:pt>
                <c:pt idx="48">
                  <c:v>53585</c:v>
                </c:pt>
                <c:pt idx="49">
                  <c:v>16545</c:v>
                </c:pt>
                <c:pt idx="50">
                  <c:v>11454</c:v>
                </c:pt>
                <c:pt idx="51">
                  <c:v>13519</c:v>
                </c:pt>
                <c:pt idx="52">
                  <c:v>10317</c:v>
                </c:pt>
                <c:pt idx="53">
                  <c:v>10372</c:v>
                </c:pt>
                <c:pt idx="54">
                  <c:v>7829.2</c:v>
                </c:pt>
                <c:pt idx="55">
                  <c:v>3054.8</c:v>
                </c:pt>
                <c:pt idx="56">
                  <c:v>16450</c:v>
                </c:pt>
                <c:pt idx="57">
                  <c:v>12916</c:v>
                </c:pt>
                <c:pt idx="58">
                  <c:v>13611</c:v>
                </c:pt>
                <c:pt idx="59">
                  <c:v>10625</c:v>
                </c:pt>
                <c:pt idx="60">
                  <c:v>35183</c:v>
                </c:pt>
                <c:pt idx="61">
                  <c:v>7976.3</c:v>
                </c:pt>
                <c:pt idx="62">
                  <c:v>8812.5</c:v>
                </c:pt>
                <c:pt idx="63">
                  <c:v>43480</c:v>
                </c:pt>
                <c:pt idx="64">
                  <c:v>36926</c:v>
                </c:pt>
                <c:pt idx="65">
                  <c:v>33646</c:v>
                </c:pt>
                <c:pt idx="66">
                  <c:v>12085</c:v>
                </c:pt>
                <c:pt idx="67">
                  <c:v>10520</c:v>
                </c:pt>
                <c:pt idx="68">
                  <c:v>15659</c:v>
                </c:pt>
                <c:pt idx="69">
                  <c:v>4905.3</c:v>
                </c:pt>
                <c:pt idx="70">
                  <c:v>11847</c:v>
                </c:pt>
                <c:pt idx="71">
                  <c:v>13484</c:v>
                </c:pt>
                <c:pt idx="72">
                  <c:v>17222</c:v>
                </c:pt>
                <c:pt idx="73">
                  <c:v>10280</c:v>
                </c:pt>
                <c:pt idx="74">
                  <c:v>8053.2</c:v>
                </c:pt>
                <c:pt idx="75">
                  <c:v>6751.7</c:v>
                </c:pt>
                <c:pt idx="76">
                  <c:v>7296.8</c:v>
                </c:pt>
                <c:pt idx="77">
                  <c:v>490.52</c:v>
                </c:pt>
                <c:pt idx="78">
                  <c:v>8516.6</c:v>
                </c:pt>
                <c:pt idx="79">
                  <c:v>11062</c:v>
                </c:pt>
                <c:pt idx="80">
                  <c:v>20064</c:v>
                </c:pt>
                <c:pt idx="81">
                  <c:v>3864.4</c:v>
                </c:pt>
                <c:pt idx="82">
                  <c:v>9014.1</c:v>
                </c:pt>
                <c:pt idx="83">
                  <c:v>15791</c:v>
                </c:pt>
                <c:pt idx="84">
                  <c:v>15882</c:v>
                </c:pt>
                <c:pt idx="85">
                  <c:v>3598.9</c:v>
                </c:pt>
                <c:pt idx="86">
                  <c:v>13690</c:v>
                </c:pt>
                <c:pt idx="87">
                  <c:v>17748</c:v>
                </c:pt>
                <c:pt idx="88">
                  <c:v>9142.7000000000007</c:v>
                </c:pt>
                <c:pt idx="89">
                  <c:v>7789.3</c:v>
                </c:pt>
                <c:pt idx="90">
                  <c:v>7960.3</c:v>
                </c:pt>
                <c:pt idx="91">
                  <c:v>7767.5</c:v>
                </c:pt>
                <c:pt idx="92">
                  <c:v>13147</c:v>
                </c:pt>
                <c:pt idx="93">
                  <c:v>14064</c:v>
                </c:pt>
                <c:pt idx="94">
                  <c:v>20359</c:v>
                </c:pt>
                <c:pt idx="95">
                  <c:v>9214.1</c:v>
                </c:pt>
                <c:pt idx="96">
                  <c:v>10087</c:v>
                </c:pt>
                <c:pt idx="97">
                  <c:v>10949</c:v>
                </c:pt>
                <c:pt idx="98">
                  <c:v>10951</c:v>
                </c:pt>
                <c:pt idx="99">
                  <c:v>9657.1</c:v>
                </c:pt>
                <c:pt idx="100">
                  <c:v>23439</c:v>
                </c:pt>
                <c:pt idx="101">
                  <c:v>20431</c:v>
                </c:pt>
                <c:pt idx="102">
                  <c:v>9579.2000000000007</c:v>
                </c:pt>
                <c:pt idx="103">
                  <c:v>24065</c:v>
                </c:pt>
                <c:pt idx="104">
                  <c:v>8900.1</c:v>
                </c:pt>
                <c:pt idx="105">
                  <c:v>11284</c:v>
                </c:pt>
                <c:pt idx="106">
                  <c:v>7280.8</c:v>
                </c:pt>
                <c:pt idx="107">
                  <c:v>15029</c:v>
                </c:pt>
                <c:pt idx="108">
                  <c:v>12725</c:v>
                </c:pt>
                <c:pt idx="109">
                  <c:v>10739</c:v>
                </c:pt>
                <c:pt idx="110">
                  <c:v>9235.5</c:v>
                </c:pt>
                <c:pt idx="111">
                  <c:v>13782</c:v>
                </c:pt>
                <c:pt idx="112">
                  <c:v>13827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4-48AD-8527-9C6514193416}"/>
            </c:ext>
          </c:extLst>
        </c:ser>
        <c:ser>
          <c:idx val="1"/>
          <c:order val="1"/>
          <c:tx>
            <c:strRef>
              <c:f>Magnesium!$I$2</c:f>
              <c:strCache>
                <c:ptCount val="1"/>
                <c:pt idx="0">
                  <c:v>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Magnesium!$I$3:$I$126</c:f>
              <c:numCache>
                <c:formatCode>0.00E+00</c:formatCode>
                <c:ptCount val="124"/>
                <c:pt idx="0">
                  <c:v>21460</c:v>
                </c:pt>
                <c:pt idx="1">
                  <c:v>28751</c:v>
                </c:pt>
                <c:pt idx="2">
                  <c:v>58156</c:v>
                </c:pt>
                <c:pt idx="3">
                  <c:v>54820</c:v>
                </c:pt>
                <c:pt idx="4">
                  <c:v>23856</c:v>
                </c:pt>
                <c:pt idx="5">
                  <c:v>17971</c:v>
                </c:pt>
                <c:pt idx="6">
                  <c:v>10045</c:v>
                </c:pt>
                <c:pt idx="7">
                  <c:v>27581</c:v>
                </c:pt>
                <c:pt idx="8">
                  <c:v>14164</c:v>
                </c:pt>
                <c:pt idx="9">
                  <c:v>14363</c:v>
                </c:pt>
                <c:pt idx="10">
                  <c:v>14812</c:v>
                </c:pt>
                <c:pt idx="11">
                  <c:v>17374</c:v>
                </c:pt>
                <c:pt idx="12">
                  <c:v>10624</c:v>
                </c:pt>
                <c:pt idx="13">
                  <c:v>35971</c:v>
                </c:pt>
                <c:pt idx="14">
                  <c:v>21277</c:v>
                </c:pt>
                <c:pt idx="15">
                  <c:v>14453</c:v>
                </c:pt>
                <c:pt idx="16">
                  <c:v>13474</c:v>
                </c:pt>
                <c:pt idx="17">
                  <c:v>11374</c:v>
                </c:pt>
                <c:pt idx="18">
                  <c:v>18752</c:v>
                </c:pt>
                <c:pt idx="19">
                  <c:v>8654.4</c:v>
                </c:pt>
                <c:pt idx="20">
                  <c:v>10126</c:v>
                </c:pt>
                <c:pt idx="21">
                  <c:v>8170</c:v>
                </c:pt>
                <c:pt idx="22">
                  <c:v>29855</c:v>
                </c:pt>
                <c:pt idx="23">
                  <c:v>14245</c:v>
                </c:pt>
                <c:pt idx="24">
                  <c:v>5008.5</c:v>
                </c:pt>
                <c:pt idx="25">
                  <c:v>2888.7</c:v>
                </c:pt>
                <c:pt idx="26">
                  <c:v>15339</c:v>
                </c:pt>
                <c:pt idx="27">
                  <c:v>14469</c:v>
                </c:pt>
                <c:pt idx="28">
                  <c:v>13154</c:v>
                </c:pt>
                <c:pt idx="29">
                  <c:v>9906.4</c:v>
                </c:pt>
                <c:pt idx="30">
                  <c:v>9908.6</c:v>
                </c:pt>
                <c:pt idx="31">
                  <c:v>15102</c:v>
                </c:pt>
                <c:pt idx="32">
                  <c:v>8670.1</c:v>
                </c:pt>
                <c:pt idx="33">
                  <c:v>10420</c:v>
                </c:pt>
                <c:pt idx="34">
                  <c:v>14827</c:v>
                </c:pt>
                <c:pt idx="35">
                  <c:v>29977</c:v>
                </c:pt>
                <c:pt idx="36">
                  <c:v>10668</c:v>
                </c:pt>
                <c:pt idx="37">
                  <c:v>16591</c:v>
                </c:pt>
                <c:pt idx="38">
                  <c:v>11208</c:v>
                </c:pt>
                <c:pt idx="39">
                  <c:v>20129</c:v>
                </c:pt>
                <c:pt idx="40">
                  <c:v>34575</c:v>
                </c:pt>
                <c:pt idx="41">
                  <c:v>28968</c:v>
                </c:pt>
                <c:pt idx="42">
                  <c:v>14559</c:v>
                </c:pt>
                <c:pt idx="43">
                  <c:v>12497</c:v>
                </c:pt>
                <c:pt idx="44">
                  <c:v>18717</c:v>
                </c:pt>
                <c:pt idx="45">
                  <c:v>18440</c:v>
                </c:pt>
                <c:pt idx="46">
                  <c:v>20579</c:v>
                </c:pt>
                <c:pt idx="47">
                  <c:v>47805</c:v>
                </c:pt>
                <c:pt idx="48">
                  <c:v>53585</c:v>
                </c:pt>
                <c:pt idx="49">
                  <c:v>16545</c:v>
                </c:pt>
                <c:pt idx="50">
                  <c:v>11454</c:v>
                </c:pt>
                <c:pt idx="51">
                  <c:v>13519</c:v>
                </c:pt>
                <c:pt idx="52">
                  <c:v>10317</c:v>
                </c:pt>
                <c:pt idx="53">
                  <c:v>10372</c:v>
                </c:pt>
                <c:pt idx="54">
                  <c:v>7829.2</c:v>
                </c:pt>
                <c:pt idx="55">
                  <c:v>3054.8</c:v>
                </c:pt>
                <c:pt idx="56">
                  <c:v>16450</c:v>
                </c:pt>
                <c:pt idx="57">
                  <c:v>12916</c:v>
                </c:pt>
                <c:pt idx="58">
                  <c:v>13611</c:v>
                </c:pt>
                <c:pt idx="59">
                  <c:v>10625</c:v>
                </c:pt>
                <c:pt idx="60">
                  <c:v>35183</c:v>
                </c:pt>
                <c:pt idx="61">
                  <c:v>7976.3</c:v>
                </c:pt>
                <c:pt idx="62">
                  <c:v>8812.5</c:v>
                </c:pt>
                <c:pt idx="63">
                  <c:v>43480</c:v>
                </c:pt>
                <c:pt idx="64">
                  <c:v>36926</c:v>
                </c:pt>
                <c:pt idx="65">
                  <c:v>33646</c:v>
                </c:pt>
                <c:pt idx="66">
                  <c:v>12085</c:v>
                </c:pt>
                <c:pt idx="67">
                  <c:v>10520</c:v>
                </c:pt>
                <c:pt idx="68">
                  <c:v>15659</c:v>
                </c:pt>
                <c:pt idx="69">
                  <c:v>4905.3</c:v>
                </c:pt>
                <c:pt idx="70">
                  <c:v>11847</c:v>
                </c:pt>
                <c:pt idx="71">
                  <c:v>13484</c:v>
                </c:pt>
                <c:pt idx="72">
                  <c:v>17222</c:v>
                </c:pt>
                <c:pt idx="73">
                  <c:v>10280</c:v>
                </c:pt>
                <c:pt idx="74">
                  <c:v>8053.2</c:v>
                </c:pt>
                <c:pt idx="75">
                  <c:v>6751.7</c:v>
                </c:pt>
                <c:pt idx="76">
                  <c:v>7296.8</c:v>
                </c:pt>
                <c:pt idx="77">
                  <c:v>490.52</c:v>
                </c:pt>
                <c:pt idx="78">
                  <c:v>8516.6</c:v>
                </c:pt>
                <c:pt idx="79">
                  <c:v>11062</c:v>
                </c:pt>
                <c:pt idx="80">
                  <c:v>20064</c:v>
                </c:pt>
                <c:pt idx="81">
                  <c:v>3864.4</c:v>
                </c:pt>
                <c:pt idx="82">
                  <c:v>9014.1</c:v>
                </c:pt>
                <c:pt idx="83">
                  <c:v>15791</c:v>
                </c:pt>
                <c:pt idx="84">
                  <c:v>15882</c:v>
                </c:pt>
                <c:pt idx="85">
                  <c:v>3598.9</c:v>
                </c:pt>
                <c:pt idx="86">
                  <c:v>13690</c:v>
                </c:pt>
                <c:pt idx="87">
                  <c:v>17748</c:v>
                </c:pt>
                <c:pt idx="88">
                  <c:v>9142.7000000000007</c:v>
                </c:pt>
                <c:pt idx="89">
                  <c:v>7789.3</c:v>
                </c:pt>
                <c:pt idx="90">
                  <c:v>7960.3</c:v>
                </c:pt>
                <c:pt idx="91">
                  <c:v>7767.5</c:v>
                </c:pt>
                <c:pt idx="92">
                  <c:v>13147</c:v>
                </c:pt>
                <c:pt idx="93">
                  <c:v>14064</c:v>
                </c:pt>
                <c:pt idx="94">
                  <c:v>20359</c:v>
                </c:pt>
                <c:pt idx="95">
                  <c:v>9214.1</c:v>
                </c:pt>
                <c:pt idx="96">
                  <c:v>10087</c:v>
                </c:pt>
                <c:pt idx="97">
                  <c:v>10949</c:v>
                </c:pt>
                <c:pt idx="98">
                  <c:v>10951</c:v>
                </c:pt>
                <c:pt idx="99">
                  <c:v>9657.1</c:v>
                </c:pt>
                <c:pt idx="100">
                  <c:v>23439</c:v>
                </c:pt>
                <c:pt idx="101">
                  <c:v>20431</c:v>
                </c:pt>
                <c:pt idx="102">
                  <c:v>9579.2000000000007</c:v>
                </c:pt>
                <c:pt idx="103">
                  <c:v>24065</c:v>
                </c:pt>
                <c:pt idx="104">
                  <c:v>8900.1</c:v>
                </c:pt>
                <c:pt idx="105">
                  <c:v>11284</c:v>
                </c:pt>
                <c:pt idx="106">
                  <c:v>7280.8</c:v>
                </c:pt>
                <c:pt idx="107">
                  <c:v>15029</c:v>
                </c:pt>
                <c:pt idx="108">
                  <c:v>12725</c:v>
                </c:pt>
                <c:pt idx="109">
                  <c:v>10739</c:v>
                </c:pt>
                <c:pt idx="110">
                  <c:v>9235.5</c:v>
                </c:pt>
                <c:pt idx="111">
                  <c:v>13782</c:v>
                </c:pt>
                <c:pt idx="112">
                  <c:v>13827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4-48AD-8527-9C6514193416}"/>
            </c:ext>
          </c:extLst>
        </c:ser>
        <c:ser>
          <c:idx val="2"/>
          <c:order val="2"/>
          <c:tx>
            <c:strRef>
              <c:f>Magnesium!$J$2</c:f>
              <c:strCache>
                <c:ptCount val="1"/>
                <c:pt idx="0">
                  <c:v>LAD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Magnesium!$A$3:$A$126</c:f>
              <c:numCache>
                <c:formatCode>m/d/yyyy</c:formatCode>
                <c:ptCount val="124"/>
                <c:pt idx="0">
                  <c:v>31836</c:v>
                </c:pt>
                <c:pt idx="1">
                  <c:v>31867</c:v>
                </c:pt>
                <c:pt idx="2">
                  <c:v>31897</c:v>
                </c:pt>
                <c:pt idx="3">
                  <c:v>31928</c:v>
                </c:pt>
                <c:pt idx="4">
                  <c:v>31958</c:v>
                </c:pt>
                <c:pt idx="5">
                  <c:v>31958</c:v>
                </c:pt>
                <c:pt idx="6">
                  <c:v>31989</c:v>
                </c:pt>
                <c:pt idx="7">
                  <c:v>31989</c:v>
                </c:pt>
                <c:pt idx="8">
                  <c:v>32050</c:v>
                </c:pt>
                <c:pt idx="9">
                  <c:v>32081</c:v>
                </c:pt>
                <c:pt idx="10">
                  <c:v>32173</c:v>
                </c:pt>
                <c:pt idx="11">
                  <c:v>32202</c:v>
                </c:pt>
                <c:pt idx="12">
                  <c:v>32202</c:v>
                </c:pt>
                <c:pt idx="13">
                  <c:v>32263</c:v>
                </c:pt>
                <c:pt idx="14">
                  <c:v>32263</c:v>
                </c:pt>
                <c:pt idx="15">
                  <c:v>32355</c:v>
                </c:pt>
                <c:pt idx="16">
                  <c:v>32447</c:v>
                </c:pt>
                <c:pt idx="17">
                  <c:v>32539</c:v>
                </c:pt>
                <c:pt idx="18">
                  <c:v>32628</c:v>
                </c:pt>
                <c:pt idx="19">
                  <c:v>32720</c:v>
                </c:pt>
                <c:pt idx="20">
                  <c:v>32842</c:v>
                </c:pt>
                <c:pt idx="21">
                  <c:v>32932</c:v>
                </c:pt>
                <c:pt idx="22">
                  <c:v>32993</c:v>
                </c:pt>
                <c:pt idx="23">
                  <c:v>33054</c:v>
                </c:pt>
                <c:pt idx="24">
                  <c:v>33085</c:v>
                </c:pt>
                <c:pt idx="25">
                  <c:v>33085</c:v>
                </c:pt>
                <c:pt idx="26">
                  <c:v>33146</c:v>
                </c:pt>
                <c:pt idx="27">
                  <c:v>33177</c:v>
                </c:pt>
                <c:pt idx="28">
                  <c:v>33207</c:v>
                </c:pt>
                <c:pt idx="29">
                  <c:v>33269</c:v>
                </c:pt>
                <c:pt idx="30">
                  <c:v>33269</c:v>
                </c:pt>
                <c:pt idx="31">
                  <c:v>33358</c:v>
                </c:pt>
                <c:pt idx="32">
                  <c:v>33481</c:v>
                </c:pt>
                <c:pt idx="33">
                  <c:v>33603</c:v>
                </c:pt>
                <c:pt idx="34">
                  <c:v>33663</c:v>
                </c:pt>
                <c:pt idx="35">
                  <c:v>33724</c:v>
                </c:pt>
                <c:pt idx="36">
                  <c:v>33816</c:v>
                </c:pt>
                <c:pt idx="37">
                  <c:v>33816</c:v>
                </c:pt>
                <c:pt idx="38">
                  <c:v>33908</c:v>
                </c:pt>
                <c:pt idx="39">
                  <c:v>34028</c:v>
                </c:pt>
                <c:pt idx="40">
                  <c:v>34089</c:v>
                </c:pt>
                <c:pt idx="41">
                  <c:v>34212</c:v>
                </c:pt>
                <c:pt idx="42">
                  <c:v>34638</c:v>
                </c:pt>
                <c:pt idx="43">
                  <c:v>34699</c:v>
                </c:pt>
                <c:pt idx="44">
                  <c:v>34730</c:v>
                </c:pt>
                <c:pt idx="45">
                  <c:v>34789</c:v>
                </c:pt>
                <c:pt idx="46">
                  <c:v>34819</c:v>
                </c:pt>
                <c:pt idx="47">
                  <c:v>34850</c:v>
                </c:pt>
                <c:pt idx="48">
                  <c:v>34850</c:v>
                </c:pt>
                <c:pt idx="49">
                  <c:v>34911</c:v>
                </c:pt>
                <c:pt idx="50">
                  <c:v>34942</c:v>
                </c:pt>
                <c:pt idx="51">
                  <c:v>34972</c:v>
                </c:pt>
                <c:pt idx="52">
                  <c:v>35033</c:v>
                </c:pt>
                <c:pt idx="53">
                  <c:v>35064</c:v>
                </c:pt>
                <c:pt idx="54">
                  <c:v>35155</c:v>
                </c:pt>
                <c:pt idx="55">
                  <c:v>35308</c:v>
                </c:pt>
                <c:pt idx="56">
                  <c:v>35338</c:v>
                </c:pt>
                <c:pt idx="57">
                  <c:v>35461</c:v>
                </c:pt>
                <c:pt idx="58">
                  <c:v>35764</c:v>
                </c:pt>
                <c:pt idx="59">
                  <c:v>35826</c:v>
                </c:pt>
                <c:pt idx="60">
                  <c:v>35915</c:v>
                </c:pt>
                <c:pt idx="61">
                  <c:v>36007</c:v>
                </c:pt>
                <c:pt idx="62">
                  <c:v>36219</c:v>
                </c:pt>
                <c:pt idx="63">
                  <c:v>36311</c:v>
                </c:pt>
                <c:pt idx="64">
                  <c:v>36341</c:v>
                </c:pt>
                <c:pt idx="65">
                  <c:v>36372</c:v>
                </c:pt>
                <c:pt idx="66">
                  <c:v>36494</c:v>
                </c:pt>
                <c:pt idx="67">
                  <c:v>36525</c:v>
                </c:pt>
                <c:pt idx="68">
                  <c:v>36616</c:v>
                </c:pt>
                <c:pt idx="69">
                  <c:v>36707</c:v>
                </c:pt>
                <c:pt idx="70">
                  <c:v>36830</c:v>
                </c:pt>
                <c:pt idx="71">
                  <c:v>36950</c:v>
                </c:pt>
                <c:pt idx="72">
                  <c:v>36981</c:v>
                </c:pt>
                <c:pt idx="73">
                  <c:v>37103</c:v>
                </c:pt>
                <c:pt idx="74">
                  <c:v>37195</c:v>
                </c:pt>
                <c:pt idx="75">
                  <c:v>37315</c:v>
                </c:pt>
                <c:pt idx="76">
                  <c:v>37376</c:v>
                </c:pt>
                <c:pt idx="77">
                  <c:v>37437</c:v>
                </c:pt>
                <c:pt idx="78">
                  <c:v>37621</c:v>
                </c:pt>
                <c:pt idx="79">
                  <c:v>37680</c:v>
                </c:pt>
                <c:pt idx="80">
                  <c:v>37741</c:v>
                </c:pt>
                <c:pt idx="81">
                  <c:v>37802</c:v>
                </c:pt>
                <c:pt idx="82">
                  <c:v>37955</c:v>
                </c:pt>
                <c:pt idx="83">
                  <c:v>38046</c:v>
                </c:pt>
                <c:pt idx="84">
                  <c:v>38168</c:v>
                </c:pt>
                <c:pt idx="85">
                  <c:v>38199</c:v>
                </c:pt>
                <c:pt idx="86">
                  <c:v>38352</c:v>
                </c:pt>
                <c:pt idx="87">
                  <c:v>38411</c:v>
                </c:pt>
                <c:pt idx="88">
                  <c:v>38564</c:v>
                </c:pt>
                <c:pt idx="89">
                  <c:v>38564</c:v>
                </c:pt>
                <c:pt idx="90">
                  <c:v>38776</c:v>
                </c:pt>
                <c:pt idx="91">
                  <c:v>38898</c:v>
                </c:pt>
                <c:pt idx="92">
                  <c:v>38960</c:v>
                </c:pt>
                <c:pt idx="93">
                  <c:v>39021</c:v>
                </c:pt>
                <c:pt idx="94">
                  <c:v>39172</c:v>
                </c:pt>
                <c:pt idx="95">
                  <c:v>39263</c:v>
                </c:pt>
                <c:pt idx="96">
                  <c:v>39721</c:v>
                </c:pt>
                <c:pt idx="97">
                  <c:v>39782</c:v>
                </c:pt>
                <c:pt idx="98">
                  <c:v>39844</c:v>
                </c:pt>
                <c:pt idx="99">
                  <c:v>39903</c:v>
                </c:pt>
                <c:pt idx="100">
                  <c:v>39903</c:v>
                </c:pt>
                <c:pt idx="101">
                  <c:v>39964</c:v>
                </c:pt>
                <c:pt idx="102">
                  <c:v>40147</c:v>
                </c:pt>
                <c:pt idx="103">
                  <c:v>40298</c:v>
                </c:pt>
                <c:pt idx="104">
                  <c:v>40359</c:v>
                </c:pt>
                <c:pt idx="105">
                  <c:v>40847</c:v>
                </c:pt>
              </c:numCache>
            </c:numRef>
          </c:xVal>
          <c:yVal>
            <c:numRef>
              <c:f>Magnesium!$J$3:$J$126</c:f>
              <c:numCache>
                <c:formatCode>0.00E+00</c:formatCode>
                <c:ptCount val="124"/>
                <c:pt idx="0">
                  <c:v>20429</c:v>
                </c:pt>
                <c:pt idx="1">
                  <c:v>27472</c:v>
                </c:pt>
                <c:pt idx="2">
                  <c:v>54919</c:v>
                </c:pt>
                <c:pt idx="3">
                  <c:v>52876</c:v>
                </c:pt>
                <c:pt idx="4">
                  <c:v>24323</c:v>
                </c:pt>
                <c:pt idx="5">
                  <c:v>18516</c:v>
                </c:pt>
                <c:pt idx="6">
                  <c:v>10462</c:v>
                </c:pt>
                <c:pt idx="7">
                  <c:v>27976</c:v>
                </c:pt>
                <c:pt idx="8">
                  <c:v>14119</c:v>
                </c:pt>
                <c:pt idx="9">
                  <c:v>14130</c:v>
                </c:pt>
                <c:pt idx="10">
                  <c:v>14130</c:v>
                </c:pt>
                <c:pt idx="11">
                  <c:v>16540</c:v>
                </c:pt>
                <c:pt idx="12">
                  <c:v>10230</c:v>
                </c:pt>
                <c:pt idx="13">
                  <c:v>34895</c:v>
                </c:pt>
                <c:pt idx="14">
                  <c:v>21183</c:v>
                </c:pt>
                <c:pt idx="15">
                  <c:v>14963</c:v>
                </c:pt>
                <c:pt idx="16">
                  <c:v>13309</c:v>
                </c:pt>
                <c:pt idx="17">
                  <c:v>10876</c:v>
                </c:pt>
                <c:pt idx="18">
                  <c:v>18674</c:v>
                </c:pt>
                <c:pt idx="19">
                  <c:v>9054.6</c:v>
                </c:pt>
                <c:pt idx="20">
                  <c:v>9919.7000000000007</c:v>
                </c:pt>
                <c:pt idx="21">
                  <c:v>7858.4</c:v>
                </c:pt>
                <c:pt idx="22">
                  <c:v>29389</c:v>
                </c:pt>
                <c:pt idx="23">
                  <c:v>14719</c:v>
                </c:pt>
                <c:pt idx="24">
                  <c:v>5247.9</c:v>
                </c:pt>
                <c:pt idx="25">
                  <c:v>3004.5</c:v>
                </c:pt>
                <c:pt idx="26">
                  <c:v>15505</c:v>
                </c:pt>
                <c:pt idx="27">
                  <c:v>14178</c:v>
                </c:pt>
                <c:pt idx="28">
                  <c:v>12740</c:v>
                </c:pt>
                <c:pt idx="29">
                  <c:v>9476.5</c:v>
                </c:pt>
                <c:pt idx="30">
                  <c:v>9479.1</c:v>
                </c:pt>
                <c:pt idx="31">
                  <c:v>15041</c:v>
                </c:pt>
                <c:pt idx="32">
                  <c:v>9033.9</c:v>
                </c:pt>
                <c:pt idx="33">
                  <c:v>10002</c:v>
                </c:pt>
                <c:pt idx="34">
                  <c:v>14316</c:v>
                </c:pt>
                <c:pt idx="35">
                  <c:v>29216</c:v>
                </c:pt>
                <c:pt idx="36">
                  <c:v>11177</c:v>
                </c:pt>
                <c:pt idx="37">
                  <c:v>17201</c:v>
                </c:pt>
                <c:pt idx="38">
                  <c:v>11108</c:v>
                </c:pt>
                <c:pt idx="39">
                  <c:v>19254</c:v>
                </c:pt>
                <c:pt idx="40">
                  <c:v>33503</c:v>
                </c:pt>
                <c:pt idx="41">
                  <c:v>29458</c:v>
                </c:pt>
                <c:pt idx="42">
                  <c:v>14436</c:v>
                </c:pt>
                <c:pt idx="43">
                  <c:v>12046</c:v>
                </c:pt>
                <c:pt idx="44">
                  <c:v>17916</c:v>
                </c:pt>
                <c:pt idx="45">
                  <c:v>17979</c:v>
                </c:pt>
                <c:pt idx="46">
                  <c:v>20375</c:v>
                </c:pt>
                <c:pt idx="47">
                  <c:v>46604</c:v>
                </c:pt>
                <c:pt idx="48">
                  <c:v>52375</c:v>
                </c:pt>
                <c:pt idx="49">
                  <c:v>17240</c:v>
                </c:pt>
                <c:pt idx="50">
                  <c:v>11961</c:v>
                </c:pt>
                <c:pt idx="51">
                  <c:v>13882</c:v>
                </c:pt>
                <c:pt idx="52">
                  <c:v>10144</c:v>
                </c:pt>
                <c:pt idx="53">
                  <c:v>10002</c:v>
                </c:pt>
                <c:pt idx="54">
                  <c:v>7699.9</c:v>
                </c:pt>
                <c:pt idx="55">
                  <c:v>3182.6</c:v>
                </c:pt>
                <c:pt idx="56">
                  <c:v>16565</c:v>
                </c:pt>
                <c:pt idx="57">
                  <c:v>12423</c:v>
                </c:pt>
                <c:pt idx="58">
                  <c:v>13359</c:v>
                </c:pt>
                <c:pt idx="59">
                  <c:v>10251</c:v>
                </c:pt>
                <c:pt idx="60">
                  <c:v>34237</c:v>
                </c:pt>
                <c:pt idx="61">
                  <c:v>8438.6</c:v>
                </c:pt>
                <c:pt idx="62">
                  <c:v>8588.4</c:v>
                </c:pt>
                <c:pt idx="63">
                  <c:v>42637</c:v>
                </c:pt>
                <c:pt idx="64">
                  <c:v>37334</c:v>
                </c:pt>
                <c:pt idx="65">
                  <c:v>34269</c:v>
                </c:pt>
                <c:pt idx="66">
                  <c:v>11926</c:v>
                </c:pt>
                <c:pt idx="67">
                  <c:v>10185</c:v>
                </c:pt>
                <c:pt idx="68">
                  <c:v>15392</c:v>
                </c:pt>
                <c:pt idx="69">
                  <c:v>5197</c:v>
                </c:pt>
                <c:pt idx="70">
                  <c:v>11771</c:v>
                </c:pt>
                <c:pt idx="71">
                  <c:v>13190</c:v>
                </c:pt>
                <c:pt idx="72">
                  <c:v>17129</c:v>
                </c:pt>
                <c:pt idx="73">
                  <c:v>10890</c:v>
                </c:pt>
                <c:pt idx="74">
                  <c:v>8104.2</c:v>
                </c:pt>
                <c:pt idx="75">
                  <c:v>6632.2</c:v>
                </c:pt>
                <c:pt idx="76">
                  <c:v>7465.4</c:v>
                </c:pt>
                <c:pt idx="77">
                  <c:v>489.19</c:v>
                </c:pt>
                <c:pt idx="78">
                  <c:v>8271.2999999999993</c:v>
                </c:pt>
                <c:pt idx="79">
                  <c:v>10861</c:v>
                </c:pt>
                <c:pt idx="80">
                  <c:v>20296</c:v>
                </c:pt>
                <c:pt idx="81">
                  <c:v>4089.2</c:v>
                </c:pt>
                <c:pt idx="82">
                  <c:v>8926.2000000000007</c:v>
                </c:pt>
                <c:pt idx="83">
                  <c:v>15398</c:v>
                </c:pt>
                <c:pt idx="84">
                  <c:v>16596</c:v>
                </c:pt>
                <c:pt idx="85">
                  <c:v>3825.6</c:v>
                </c:pt>
                <c:pt idx="86">
                  <c:v>13309</c:v>
                </c:pt>
                <c:pt idx="87">
                  <c:v>17377</c:v>
                </c:pt>
                <c:pt idx="88">
                  <c:v>9745.7000000000007</c:v>
                </c:pt>
                <c:pt idx="89">
                  <c:v>8281.5</c:v>
                </c:pt>
                <c:pt idx="90">
                  <c:v>7906.4</c:v>
                </c:pt>
                <c:pt idx="91">
                  <c:v>8297.4</c:v>
                </c:pt>
                <c:pt idx="92">
                  <c:v>13742</c:v>
                </c:pt>
                <c:pt idx="93">
                  <c:v>14122</c:v>
                </c:pt>
                <c:pt idx="94">
                  <c:v>20115</c:v>
                </c:pt>
                <c:pt idx="95">
                  <c:v>9822.5</c:v>
                </c:pt>
                <c:pt idx="96">
                  <c:v>10475</c:v>
                </c:pt>
                <c:pt idx="97">
                  <c:v>10915</c:v>
                </c:pt>
                <c:pt idx="98">
                  <c:v>10735</c:v>
                </c:pt>
                <c:pt idx="99">
                  <c:v>9682.2000000000007</c:v>
                </c:pt>
                <c:pt idx="100">
                  <c:v>23379</c:v>
                </c:pt>
                <c:pt idx="101">
                  <c:v>21239</c:v>
                </c:pt>
                <c:pt idx="102">
                  <c:v>9574.2999999999993</c:v>
                </c:pt>
                <c:pt idx="103">
                  <c:v>24324</c:v>
                </c:pt>
                <c:pt idx="104">
                  <c:v>9544</c:v>
                </c:pt>
                <c:pt idx="105">
                  <c:v>11428</c:v>
                </c:pt>
                <c:pt idx="106">
                  <c:v>7732.3</c:v>
                </c:pt>
                <c:pt idx="107">
                  <c:v>15576</c:v>
                </c:pt>
                <c:pt idx="108">
                  <c:v>12983</c:v>
                </c:pt>
                <c:pt idx="109">
                  <c:v>10804</c:v>
                </c:pt>
                <c:pt idx="110">
                  <c:v>9172.9</c:v>
                </c:pt>
                <c:pt idx="111">
                  <c:v>13586</c:v>
                </c:pt>
                <c:pt idx="112">
                  <c:v>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4-48AD-8527-9C6514193416}"/>
            </c:ext>
          </c:extLst>
        </c:ser>
        <c:ser>
          <c:idx val="3"/>
          <c:order val="3"/>
          <c:tx>
            <c:strRef>
              <c:f>Magnesium!$BC$1</c:f>
              <c:strCache>
                <c:ptCount val="1"/>
                <c:pt idx="0">
                  <c:v>Measured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Magnesium!$BC$3:$BC$86</c:f>
              <c:numCache>
                <c:formatCode>m/d/yyyy</c:formatCode>
                <c:ptCount val="84"/>
                <c:pt idx="0">
                  <c:v>31853</c:v>
                </c:pt>
                <c:pt idx="1">
                  <c:v>31915</c:v>
                </c:pt>
                <c:pt idx="2">
                  <c:v>32007</c:v>
                </c:pt>
                <c:pt idx="3">
                  <c:v>32099</c:v>
                </c:pt>
                <c:pt idx="4">
                  <c:v>32216</c:v>
                </c:pt>
                <c:pt idx="5">
                  <c:v>32286</c:v>
                </c:pt>
                <c:pt idx="6">
                  <c:v>32380</c:v>
                </c:pt>
                <c:pt idx="7">
                  <c:v>32462</c:v>
                </c:pt>
                <c:pt idx="8">
                  <c:v>32562</c:v>
                </c:pt>
                <c:pt idx="9">
                  <c:v>32645</c:v>
                </c:pt>
                <c:pt idx="10">
                  <c:v>32730</c:v>
                </c:pt>
                <c:pt idx="11">
                  <c:v>32843</c:v>
                </c:pt>
                <c:pt idx="12">
                  <c:v>32938</c:v>
                </c:pt>
                <c:pt idx="13">
                  <c:v>33016</c:v>
                </c:pt>
                <c:pt idx="14">
                  <c:v>33059</c:v>
                </c:pt>
                <c:pt idx="15">
                  <c:v>33091</c:v>
                </c:pt>
                <c:pt idx="16">
                  <c:v>33095</c:v>
                </c:pt>
                <c:pt idx="17">
                  <c:v>33161</c:v>
                </c:pt>
                <c:pt idx="18">
                  <c:v>33205</c:v>
                </c:pt>
                <c:pt idx="19">
                  <c:v>33225</c:v>
                </c:pt>
                <c:pt idx="20">
                  <c:v>33273</c:v>
                </c:pt>
                <c:pt idx="21">
                  <c:v>33275</c:v>
                </c:pt>
                <c:pt idx="22">
                  <c:v>33365</c:v>
                </c:pt>
                <c:pt idx="23">
                  <c:v>33487</c:v>
                </c:pt>
                <c:pt idx="24">
                  <c:v>33618</c:v>
                </c:pt>
                <c:pt idx="25">
                  <c:v>33681</c:v>
                </c:pt>
                <c:pt idx="26">
                  <c:v>33729</c:v>
                </c:pt>
                <c:pt idx="27">
                  <c:v>33819</c:v>
                </c:pt>
                <c:pt idx="28">
                  <c:v>33927</c:v>
                </c:pt>
                <c:pt idx="29">
                  <c:v>34037</c:v>
                </c:pt>
                <c:pt idx="30">
                  <c:v>34094</c:v>
                </c:pt>
                <c:pt idx="31">
                  <c:v>34213</c:v>
                </c:pt>
                <c:pt idx="32">
                  <c:v>34656</c:v>
                </c:pt>
                <c:pt idx="33">
                  <c:v>34757</c:v>
                </c:pt>
                <c:pt idx="34">
                  <c:v>34823</c:v>
                </c:pt>
                <c:pt idx="35">
                  <c:v>34921</c:v>
                </c:pt>
                <c:pt idx="36">
                  <c:v>35039</c:v>
                </c:pt>
                <c:pt idx="37">
                  <c:v>35080</c:v>
                </c:pt>
                <c:pt idx="38">
                  <c:v>35156</c:v>
                </c:pt>
                <c:pt idx="39">
                  <c:v>35312</c:v>
                </c:pt>
                <c:pt idx="40">
                  <c:v>35366</c:v>
                </c:pt>
                <c:pt idx="41">
                  <c:v>35465</c:v>
                </c:pt>
                <c:pt idx="42">
                  <c:v>35773</c:v>
                </c:pt>
                <c:pt idx="43">
                  <c:v>35836</c:v>
                </c:pt>
                <c:pt idx="44">
                  <c:v>35920</c:v>
                </c:pt>
                <c:pt idx="45">
                  <c:v>36018</c:v>
                </c:pt>
                <c:pt idx="46">
                  <c:v>36230</c:v>
                </c:pt>
                <c:pt idx="47">
                  <c:v>36313</c:v>
                </c:pt>
                <c:pt idx="48">
                  <c:v>36361</c:v>
                </c:pt>
                <c:pt idx="49">
                  <c:v>36377</c:v>
                </c:pt>
                <c:pt idx="50">
                  <c:v>36500</c:v>
                </c:pt>
                <c:pt idx="51">
                  <c:v>36545</c:v>
                </c:pt>
                <c:pt idx="52">
                  <c:v>36620</c:v>
                </c:pt>
                <c:pt idx="53">
                  <c:v>36727</c:v>
                </c:pt>
                <c:pt idx="54">
                  <c:v>36858</c:v>
                </c:pt>
                <c:pt idx="55">
                  <c:v>36971</c:v>
                </c:pt>
                <c:pt idx="56">
                  <c:v>37005</c:v>
                </c:pt>
                <c:pt idx="57">
                  <c:v>37110</c:v>
                </c:pt>
                <c:pt idx="58">
                  <c:v>37210</c:v>
                </c:pt>
                <c:pt idx="59">
                  <c:v>37334</c:v>
                </c:pt>
                <c:pt idx="60">
                  <c:v>37390</c:v>
                </c:pt>
                <c:pt idx="61">
                  <c:v>37455</c:v>
                </c:pt>
                <c:pt idx="62">
                  <c:v>37650</c:v>
                </c:pt>
                <c:pt idx="63">
                  <c:v>37699</c:v>
                </c:pt>
                <c:pt idx="64">
                  <c:v>37762</c:v>
                </c:pt>
                <c:pt idx="65">
                  <c:v>37811</c:v>
                </c:pt>
                <c:pt idx="66">
                  <c:v>37966</c:v>
                </c:pt>
                <c:pt idx="67">
                  <c:v>38058</c:v>
                </c:pt>
                <c:pt idx="68">
                  <c:v>38169</c:v>
                </c:pt>
                <c:pt idx="69">
                  <c:v>38210</c:v>
                </c:pt>
                <c:pt idx="70">
                  <c:v>38435</c:v>
                </c:pt>
                <c:pt idx="71">
                  <c:v>38568</c:v>
                </c:pt>
                <c:pt idx="72">
                  <c:v>38805</c:v>
                </c:pt>
                <c:pt idx="73">
                  <c:v>38925</c:v>
                </c:pt>
                <c:pt idx="74">
                  <c:v>38986</c:v>
                </c:pt>
                <c:pt idx="75">
                  <c:v>39042</c:v>
                </c:pt>
                <c:pt idx="76">
                  <c:v>39183</c:v>
                </c:pt>
                <c:pt idx="77">
                  <c:v>39281</c:v>
                </c:pt>
                <c:pt idx="78">
                  <c:v>39791</c:v>
                </c:pt>
                <c:pt idx="79">
                  <c:v>39868</c:v>
                </c:pt>
                <c:pt idx="80">
                  <c:v>39932</c:v>
                </c:pt>
                <c:pt idx="81">
                  <c:v>40155</c:v>
                </c:pt>
                <c:pt idx="82">
                  <c:v>40316</c:v>
                </c:pt>
                <c:pt idx="83">
                  <c:v>40387</c:v>
                </c:pt>
              </c:numCache>
            </c:numRef>
          </c:xVal>
          <c:yVal>
            <c:numRef>
              <c:f>Magnesium!$BF$3:$BF$86</c:f>
              <c:numCache>
                <c:formatCode>General</c:formatCode>
                <c:ptCount val="84"/>
                <c:pt idx="0">
                  <c:v>28292.15305728</c:v>
                </c:pt>
                <c:pt idx="1">
                  <c:v>65382.177300479998</c:v>
                </c:pt>
                <c:pt idx="2">
                  <c:v>6661.7695918080008</c:v>
                </c:pt>
                <c:pt idx="3">
                  <c:v>15780.386304</c:v>
                </c:pt>
                <c:pt idx="4">
                  <c:v>12311.147888640002</c:v>
                </c:pt>
                <c:pt idx="5">
                  <c:v>21453.985658879999</c:v>
                </c:pt>
                <c:pt idx="6">
                  <c:v>11907.952902143999</c:v>
                </c:pt>
                <c:pt idx="7">
                  <c:v>15618.912583680001</c:v>
                </c:pt>
                <c:pt idx="8">
                  <c:v>10446.860390400001</c:v>
                </c:pt>
                <c:pt idx="9">
                  <c:v>19441.435926528</c:v>
                </c:pt>
                <c:pt idx="10">
                  <c:v>9923.2940851200001</c:v>
                </c:pt>
                <c:pt idx="11">
                  <c:v>9942.8666572800012</c:v>
                </c:pt>
                <c:pt idx="12">
                  <c:v>7829.0288640000017</c:v>
                </c:pt>
                <c:pt idx="13">
                  <c:v>24969.70893312</c:v>
                </c:pt>
                <c:pt idx="14">
                  <c:v>13007.686800384001</c:v>
                </c:pt>
                <c:pt idx="15">
                  <c:v>5394.6902015999995</c:v>
                </c:pt>
                <c:pt idx="16">
                  <c:v>2701.0149580800003</c:v>
                </c:pt>
                <c:pt idx="17">
                  <c:v>13082.307231744002</c:v>
                </c:pt>
                <c:pt idx="18">
                  <c:v>13676.3347968</c:v>
                </c:pt>
                <c:pt idx="19">
                  <c:v>12262.21645824</c:v>
                </c:pt>
                <c:pt idx="20">
                  <c:v>8881.0546176000007</c:v>
                </c:pt>
                <c:pt idx="21">
                  <c:v>8323.2363110400001</c:v>
                </c:pt>
                <c:pt idx="22">
                  <c:v>14984.761245696003</c:v>
                </c:pt>
                <c:pt idx="23">
                  <c:v>10715.983257599999</c:v>
                </c:pt>
                <c:pt idx="24">
                  <c:v>10605.887539200001</c:v>
                </c:pt>
                <c:pt idx="25">
                  <c:v>17160.25264128</c:v>
                </c:pt>
                <c:pt idx="26">
                  <c:v>25101.823795200002</c:v>
                </c:pt>
                <c:pt idx="27">
                  <c:v>12829.82105088</c:v>
                </c:pt>
                <c:pt idx="28">
                  <c:v>10652.37239808</c:v>
                </c:pt>
                <c:pt idx="29">
                  <c:v>17664.246374400002</c:v>
                </c:pt>
                <c:pt idx="30">
                  <c:v>41469.387264000005</c:v>
                </c:pt>
                <c:pt idx="31">
                  <c:v>34540.696719359999</c:v>
                </c:pt>
                <c:pt idx="32">
                  <c:v>15824.424591359999</c:v>
                </c:pt>
                <c:pt idx="33">
                  <c:v>17950.495242239998</c:v>
                </c:pt>
                <c:pt idx="34">
                  <c:v>22679.7179904</c:v>
                </c:pt>
                <c:pt idx="35">
                  <c:v>14814.479867903998</c:v>
                </c:pt>
                <c:pt idx="36">
                  <c:v>9871.9160831999998</c:v>
                </c:pt>
                <c:pt idx="37">
                  <c:v>9578.3275008000001</c:v>
                </c:pt>
                <c:pt idx="38">
                  <c:v>6997.1945471999989</c:v>
                </c:pt>
                <c:pt idx="39">
                  <c:v>3170.7566899200001</c:v>
                </c:pt>
                <c:pt idx="40">
                  <c:v>17879.544668160001</c:v>
                </c:pt>
                <c:pt idx="41">
                  <c:v>11736.203581440001</c:v>
                </c:pt>
                <c:pt idx="42">
                  <c:v>12521.797696511998</c:v>
                </c:pt>
                <c:pt idx="43">
                  <c:v>9901.2749414400005</c:v>
                </c:pt>
                <c:pt idx="44">
                  <c:v>32741.488023552</c:v>
                </c:pt>
                <c:pt idx="45">
                  <c:v>7676.3628011519995</c:v>
                </c:pt>
                <c:pt idx="46">
                  <c:v>8052.1561866240008</c:v>
                </c:pt>
                <c:pt idx="47">
                  <c:v>39895.752462336</c:v>
                </c:pt>
                <c:pt idx="48">
                  <c:v>35267.32846080001</c:v>
                </c:pt>
                <c:pt idx="49">
                  <c:v>37674.754836480002</c:v>
                </c:pt>
                <c:pt idx="50">
                  <c:v>12479.716666368</c:v>
                </c:pt>
                <c:pt idx="51">
                  <c:v>9755.7039360000017</c:v>
                </c:pt>
                <c:pt idx="52">
                  <c:v>18290.568683520003</c:v>
                </c:pt>
                <c:pt idx="53">
                  <c:v>4993.4524723200002</c:v>
                </c:pt>
                <c:pt idx="54">
                  <c:v>10696.899999744001</c:v>
                </c:pt>
                <c:pt idx="55">
                  <c:v>17861.195381760001</c:v>
                </c:pt>
                <c:pt idx="56">
                  <c:v>17182.516442112003</c:v>
                </c:pt>
                <c:pt idx="57">
                  <c:v>10980.21298176</c:v>
                </c:pt>
                <c:pt idx="58">
                  <c:v>8672.6067240960001</c:v>
                </c:pt>
                <c:pt idx="59">
                  <c:v>6674.2471065600002</c:v>
                </c:pt>
                <c:pt idx="60">
                  <c:v>7637.706971136</c:v>
                </c:pt>
                <c:pt idx="61">
                  <c:v>487.35704678399998</c:v>
                </c:pt>
                <c:pt idx="62">
                  <c:v>7485.2855654399991</c:v>
                </c:pt>
                <c:pt idx="63">
                  <c:v>11932.418617343999</c:v>
                </c:pt>
                <c:pt idx="64">
                  <c:v>13823.129088000002</c:v>
                </c:pt>
                <c:pt idx="65">
                  <c:v>3575.9089336319994</c:v>
                </c:pt>
                <c:pt idx="66">
                  <c:v>8892.7981608959999</c:v>
                </c:pt>
                <c:pt idx="67">
                  <c:v>15340.492744703999</c:v>
                </c:pt>
                <c:pt idx="68">
                  <c:v>14709.6687439872</c:v>
                </c:pt>
                <c:pt idx="69">
                  <c:v>3668.3893370879996</c:v>
                </c:pt>
                <c:pt idx="70">
                  <c:v>24702.787980287998</c:v>
                </c:pt>
                <c:pt idx="71">
                  <c:v>10361.230387200001</c:v>
                </c:pt>
                <c:pt idx="72">
                  <c:v>7860.8342937600009</c:v>
                </c:pt>
                <c:pt idx="73">
                  <c:v>8597.9862927360009</c:v>
                </c:pt>
                <c:pt idx="74">
                  <c:v>9411.8627745791982</c:v>
                </c:pt>
                <c:pt idx="75">
                  <c:v>11762.137239551997</c:v>
                </c:pt>
                <c:pt idx="76">
                  <c:v>17884.437811200001</c:v>
                </c:pt>
                <c:pt idx="77">
                  <c:v>6652.0322371584007</c:v>
                </c:pt>
                <c:pt idx="78">
                  <c:v>11900.123873279999</c:v>
                </c:pt>
                <c:pt idx="79">
                  <c:v>10851.034005504</c:v>
                </c:pt>
                <c:pt idx="80">
                  <c:v>19742.119566335998</c:v>
                </c:pt>
                <c:pt idx="81">
                  <c:v>10843.694290944</c:v>
                </c:pt>
                <c:pt idx="82">
                  <c:v>22403.744722944</c:v>
                </c:pt>
                <c:pt idx="83">
                  <c:v>10849.566062592001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4-48AD-8527-9C651419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336"/>
        <c:axId val="2033519248"/>
      </c:scatterChart>
      <c:valAx>
        <c:axId val="2033516336"/>
        <c:scaling>
          <c:orientation val="minMax"/>
          <c:max val="40868"/>
          <c:min val="31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248"/>
        <c:crosses val="autoZero"/>
        <c:crossBetween val="midCat"/>
        <c:majorUnit val="300"/>
      </c:valAx>
      <c:valAx>
        <c:axId val="2033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(kg/d)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 Load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Potassium!$X$2</c:f>
              <c:strCache>
                <c:ptCount val="1"/>
                <c:pt idx="0">
                  <c:v>AMLE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Potassium!$AE$6:$AE$101</c:f>
                <c:numCache>
                  <c:formatCode>General</c:formatCode>
                  <c:ptCount val="96"/>
                  <c:pt idx="0">
                    <c:v>383</c:v>
                  </c:pt>
                  <c:pt idx="1">
                    <c:v>557</c:v>
                  </c:pt>
                  <c:pt idx="2">
                    <c:v>2089</c:v>
                  </c:pt>
                  <c:pt idx="3">
                    <c:v>2105</c:v>
                  </c:pt>
                  <c:pt idx="4">
                    <c:v>486</c:v>
                  </c:pt>
                  <c:pt idx="5">
                    <c:v>460</c:v>
                  </c:pt>
                  <c:pt idx="6">
                    <c:v>292</c:v>
                  </c:pt>
                  <c:pt idx="7">
                    <c:v>281</c:v>
                  </c:pt>
                  <c:pt idx="8">
                    <c:v>223</c:v>
                  </c:pt>
                  <c:pt idx="9">
                    <c:v>211</c:v>
                  </c:pt>
                  <c:pt idx="10">
                    <c:v>540</c:v>
                  </c:pt>
                  <c:pt idx="11">
                    <c:v>294</c:v>
                  </c:pt>
                  <c:pt idx="12">
                    <c:v>233</c:v>
                  </c:pt>
                  <c:pt idx="13">
                    <c:v>151</c:v>
                  </c:pt>
                  <c:pt idx="14">
                    <c:v>283</c:v>
                  </c:pt>
                  <c:pt idx="15">
                    <c:v>162</c:v>
                  </c:pt>
                  <c:pt idx="16">
                    <c:v>146</c:v>
                  </c:pt>
                  <c:pt idx="17">
                    <c:v>104</c:v>
                  </c:pt>
                  <c:pt idx="18">
                    <c:v>467</c:v>
                  </c:pt>
                  <c:pt idx="19">
                    <c:v>230</c:v>
                  </c:pt>
                  <c:pt idx="20">
                    <c:v>74</c:v>
                  </c:pt>
                  <c:pt idx="21">
                    <c:v>252</c:v>
                  </c:pt>
                  <c:pt idx="22">
                    <c:v>201</c:v>
                  </c:pt>
                  <c:pt idx="23">
                    <c:v>165</c:v>
                  </c:pt>
                  <c:pt idx="24">
                    <c:v>108</c:v>
                  </c:pt>
                  <c:pt idx="25">
                    <c:v>187</c:v>
                  </c:pt>
                  <c:pt idx="26">
                    <c:v>135</c:v>
                  </c:pt>
                  <c:pt idx="27">
                    <c:v>109</c:v>
                  </c:pt>
                  <c:pt idx="28">
                    <c:v>145</c:v>
                  </c:pt>
                  <c:pt idx="29">
                    <c:v>394</c:v>
                  </c:pt>
                  <c:pt idx="30">
                    <c:v>208</c:v>
                  </c:pt>
                  <c:pt idx="31">
                    <c:v>142</c:v>
                  </c:pt>
                  <c:pt idx="32">
                    <c:v>189</c:v>
                  </c:pt>
                  <c:pt idx="33">
                    <c:v>506</c:v>
                  </c:pt>
                  <c:pt idx="34">
                    <c:v>624</c:v>
                  </c:pt>
                  <c:pt idx="35">
                    <c:v>196</c:v>
                  </c:pt>
                  <c:pt idx="36">
                    <c:v>124</c:v>
                  </c:pt>
                  <c:pt idx="37">
                    <c:v>170</c:v>
                  </c:pt>
                  <c:pt idx="38">
                    <c:v>174</c:v>
                  </c:pt>
                  <c:pt idx="39">
                    <c:v>217</c:v>
                  </c:pt>
                  <c:pt idx="40">
                    <c:v>1442</c:v>
                  </c:pt>
                  <c:pt idx="41">
                    <c:v>258</c:v>
                  </c:pt>
                  <c:pt idx="42">
                    <c:v>174</c:v>
                  </c:pt>
                  <c:pt idx="43">
                    <c:v>207</c:v>
                  </c:pt>
                  <c:pt idx="44">
                    <c:v>119</c:v>
                  </c:pt>
                  <c:pt idx="45">
                    <c:v>99</c:v>
                  </c:pt>
                  <c:pt idx="46">
                    <c:v>82</c:v>
                  </c:pt>
                  <c:pt idx="47">
                    <c:v>52</c:v>
                  </c:pt>
                  <c:pt idx="48">
                    <c:v>258</c:v>
                  </c:pt>
                  <c:pt idx="49">
                    <c:v>118</c:v>
                  </c:pt>
                  <c:pt idx="50">
                    <c:v>169</c:v>
                  </c:pt>
                  <c:pt idx="51">
                    <c:v>97</c:v>
                  </c:pt>
                  <c:pt idx="52">
                    <c:v>548</c:v>
                  </c:pt>
                  <c:pt idx="53">
                    <c:v>124</c:v>
                  </c:pt>
                  <c:pt idx="54">
                    <c:v>85</c:v>
                  </c:pt>
                  <c:pt idx="55">
                    <c:v>1002</c:v>
                  </c:pt>
                  <c:pt idx="56">
                    <c:v>917</c:v>
                  </c:pt>
                  <c:pt idx="57">
                    <c:v>819</c:v>
                  </c:pt>
                  <c:pt idx="58">
                    <c:v>154</c:v>
                  </c:pt>
                  <c:pt idx="59">
                    <c:v>106</c:v>
                  </c:pt>
                  <c:pt idx="60">
                    <c:v>157</c:v>
                  </c:pt>
                  <c:pt idx="61">
                    <c:v>78</c:v>
                  </c:pt>
                  <c:pt idx="62">
                    <c:v>160</c:v>
                  </c:pt>
                  <c:pt idx="63">
                    <c:v>133</c:v>
                  </c:pt>
                  <c:pt idx="64">
                    <c:v>188</c:v>
                  </c:pt>
                  <c:pt idx="65">
                    <c:v>167</c:v>
                  </c:pt>
                  <c:pt idx="66">
                    <c:v>111</c:v>
                  </c:pt>
                  <c:pt idx="67">
                    <c:v>75</c:v>
                  </c:pt>
                  <c:pt idx="68">
                    <c:v>99</c:v>
                  </c:pt>
                  <c:pt idx="69">
                    <c:v>22.86</c:v>
                  </c:pt>
                  <c:pt idx="70">
                    <c:v>93</c:v>
                  </c:pt>
                  <c:pt idx="71">
                    <c:v>116</c:v>
                  </c:pt>
                  <c:pt idx="72">
                    <c:v>263</c:v>
                  </c:pt>
                  <c:pt idx="73">
                    <c:v>66</c:v>
                  </c:pt>
                  <c:pt idx="74">
                    <c:v>121</c:v>
                  </c:pt>
                  <c:pt idx="75">
                    <c:v>172</c:v>
                  </c:pt>
                  <c:pt idx="76">
                    <c:v>252</c:v>
                  </c:pt>
                  <c:pt idx="77">
                    <c:v>65</c:v>
                  </c:pt>
                  <c:pt idx="78">
                    <c:v>173</c:v>
                  </c:pt>
                  <c:pt idx="79">
                    <c:v>210</c:v>
                  </c:pt>
                  <c:pt idx="80">
                    <c:v>149</c:v>
                  </c:pt>
                  <c:pt idx="81">
                    <c:v>107</c:v>
                  </c:pt>
                  <c:pt idx="82">
                    <c:v>146</c:v>
                  </c:pt>
                  <c:pt idx="83">
                    <c:v>266</c:v>
                  </c:pt>
                  <c:pt idx="84">
                    <c:v>263</c:v>
                  </c:pt>
                  <c:pt idx="85">
                    <c:v>301</c:v>
                  </c:pt>
                  <c:pt idx="86">
                    <c:v>182</c:v>
                  </c:pt>
                  <c:pt idx="87">
                    <c:v>226</c:v>
                  </c:pt>
                  <c:pt idx="88">
                    <c:v>222</c:v>
                  </c:pt>
                  <c:pt idx="89">
                    <c:v>188</c:v>
                  </c:pt>
                  <c:pt idx="90">
                    <c:v>312</c:v>
                  </c:pt>
                  <c:pt idx="91">
                    <c:v>486</c:v>
                  </c:pt>
                  <c:pt idx="92">
                    <c:v>219</c:v>
                  </c:pt>
                  <c:pt idx="93">
                    <c:v>605</c:v>
                  </c:pt>
                  <c:pt idx="94">
                    <c:v>250</c:v>
                  </c:pt>
                  <c:pt idx="95">
                    <c:v>367</c:v>
                  </c:pt>
                </c:numCache>
              </c:numRef>
            </c:plus>
            <c:minus>
              <c:numRef>
                <c:f>Potassium!$AE$6:$AE$101</c:f>
                <c:numCache>
                  <c:formatCode>General</c:formatCode>
                  <c:ptCount val="96"/>
                  <c:pt idx="0">
                    <c:v>383</c:v>
                  </c:pt>
                  <c:pt idx="1">
                    <c:v>557</c:v>
                  </c:pt>
                  <c:pt idx="2">
                    <c:v>2089</c:v>
                  </c:pt>
                  <c:pt idx="3">
                    <c:v>2105</c:v>
                  </c:pt>
                  <c:pt idx="4">
                    <c:v>486</c:v>
                  </c:pt>
                  <c:pt idx="5">
                    <c:v>460</c:v>
                  </c:pt>
                  <c:pt idx="6">
                    <c:v>292</c:v>
                  </c:pt>
                  <c:pt idx="7">
                    <c:v>281</c:v>
                  </c:pt>
                  <c:pt idx="8">
                    <c:v>223</c:v>
                  </c:pt>
                  <c:pt idx="9">
                    <c:v>211</c:v>
                  </c:pt>
                  <c:pt idx="10">
                    <c:v>540</c:v>
                  </c:pt>
                  <c:pt idx="11">
                    <c:v>294</c:v>
                  </c:pt>
                  <c:pt idx="12">
                    <c:v>233</c:v>
                  </c:pt>
                  <c:pt idx="13">
                    <c:v>151</c:v>
                  </c:pt>
                  <c:pt idx="14">
                    <c:v>283</c:v>
                  </c:pt>
                  <c:pt idx="15">
                    <c:v>162</c:v>
                  </c:pt>
                  <c:pt idx="16">
                    <c:v>146</c:v>
                  </c:pt>
                  <c:pt idx="17">
                    <c:v>104</c:v>
                  </c:pt>
                  <c:pt idx="18">
                    <c:v>467</c:v>
                  </c:pt>
                  <c:pt idx="19">
                    <c:v>230</c:v>
                  </c:pt>
                  <c:pt idx="20">
                    <c:v>74</c:v>
                  </c:pt>
                  <c:pt idx="21">
                    <c:v>252</c:v>
                  </c:pt>
                  <c:pt idx="22">
                    <c:v>201</c:v>
                  </c:pt>
                  <c:pt idx="23">
                    <c:v>165</c:v>
                  </c:pt>
                  <c:pt idx="24">
                    <c:v>108</c:v>
                  </c:pt>
                  <c:pt idx="25">
                    <c:v>187</c:v>
                  </c:pt>
                  <c:pt idx="26">
                    <c:v>135</c:v>
                  </c:pt>
                  <c:pt idx="27">
                    <c:v>109</c:v>
                  </c:pt>
                  <c:pt idx="28">
                    <c:v>145</c:v>
                  </c:pt>
                  <c:pt idx="29">
                    <c:v>394</c:v>
                  </c:pt>
                  <c:pt idx="30">
                    <c:v>208</c:v>
                  </c:pt>
                  <c:pt idx="31">
                    <c:v>142</c:v>
                  </c:pt>
                  <c:pt idx="32">
                    <c:v>189</c:v>
                  </c:pt>
                  <c:pt idx="33">
                    <c:v>506</c:v>
                  </c:pt>
                  <c:pt idx="34">
                    <c:v>624</c:v>
                  </c:pt>
                  <c:pt idx="35">
                    <c:v>196</c:v>
                  </c:pt>
                  <c:pt idx="36">
                    <c:v>124</c:v>
                  </c:pt>
                  <c:pt idx="37">
                    <c:v>170</c:v>
                  </c:pt>
                  <c:pt idx="38">
                    <c:v>174</c:v>
                  </c:pt>
                  <c:pt idx="39">
                    <c:v>217</c:v>
                  </c:pt>
                  <c:pt idx="40">
                    <c:v>1442</c:v>
                  </c:pt>
                  <c:pt idx="41">
                    <c:v>258</c:v>
                  </c:pt>
                  <c:pt idx="42">
                    <c:v>174</c:v>
                  </c:pt>
                  <c:pt idx="43">
                    <c:v>207</c:v>
                  </c:pt>
                  <c:pt idx="44">
                    <c:v>119</c:v>
                  </c:pt>
                  <c:pt idx="45">
                    <c:v>99</c:v>
                  </c:pt>
                  <c:pt idx="46">
                    <c:v>82</c:v>
                  </c:pt>
                  <c:pt idx="47">
                    <c:v>52</c:v>
                  </c:pt>
                  <c:pt idx="48">
                    <c:v>258</c:v>
                  </c:pt>
                  <c:pt idx="49">
                    <c:v>118</c:v>
                  </c:pt>
                  <c:pt idx="50">
                    <c:v>169</c:v>
                  </c:pt>
                  <c:pt idx="51">
                    <c:v>97</c:v>
                  </c:pt>
                  <c:pt idx="52">
                    <c:v>548</c:v>
                  </c:pt>
                  <c:pt idx="53">
                    <c:v>124</c:v>
                  </c:pt>
                  <c:pt idx="54">
                    <c:v>85</c:v>
                  </c:pt>
                  <c:pt idx="55">
                    <c:v>1002</c:v>
                  </c:pt>
                  <c:pt idx="56">
                    <c:v>917</c:v>
                  </c:pt>
                  <c:pt idx="57">
                    <c:v>819</c:v>
                  </c:pt>
                  <c:pt idx="58">
                    <c:v>154</c:v>
                  </c:pt>
                  <c:pt idx="59">
                    <c:v>106</c:v>
                  </c:pt>
                  <c:pt idx="60">
                    <c:v>157</c:v>
                  </c:pt>
                  <c:pt idx="61">
                    <c:v>78</c:v>
                  </c:pt>
                  <c:pt idx="62">
                    <c:v>160</c:v>
                  </c:pt>
                  <c:pt idx="63">
                    <c:v>133</c:v>
                  </c:pt>
                  <c:pt idx="64">
                    <c:v>188</c:v>
                  </c:pt>
                  <c:pt idx="65">
                    <c:v>167</c:v>
                  </c:pt>
                  <c:pt idx="66">
                    <c:v>111</c:v>
                  </c:pt>
                  <c:pt idx="67">
                    <c:v>75</c:v>
                  </c:pt>
                  <c:pt idx="68">
                    <c:v>99</c:v>
                  </c:pt>
                  <c:pt idx="69">
                    <c:v>22.86</c:v>
                  </c:pt>
                  <c:pt idx="70">
                    <c:v>93</c:v>
                  </c:pt>
                  <c:pt idx="71">
                    <c:v>116</c:v>
                  </c:pt>
                  <c:pt idx="72">
                    <c:v>263</c:v>
                  </c:pt>
                  <c:pt idx="73">
                    <c:v>66</c:v>
                  </c:pt>
                  <c:pt idx="74">
                    <c:v>121</c:v>
                  </c:pt>
                  <c:pt idx="75">
                    <c:v>172</c:v>
                  </c:pt>
                  <c:pt idx="76">
                    <c:v>252</c:v>
                  </c:pt>
                  <c:pt idx="77">
                    <c:v>65</c:v>
                  </c:pt>
                  <c:pt idx="78">
                    <c:v>173</c:v>
                  </c:pt>
                  <c:pt idx="79">
                    <c:v>210</c:v>
                  </c:pt>
                  <c:pt idx="80">
                    <c:v>149</c:v>
                  </c:pt>
                  <c:pt idx="81">
                    <c:v>107</c:v>
                  </c:pt>
                  <c:pt idx="82">
                    <c:v>146</c:v>
                  </c:pt>
                  <c:pt idx="83">
                    <c:v>266</c:v>
                  </c:pt>
                  <c:pt idx="84">
                    <c:v>263</c:v>
                  </c:pt>
                  <c:pt idx="85">
                    <c:v>301</c:v>
                  </c:pt>
                  <c:pt idx="86">
                    <c:v>182</c:v>
                  </c:pt>
                  <c:pt idx="87">
                    <c:v>226</c:v>
                  </c:pt>
                  <c:pt idx="88">
                    <c:v>222</c:v>
                  </c:pt>
                  <c:pt idx="89">
                    <c:v>188</c:v>
                  </c:pt>
                  <c:pt idx="90">
                    <c:v>312</c:v>
                  </c:pt>
                  <c:pt idx="91">
                    <c:v>486</c:v>
                  </c:pt>
                  <c:pt idx="92">
                    <c:v>219</c:v>
                  </c:pt>
                  <c:pt idx="93">
                    <c:v>605</c:v>
                  </c:pt>
                  <c:pt idx="94">
                    <c:v>250</c:v>
                  </c:pt>
                  <c:pt idx="95">
                    <c:v>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Potassium!$W$6:$W$101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Potassium!$AA$6:$AA$101</c:f>
              <c:numCache>
                <c:formatCode>General</c:formatCode>
                <c:ptCount val="96"/>
                <c:pt idx="0">
                  <c:v>4692</c:v>
                </c:pt>
                <c:pt idx="1">
                  <c:v>6618</c:v>
                </c:pt>
                <c:pt idx="2">
                  <c:v>15454</c:v>
                </c:pt>
                <c:pt idx="3">
                  <c:v>15849</c:v>
                </c:pt>
                <c:pt idx="4">
                  <c:v>6171</c:v>
                </c:pt>
                <c:pt idx="5">
                  <c:v>5739</c:v>
                </c:pt>
                <c:pt idx="6">
                  <c:v>3828</c:v>
                </c:pt>
                <c:pt idx="7">
                  <c:v>3693</c:v>
                </c:pt>
                <c:pt idx="8">
                  <c:v>3018</c:v>
                </c:pt>
                <c:pt idx="9">
                  <c:v>2847</c:v>
                </c:pt>
                <c:pt idx="10">
                  <c:v>6983</c:v>
                </c:pt>
                <c:pt idx="11">
                  <c:v>4126</c:v>
                </c:pt>
                <c:pt idx="12">
                  <c:v>3353</c:v>
                </c:pt>
                <c:pt idx="13">
                  <c:v>2197</c:v>
                </c:pt>
                <c:pt idx="14">
                  <c:v>4239</c:v>
                </c:pt>
                <c:pt idx="15">
                  <c:v>2270</c:v>
                </c:pt>
                <c:pt idx="16">
                  <c:v>2272</c:v>
                </c:pt>
                <c:pt idx="17">
                  <c:v>1486</c:v>
                </c:pt>
                <c:pt idx="18">
                  <c:v>6910</c:v>
                </c:pt>
                <c:pt idx="19">
                  <c:v>3523</c:v>
                </c:pt>
                <c:pt idx="20">
                  <c:v>946</c:v>
                </c:pt>
                <c:pt idx="21">
                  <c:v>3940</c:v>
                </c:pt>
                <c:pt idx="22">
                  <c:v>3275</c:v>
                </c:pt>
                <c:pt idx="23">
                  <c:v>2776</c:v>
                </c:pt>
                <c:pt idx="24">
                  <c:v>1820</c:v>
                </c:pt>
                <c:pt idx="25">
                  <c:v>3084</c:v>
                </c:pt>
                <c:pt idx="26">
                  <c:v>2183</c:v>
                </c:pt>
                <c:pt idx="27">
                  <c:v>1955</c:v>
                </c:pt>
                <c:pt idx="28">
                  <c:v>2705</c:v>
                </c:pt>
                <c:pt idx="29">
                  <c:v>6299</c:v>
                </c:pt>
                <c:pt idx="30">
                  <c:v>3459</c:v>
                </c:pt>
                <c:pt idx="31">
                  <c:v>2450</c:v>
                </c:pt>
                <c:pt idx="32">
                  <c:v>3677</c:v>
                </c:pt>
                <c:pt idx="33">
                  <c:v>7207</c:v>
                </c:pt>
                <c:pt idx="34">
                  <c:v>7728</c:v>
                </c:pt>
                <c:pt idx="35">
                  <c:v>3176</c:v>
                </c:pt>
                <c:pt idx="36">
                  <c:v>2310</c:v>
                </c:pt>
                <c:pt idx="37">
                  <c:v>3323</c:v>
                </c:pt>
                <c:pt idx="38">
                  <c:v>3364</c:v>
                </c:pt>
                <c:pt idx="39">
                  <c:v>4020</c:v>
                </c:pt>
                <c:pt idx="40">
                  <c:v>12124</c:v>
                </c:pt>
                <c:pt idx="41">
                  <c:v>4088</c:v>
                </c:pt>
                <c:pt idx="42">
                  <c:v>2789</c:v>
                </c:pt>
                <c:pt idx="43">
                  <c:v>3253</c:v>
                </c:pt>
                <c:pt idx="44">
                  <c:v>2061</c:v>
                </c:pt>
                <c:pt idx="45">
                  <c:v>1848</c:v>
                </c:pt>
                <c:pt idx="46">
                  <c:v>1319</c:v>
                </c:pt>
                <c:pt idx="47">
                  <c:v>669</c:v>
                </c:pt>
                <c:pt idx="48">
                  <c:v>3805</c:v>
                </c:pt>
                <c:pt idx="49">
                  <c:v>2258</c:v>
                </c:pt>
                <c:pt idx="50">
                  <c:v>2752</c:v>
                </c:pt>
                <c:pt idx="51">
                  <c:v>1821</c:v>
                </c:pt>
                <c:pt idx="52">
                  <c:v>7185</c:v>
                </c:pt>
                <c:pt idx="53">
                  <c:v>1870</c:v>
                </c:pt>
                <c:pt idx="54">
                  <c:v>1484</c:v>
                </c:pt>
                <c:pt idx="55">
                  <c:v>9892</c:v>
                </c:pt>
                <c:pt idx="56">
                  <c:v>9485</c:v>
                </c:pt>
                <c:pt idx="57">
                  <c:v>8838</c:v>
                </c:pt>
                <c:pt idx="58">
                  <c:v>2488</c:v>
                </c:pt>
                <c:pt idx="59">
                  <c:v>1900</c:v>
                </c:pt>
                <c:pt idx="60">
                  <c:v>2867</c:v>
                </c:pt>
                <c:pt idx="61">
                  <c:v>1094</c:v>
                </c:pt>
                <c:pt idx="62">
                  <c:v>2533</c:v>
                </c:pt>
                <c:pt idx="63">
                  <c:v>2433</c:v>
                </c:pt>
                <c:pt idx="64">
                  <c:v>3360</c:v>
                </c:pt>
                <c:pt idx="65">
                  <c:v>2551</c:v>
                </c:pt>
                <c:pt idx="66">
                  <c:v>1773</c:v>
                </c:pt>
                <c:pt idx="67">
                  <c:v>1177</c:v>
                </c:pt>
                <c:pt idx="68">
                  <c:v>1436</c:v>
                </c:pt>
                <c:pt idx="69">
                  <c:v>93.59</c:v>
                </c:pt>
                <c:pt idx="70">
                  <c:v>1583</c:v>
                </c:pt>
                <c:pt idx="71">
                  <c:v>2055</c:v>
                </c:pt>
                <c:pt idx="72">
                  <c:v>4483</c:v>
                </c:pt>
                <c:pt idx="73">
                  <c:v>880</c:v>
                </c:pt>
                <c:pt idx="74">
                  <c:v>1953</c:v>
                </c:pt>
                <c:pt idx="75">
                  <c:v>3094</c:v>
                </c:pt>
                <c:pt idx="76">
                  <c:v>4082</c:v>
                </c:pt>
                <c:pt idx="77">
                  <c:v>898</c:v>
                </c:pt>
                <c:pt idx="78">
                  <c:v>2862</c:v>
                </c:pt>
                <c:pt idx="79">
                  <c:v>3666</c:v>
                </c:pt>
                <c:pt idx="80">
                  <c:v>2344</c:v>
                </c:pt>
                <c:pt idx="81">
                  <c:v>1615</c:v>
                </c:pt>
                <c:pt idx="82">
                  <c:v>2166</c:v>
                </c:pt>
                <c:pt idx="83">
                  <c:v>3931</c:v>
                </c:pt>
                <c:pt idx="84">
                  <c:v>3741</c:v>
                </c:pt>
                <c:pt idx="85">
                  <c:v>4744</c:v>
                </c:pt>
                <c:pt idx="86">
                  <c:v>2668</c:v>
                </c:pt>
                <c:pt idx="87">
                  <c:v>3153</c:v>
                </c:pt>
                <c:pt idx="88">
                  <c:v>2980</c:v>
                </c:pt>
                <c:pt idx="89">
                  <c:v>2573</c:v>
                </c:pt>
                <c:pt idx="90">
                  <c:v>4345</c:v>
                </c:pt>
                <c:pt idx="91">
                  <c:v>6550</c:v>
                </c:pt>
                <c:pt idx="92">
                  <c:v>2731</c:v>
                </c:pt>
                <c:pt idx="93">
                  <c:v>7323</c:v>
                </c:pt>
                <c:pt idx="94">
                  <c:v>3077</c:v>
                </c:pt>
                <c:pt idx="95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6-47CB-812C-A6FBB2275238}"/>
            </c:ext>
          </c:extLst>
        </c:ser>
        <c:ser>
          <c:idx val="1"/>
          <c:order val="1"/>
          <c:tx>
            <c:strRef>
              <c:f>Potassium!$AG$2</c:f>
              <c:strCache>
                <c:ptCount val="1"/>
                <c:pt idx="0">
                  <c:v>MLE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Potassium!$AK$6:$AK$101</c:f>
                <c:numCache>
                  <c:formatCode>General</c:formatCode>
                  <c:ptCount val="96"/>
                  <c:pt idx="0">
                    <c:v>383</c:v>
                  </c:pt>
                  <c:pt idx="1">
                    <c:v>557</c:v>
                  </c:pt>
                  <c:pt idx="2">
                    <c:v>2089</c:v>
                  </c:pt>
                  <c:pt idx="3">
                    <c:v>2105</c:v>
                  </c:pt>
                  <c:pt idx="4">
                    <c:v>486</c:v>
                  </c:pt>
                  <c:pt idx="5">
                    <c:v>460</c:v>
                  </c:pt>
                  <c:pt idx="6">
                    <c:v>292</c:v>
                  </c:pt>
                  <c:pt idx="7">
                    <c:v>281</c:v>
                  </c:pt>
                  <c:pt idx="8">
                    <c:v>223</c:v>
                  </c:pt>
                  <c:pt idx="9">
                    <c:v>211</c:v>
                  </c:pt>
                  <c:pt idx="10">
                    <c:v>540</c:v>
                  </c:pt>
                  <c:pt idx="11">
                    <c:v>294</c:v>
                  </c:pt>
                  <c:pt idx="12">
                    <c:v>233</c:v>
                  </c:pt>
                  <c:pt idx="13">
                    <c:v>151</c:v>
                  </c:pt>
                  <c:pt idx="14">
                    <c:v>283</c:v>
                  </c:pt>
                  <c:pt idx="15">
                    <c:v>162</c:v>
                  </c:pt>
                  <c:pt idx="16">
                    <c:v>146</c:v>
                  </c:pt>
                  <c:pt idx="17">
                    <c:v>104</c:v>
                  </c:pt>
                  <c:pt idx="18">
                    <c:v>467</c:v>
                  </c:pt>
                  <c:pt idx="19">
                    <c:v>230</c:v>
                  </c:pt>
                  <c:pt idx="20">
                    <c:v>73.58</c:v>
                  </c:pt>
                  <c:pt idx="21">
                    <c:v>252</c:v>
                  </c:pt>
                  <c:pt idx="22">
                    <c:v>201</c:v>
                  </c:pt>
                  <c:pt idx="23">
                    <c:v>164</c:v>
                  </c:pt>
                  <c:pt idx="24">
                    <c:v>108</c:v>
                  </c:pt>
                  <c:pt idx="25">
                    <c:v>187</c:v>
                  </c:pt>
                  <c:pt idx="26">
                    <c:v>135</c:v>
                  </c:pt>
                  <c:pt idx="27">
                    <c:v>109</c:v>
                  </c:pt>
                  <c:pt idx="28">
                    <c:v>145</c:v>
                  </c:pt>
                  <c:pt idx="29">
                    <c:v>394</c:v>
                  </c:pt>
                  <c:pt idx="30">
                    <c:v>208</c:v>
                  </c:pt>
                  <c:pt idx="31">
                    <c:v>142</c:v>
                  </c:pt>
                  <c:pt idx="32">
                    <c:v>189</c:v>
                  </c:pt>
                  <c:pt idx="33">
                    <c:v>506</c:v>
                  </c:pt>
                  <c:pt idx="34">
                    <c:v>624</c:v>
                  </c:pt>
                  <c:pt idx="35">
                    <c:v>196</c:v>
                  </c:pt>
                  <c:pt idx="36">
                    <c:v>124</c:v>
                  </c:pt>
                  <c:pt idx="37">
                    <c:v>170</c:v>
                  </c:pt>
                  <c:pt idx="38">
                    <c:v>174</c:v>
                  </c:pt>
                  <c:pt idx="39">
                    <c:v>217</c:v>
                  </c:pt>
                  <c:pt idx="40">
                    <c:v>1442</c:v>
                  </c:pt>
                  <c:pt idx="41">
                    <c:v>258</c:v>
                  </c:pt>
                  <c:pt idx="42">
                    <c:v>174</c:v>
                  </c:pt>
                  <c:pt idx="43">
                    <c:v>207</c:v>
                  </c:pt>
                  <c:pt idx="44">
                    <c:v>119</c:v>
                  </c:pt>
                  <c:pt idx="45">
                    <c:v>99</c:v>
                  </c:pt>
                  <c:pt idx="46">
                    <c:v>82</c:v>
                  </c:pt>
                  <c:pt idx="47">
                    <c:v>51.99</c:v>
                  </c:pt>
                  <c:pt idx="48">
                    <c:v>258</c:v>
                  </c:pt>
                  <c:pt idx="49">
                    <c:v>118</c:v>
                  </c:pt>
                  <c:pt idx="50">
                    <c:v>169</c:v>
                  </c:pt>
                  <c:pt idx="51">
                    <c:v>97</c:v>
                  </c:pt>
                  <c:pt idx="52">
                    <c:v>548</c:v>
                  </c:pt>
                  <c:pt idx="53">
                    <c:v>124</c:v>
                  </c:pt>
                  <c:pt idx="54">
                    <c:v>85</c:v>
                  </c:pt>
                  <c:pt idx="55">
                    <c:v>1002</c:v>
                  </c:pt>
                  <c:pt idx="56">
                    <c:v>917</c:v>
                  </c:pt>
                  <c:pt idx="57">
                    <c:v>819</c:v>
                  </c:pt>
                  <c:pt idx="58">
                    <c:v>154</c:v>
                  </c:pt>
                  <c:pt idx="59">
                    <c:v>106</c:v>
                  </c:pt>
                  <c:pt idx="60">
                    <c:v>156</c:v>
                  </c:pt>
                  <c:pt idx="61">
                    <c:v>78</c:v>
                  </c:pt>
                  <c:pt idx="62">
                    <c:v>160</c:v>
                  </c:pt>
                  <c:pt idx="63">
                    <c:v>133</c:v>
                  </c:pt>
                  <c:pt idx="64">
                    <c:v>188</c:v>
                  </c:pt>
                  <c:pt idx="65">
                    <c:v>166</c:v>
                  </c:pt>
                  <c:pt idx="66">
                    <c:v>111</c:v>
                  </c:pt>
                  <c:pt idx="67">
                    <c:v>75</c:v>
                  </c:pt>
                  <c:pt idx="68">
                    <c:v>99</c:v>
                  </c:pt>
                  <c:pt idx="69">
                    <c:v>22.86</c:v>
                  </c:pt>
                  <c:pt idx="70">
                    <c:v>93</c:v>
                  </c:pt>
                  <c:pt idx="71">
                    <c:v>116</c:v>
                  </c:pt>
                  <c:pt idx="72">
                    <c:v>263</c:v>
                  </c:pt>
                  <c:pt idx="73">
                    <c:v>66.25</c:v>
                  </c:pt>
                  <c:pt idx="74">
                    <c:v>121</c:v>
                  </c:pt>
                  <c:pt idx="75">
                    <c:v>172</c:v>
                  </c:pt>
                  <c:pt idx="76">
                    <c:v>252</c:v>
                  </c:pt>
                  <c:pt idx="77">
                    <c:v>65.02</c:v>
                  </c:pt>
                  <c:pt idx="78">
                    <c:v>173</c:v>
                  </c:pt>
                  <c:pt idx="79">
                    <c:v>210</c:v>
                  </c:pt>
                  <c:pt idx="80">
                    <c:v>149</c:v>
                  </c:pt>
                  <c:pt idx="81">
                    <c:v>107</c:v>
                  </c:pt>
                  <c:pt idx="82">
                    <c:v>145</c:v>
                  </c:pt>
                  <c:pt idx="83">
                    <c:v>266</c:v>
                  </c:pt>
                  <c:pt idx="84">
                    <c:v>263</c:v>
                  </c:pt>
                  <c:pt idx="85">
                    <c:v>301</c:v>
                  </c:pt>
                  <c:pt idx="86">
                    <c:v>182</c:v>
                  </c:pt>
                  <c:pt idx="87">
                    <c:v>226</c:v>
                  </c:pt>
                  <c:pt idx="88">
                    <c:v>222</c:v>
                  </c:pt>
                  <c:pt idx="89">
                    <c:v>188</c:v>
                  </c:pt>
                  <c:pt idx="90">
                    <c:v>312</c:v>
                  </c:pt>
                  <c:pt idx="91">
                    <c:v>486</c:v>
                  </c:pt>
                  <c:pt idx="92">
                    <c:v>219</c:v>
                  </c:pt>
                  <c:pt idx="93">
                    <c:v>605</c:v>
                  </c:pt>
                  <c:pt idx="94">
                    <c:v>250</c:v>
                  </c:pt>
                  <c:pt idx="95">
                    <c:v>367</c:v>
                  </c:pt>
                </c:numCache>
              </c:numRef>
            </c:plus>
            <c:minus>
              <c:numRef>
                <c:f>Potassium!$AK$6:$AK$101</c:f>
                <c:numCache>
                  <c:formatCode>General</c:formatCode>
                  <c:ptCount val="96"/>
                  <c:pt idx="0">
                    <c:v>383</c:v>
                  </c:pt>
                  <c:pt idx="1">
                    <c:v>557</c:v>
                  </c:pt>
                  <c:pt idx="2">
                    <c:v>2089</c:v>
                  </c:pt>
                  <c:pt idx="3">
                    <c:v>2105</c:v>
                  </c:pt>
                  <c:pt idx="4">
                    <c:v>486</c:v>
                  </c:pt>
                  <c:pt idx="5">
                    <c:v>460</c:v>
                  </c:pt>
                  <c:pt idx="6">
                    <c:v>292</c:v>
                  </c:pt>
                  <c:pt idx="7">
                    <c:v>281</c:v>
                  </c:pt>
                  <c:pt idx="8">
                    <c:v>223</c:v>
                  </c:pt>
                  <c:pt idx="9">
                    <c:v>211</c:v>
                  </c:pt>
                  <c:pt idx="10">
                    <c:v>540</c:v>
                  </c:pt>
                  <c:pt idx="11">
                    <c:v>294</c:v>
                  </c:pt>
                  <c:pt idx="12">
                    <c:v>233</c:v>
                  </c:pt>
                  <c:pt idx="13">
                    <c:v>151</c:v>
                  </c:pt>
                  <c:pt idx="14">
                    <c:v>283</c:v>
                  </c:pt>
                  <c:pt idx="15">
                    <c:v>162</c:v>
                  </c:pt>
                  <c:pt idx="16">
                    <c:v>146</c:v>
                  </c:pt>
                  <c:pt idx="17">
                    <c:v>104</c:v>
                  </c:pt>
                  <c:pt idx="18">
                    <c:v>467</c:v>
                  </c:pt>
                  <c:pt idx="19">
                    <c:v>230</c:v>
                  </c:pt>
                  <c:pt idx="20">
                    <c:v>73.58</c:v>
                  </c:pt>
                  <c:pt idx="21">
                    <c:v>252</c:v>
                  </c:pt>
                  <c:pt idx="22">
                    <c:v>201</c:v>
                  </c:pt>
                  <c:pt idx="23">
                    <c:v>164</c:v>
                  </c:pt>
                  <c:pt idx="24">
                    <c:v>108</c:v>
                  </c:pt>
                  <c:pt idx="25">
                    <c:v>187</c:v>
                  </c:pt>
                  <c:pt idx="26">
                    <c:v>135</c:v>
                  </c:pt>
                  <c:pt idx="27">
                    <c:v>109</c:v>
                  </c:pt>
                  <c:pt idx="28">
                    <c:v>145</c:v>
                  </c:pt>
                  <c:pt idx="29">
                    <c:v>394</c:v>
                  </c:pt>
                  <c:pt idx="30">
                    <c:v>208</c:v>
                  </c:pt>
                  <c:pt idx="31">
                    <c:v>142</c:v>
                  </c:pt>
                  <c:pt idx="32">
                    <c:v>189</c:v>
                  </c:pt>
                  <c:pt idx="33">
                    <c:v>506</c:v>
                  </c:pt>
                  <c:pt idx="34">
                    <c:v>624</c:v>
                  </c:pt>
                  <c:pt idx="35">
                    <c:v>196</c:v>
                  </c:pt>
                  <c:pt idx="36">
                    <c:v>124</c:v>
                  </c:pt>
                  <c:pt idx="37">
                    <c:v>170</c:v>
                  </c:pt>
                  <c:pt idx="38">
                    <c:v>174</c:v>
                  </c:pt>
                  <c:pt idx="39">
                    <c:v>217</c:v>
                  </c:pt>
                  <c:pt idx="40">
                    <c:v>1442</c:v>
                  </c:pt>
                  <c:pt idx="41">
                    <c:v>258</c:v>
                  </c:pt>
                  <c:pt idx="42">
                    <c:v>174</c:v>
                  </c:pt>
                  <c:pt idx="43">
                    <c:v>207</c:v>
                  </c:pt>
                  <c:pt idx="44">
                    <c:v>119</c:v>
                  </c:pt>
                  <c:pt idx="45">
                    <c:v>99</c:v>
                  </c:pt>
                  <c:pt idx="46">
                    <c:v>82</c:v>
                  </c:pt>
                  <c:pt idx="47">
                    <c:v>51.99</c:v>
                  </c:pt>
                  <c:pt idx="48">
                    <c:v>258</c:v>
                  </c:pt>
                  <c:pt idx="49">
                    <c:v>118</c:v>
                  </c:pt>
                  <c:pt idx="50">
                    <c:v>169</c:v>
                  </c:pt>
                  <c:pt idx="51">
                    <c:v>97</c:v>
                  </c:pt>
                  <c:pt idx="52">
                    <c:v>548</c:v>
                  </c:pt>
                  <c:pt idx="53">
                    <c:v>124</c:v>
                  </c:pt>
                  <c:pt idx="54">
                    <c:v>85</c:v>
                  </c:pt>
                  <c:pt idx="55">
                    <c:v>1002</c:v>
                  </c:pt>
                  <c:pt idx="56">
                    <c:v>917</c:v>
                  </c:pt>
                  <c:pt idx="57">
                    <c:v>819</c:v>
                  </c:pt>
                  <c:pt idx="58">
                    <c:v>154</c:v>
                  </c:pt>
                  <c:pt idx="59">
                    <c:v>106</c:v>
                  </c:pt>
                  <c:pt idx="60">
                    <c:v>156</c:v>
                  </c:pt>
                  <c:pt idx="61">
                    <c:v>78</c:v>
                  </c:pt>
                  <c:pt idx="62">
                    <c:v>160</c:v>
                  </c:pt>
                  <c:pt idx="63">
                    <c:v>133</c:v>
                  </c:pt>
                  <c:pt idx="64">
                    <c:v>188</c:v>
                  </c:pt>
                  <c:pt idx="65">
                    <c:v>166</c:v>
                  </c:pt>
                  <c:pt idx="66">
                    <c:v>111</c:v>
                  </c:pt>
                  <c:pt idx="67">
                    <c:v>75</c:v>
                  </c:pt>
                  <c:pt idx="68">
                    <c:v>99</c:v>
                  </c:pt>
                  <c:pt idx="69">
                    <c:v>22.86</c:v>
                  </c:pt>
                  <c:pt idx="70">
                    <c:v>93</c:v>
                  </c:pt>
                  <c:pt idx="71">
                    <c:v>116</c:v>
                  </c:pt>
                  <c:pt idx="72">
                    <c:v>263</c:v>
                  </c:pt>
                  <c:pt idx="73">
                    <c:v>66.25</c:v>
                  </c:pt>
                  <c:pt idx="74">
                    <c:v>121</c:v>
                  </c:pt>
                  <c:pt idx="75">
                    <c:v>172</c:v>
                  </c:pt>
                  <c:pt idx="76">
                    <c:v>252</c:v>
                  </c:pt>
                  <c:pt idx="77">
                    <c:v>65.02</c:v>
                  </c:pt>
                  <c:pt idx="78">
                    <c:v>173</c:v>
                  </c:pt>
                  <c:pt idx="79">
                    <c:v>210</c:v>
                  </c:pt>
                  <c:pt idx="80">
                    <c:v>149</c:v>
                  </c:pt>
                  <c:pt idx="81">
                    <c:v>107</c:v>
                  </c:pt>
                  <c:pt idx="82">
                    <c:v>145</c:v>
                  </c:pt>
                  <c:pt idx="83">
                    <c:v>266</c:v>
                  </c:pt>
                  <c:pt idx="84">
                    <c:v>263</c:v>
                  </c:pt>
                  <c:pt idx="85">
                    <c:v>301</c:v>
                  </c:pt>
                  <c:pt idx="86">
                    <c:v>182</c:v>
                  </c:pt>
                  <c:pt idx="87">
                    <c:v>226</c:v>
                  </c:pt>
                  <c:pt idx="88">
                    <c:v>222</c:v>
                  </c:pt>
                  <c:pt idx="89">
                    <c:v>188</c:v>
                  </c:pt>
                  <c:pt idx="90">
                    <c:v>312</c:v>
                  </c:pt>
                  <c:pt idx="91">
                    <c:v>486</c:v>
                  </c:pt>
                  <c:pt idx="92">
                    <c:v>219</c:v>
                  </c:pt>
                  <c:pt idx="93">
                    <c:v>605</c:v>
                  </c:pt>
                  <c:pt idx="94">
                    <c:v>250</c:v>
                  </c:pt>
                  <c:pt idx="95">
                    <c:v>367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Potassium!$AF$6:$AF$101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Potassium!$AJ$6:$AJ$101</c:f>
              <c:numCache>
                <c:formatCode>General</c:formatCode>
                <c:ptCount val="96"/>
                <c:pt idx="0">
                  <c:v>4692</c:v>
                </c:pt>
                <c:pt idx="1">
                  <c:v>6618</c:v>
                </c:pt>
                <c:pt idx="2">
                  <c:v>15454</c:v>
                </c:pt>
                <c:pt idx="3">
                  <c:v>15849</c:v>
                </c:pt>
                <c:pt idx="4">
                  <c:v>6171</c:v>
                </c:pt>
                <c:pt idx="5">
                  <c:v>5739</c:v>
                </c:pt>
                <c:pt idx="6">
                  <c:v>3828</c:v>
                </c:pt>
                <c:pt idx="7">
                  <c:v>3693</c:v>
                </c:pt>
                <c:pt idx="8">
                  <c:v>3018</c:v>
                </c:pt>
                <c:pt idx="9">
                  <c:v>2847</c:v>
                </c:pt>
                <c:pt idx="10">
                  <c:v>6983</c:v>
                </c:pt>
                <c:pt idx="11">
                  <c:v>4126</c:v>
                </c:pt>
                <c:pt idx="12">
                  <c:v>3353</c:v>
                </c:pt>
                <c:pt idx="13">
                  <c:v>2197</c:v>
                </c:pt>
                <c:pt idx="14">
                  <c:v>4239</c:v>
                </c:pt>
                <c:pt idx="15">
                  <c:v>2270</c:v>
                </c:pt>
                <c:pt idx="16">
                  <c:v>2272</c:v>
                </c:pt>
                <c:pt idx="17">
                  <c:v>1486</c:v>
                </c:pt>
                <c:pt idx="18">
                  <c:v>6910</c:v>
                </c:pt>
                <c:pt idx="19">
                  <c:v>3523</c:v>
                </c:pt>
                <c:pt idx="20">
                  <c:v>946.24</c:v>
                </c:pt>
                <c:pt idx="21">
                  <c:v>3940</c:v>
                </c:pt>
                <c:pt idx="22">
                  <c:v>3275</c:v>
                </c:pt>
                <c:pt idx="23">
                  <c:v>2776</c:v>
                </c:pt>
                <c:pt idx="24">
                  <c:v>1820</c:v>
                </c:pt>
                <c:pt idx="25">
                  <c:v>3084</c:v>
                </c:pt>
                <c:pt idx="26">
                  <c:v>2183</c:v>
                </c:pt>
                <c:pt idx="27">
                  <c:v>1955</c:v>
                </c:pt>
                <c:pt idx="28">
                  <c:v>2705</c:v>
                </c:pt>
                <c:pt idx="29">
                  <c:v>6299</c:v>
                </c:pt>
                <c:pt idx="30">
                  <c:v>3459</c:v>
                </c:pt>
                <c:pt idx="31">
                  <c:v>2450</c:v>
                </c:pt>
                <c:pt idx="32">
                  <c:v>3677</c:v>
                </c:pt>
                <c:pt idx="33">
                  <c:v>7207</c:v>
                </c:pt>
                <c:pt idx="34">
                  <c:v>7728</c:v>
                </c:pt>
                <c:pt idx="35">
                  <c:v>3176</c:v>
                </c:pt>
                <c:pt idx="36">
                  <c:v>2310</c:v>
                </c:pt>
                <c:pt idx="37">
                  <c:v>3323</c:v>
                </c:pt>
                <c:pt idx="38">
                  <c:v>3364</c:v>
                </c:pt>
                <c:pt idx="39">
                  <c:v>4020</c:v>
                </c:pt>
                <c:pt idx="40">
                  <c:v>12124</c:v>
                </c:pt>
                <c:pt idx="41">
                  <c:v>4089</c:v>
                </c:pt>
                <c:pt idx="42">
                  <c:v>2789</c:v>
                </c:pt>
                <c:pt idx="43">
                  <c:v>3253</c:v>
                </c:pt>
                <c:pt idx="44">
                  <c:v>2061</c:v>
                </c:pt>
                <c:pt idx="45">
                  <c:v>1848</c:v>
                </c:pt>
                <c:pt idx="46">
                  <c:v>1319</c:v>
                </c:pt>
                <c:pt idx="47">
                  <c:v>669.3</c:v>
                </c:pt>
                <c:pt idx="48">
                  <c:v>3805</c:v>
                </c:pt>
                <c:pt idx="49">
                  <c:v>2258</c:v>
                </c:pt>
                <c:pt idx="50">
                  <c:v>2752</c:v>
                </c:pt>
                <c:pt idx="51">
                  <c:v>1821</c:v>
                </c:pt>
                <c:pt idx="52">
                  <c:v>7185</c:v>
                </c:pt>
                <c:pt idx="53">
                  <c:v>1870</c:v>
                </c:pt>
                <c:pt idx="54">
                  <c:v>1484</c:v>
                </c:pt>
                <c:pt idx="55">
                  <c:v>9892</c:v>
                </c:pt>
                <c:pt idx="56">
                  <c:v>9485</c:v>
                </c:pt>
                <c:pt idx="57">
                  <c:v>8838</c:v>
                </c:pt>
                <c:pt idx="58">
                  <c:v>2488</c:v>
                </c:pt>
                <c:pt idx="59">
                  <c:v>1900</c:v>
                </c:pt>
                <c:pt idx="60">
                  <c:v>2867</c:v>
                </c:pt>
                <c:pt idx="61">
                  <c:v>1094</c:v>
                </c:pt>
                <c:pt idx="62">
                  <c:v>2533</c:v>
                </c:pt>
                <c:pt idx="63">
                  <c:v>2433</c:v>
                </c:pt>
                <c:pt idx="64">
                  <c:v>3360</c:v>
                </c:pt>
                <c:pt idx="65">
                  <c:v>2551</c:v>
                </c:pt>
                <c:pt idx="66">
                  <c:v>1773</c:v>
                </c:pt>
                <c:pt idx="67">
                  <c:v>1177</c:v>
                </c:pt>
                <c:pt idx="68">
                  <c:v>1436</c:v>
                </c:pt>
                <c:pt idx="69">
                  <c:v>93.59</c:v>
                </c:pt>
                <c:pt idx="70">
                  <c:v>1583</c:v>
                </c:pt>
                <c:pt idx="71">
                  <c:v>2055</c:v>
                </c:pt>
                <c:pt idx="72">
                  <c:v>4483</c:v>
                </c:pt>
                <c:pt idx="73">
                  <c:v>879.88</c:v>
                </c:pt>
                <c:pt idx="74">
                  <c:v>1953</c:v>
                </c:pt>
                <c:pt idx="75">
                  <c:v>3094</c:v>
                </c:pt>
                <c:pt idx="76">
                  <c:v>4082</c:v>
                </c:pt>
                <c:pt idx="77">
                  <c:v>898.39</c:v>
                </c:pt>
                <c:pt idx="78">
                  <c:v>2862</c:v>
                </c:pt>
                <c:pt idx="79">
                  <c:v>3666</c:v>
                </c:pt>
                <c:pt idx="80">
                  <c:v>2344</c:v>
                </c:pt>
                <c:pt idx="81">
                  <c:v>1615</c:v>
                </c:pt>
                <c:pt idx="82">
                  <c:v>2166</c:v>
                </c:pt>
                <c:pt idx="83">
                  <c:v>3931</c:v>
                </c:pt>
                <c:pt idx="84">
                  <c:v>3741</c:v>
                </c:pt>
                <c:pt idx="85">
                  <c:v>4744</c:v>
                </c:pt>
                <c:pt idx="86">
                  <c:v>2668</c:v>
                </c:pt>
                <c:pt idx="87">
                  <c:v>3153</c:v>
                </c:pt>
                <c:pt idx="88">
                  <c:v>2980</c:v>
                </c:pt>
                <c:pt idx="89">
                  <c:v>2573</c:v>
                </c:pt>
                <c:pt idx="90">
                  <c:v>4345</c:v>
                </c:pt>
                <c:pt idx="91">
                  <c:v>6550</c:v>
                </c:pt>
                <c:pt idx="92">
                  <c:v>2731</c:v>
                </c:pt>
                <c:pt idx="93">
                  <c:v>7323</c:v>
                </c:pt>
                <c:pt idx="94">
                  <c:v>3077</c:v>
                </c:pt>
                <c:pt idx="95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6-47CB-812C-A6FBB2275238}"/>
            </c:ext>
          </c:extLst>
        </c:ser>
        <c:ser>
          <c:idx val="2"/>
          <c:order val="2"/>
          <c:tx>
            <c:strRef>
              <c:f>Potassium!$AM$2</c:f>
              <c:strCache>
                <c:ptCount val="1"/>
                <c:pt idx="0">
                  <c:v>LAD Load Estimates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Potassium!$AQ$6:$AQ$101</c:f>
                <c:numCache>
                  <c:formatCode>General</c:formatCode>
                  <c:ptCount val="96"/>
                  <c:pt idx="0">
                    <c:v>581</c:v>
                  </c:pt>
                  <c:pt idx="1">
                    <c:v>813</c:v>
                  </c:pt>
                  <c:pt idx="2">
                    <c:v>2870</c:v>
                  </c:pt>
                  <c:pt idx="3">
                    <c:v>2986</c:v>
                  </c:pt>
                  <c:pt idx="4">
                    <c:v>753</c:v>
                  </c:pt>
                  <c:pt idx="5">
                    <c:v>815</c:v>
                  </c:pt>
                  <c:pt idx="6">
                    <c:v>669</c:v>
                  </c:pt>
                  <c:pt idx="7">
                    <c:v>661</c:v>
                  </c:pt>
                  <c:pt idx="8">
                    <c:v>342</c:v>
                  </c:pt>
                  <c:pt idx="9">
                    <c:v>340</c:v>
                  </c:pt>
                  <c:pt idx="10">
                    <c:v>764</c:v>
                  </c:pt>
                  <c:pt idx="11">
                    <c:v>458</c:v>
                  </c:pt>
                  <c:pt idx="12">
                    <c:v>551</c:v>
                  </c:pt>
                  <c:pt idx="13">
                    <c:v>238</c:v>
                  </c:pt>
                  <c:pt idx="14">
                    <c:v>632</c:v>
                  </c:pt>
                  <c:pt idx="15">
                    <c:v>302</c:v>
                  </c:pt>
                  <c:pt idx="16">
                    <c:v>311</c:v>
                  </c:pt>
                  <c:pt idx="17">
                    <c:v>209</c:v>
                  </c:pt>
                  <c:pt idx="18">
                    <c:v>615</c:v>
                  </c:pt>
                  <c:pt idx="19">
                    <c:v>501</c:v>
                  </c:pt>
                  <c:pt idx="20">
                    <c:v>152</c:v>
                  </c:pt>
                  <c:pt idx="21">
                    <c:v>565</c:v>
                  </c:pt>
                  <c:pt idx="22">
                    <c:v>501</c:v>
                  </c:pt>
                  <c:pt idx="23">
                    <c:v>365</c:v>
                  </c:pt>
                  <c:pt idx="24">
                    <c:v>142</c:v>
                  </c:pt>
                  <c:pt idx="25">
                    <c:v>541</c:v>
                  </c:pt>
                  <c:pt idx="26">
                    <c:v>179</c:v>
                  </c:pt>
                  <c:pt idx="27">
                    <c:v>156</c:v>
                  </c:pt>
                  <c:pt idx="28">
                    <c:v>304</c:v>
                  </c:pt>
                  <c:pt idx="29">
                    <c:v>499</c:v>
                  </c:pt>
                  <c:pt idx="30">
                    <c:v>260</c:v>
                  </c:pt>
                  <c:pt idx="31">
                    <c:v>317</c:v>
                  </c:pt>
                  <c:pt idx="32">
                    <c:v>254</c:v>
                  </c:pt>
                  <c:pt idx="33">
                    <c:v>564</c:v>
                  </c:pt>
                  <c:pt idx="34">
                    <c:v>1191</c:v>
                  </c:pt>
                  <c:pt idx="35">
                    <c:v>472</c:v>
                  </c:pt>
                  <c:pt idx="36">
                    <c:v>209</c:v>
                  </c:pt>
                  <c:pt idx="37">
                    <c:v>218</c:v>
                  </c:pt>
                  <c:pt idx="38">
                    <c:v>393</c:v>
                  </c:pt>
                  <c:pt idx="39">
                    <c:v>498</c:v>
                  </c:pt>
                  <c:pt idx="40">
                    <c:v>1901</c:v>
                  </c:pt>
                  <c:pt idx="41">
                    <c:v>305</c:v>
                  </c:pt>
                  <c:pt idx="42">
                    <c:v>212</c:v>
                  </c:pt>
                  <c:pt idx="43">
                    <c:v>362</c:v>
                  </c:pt>
                  <c:pt idx="44">
                    <c:v>246</c:v>
                  </c:pt>
                  <c:pt idx="45">
                    <c:v>140</c:v>
                  </c:pt>
                  <c:pt idx="46">
                    <c:v>276</c:v>
                  </c:pt>
                  <c:pt idx="47">
                    <c:v>60.37</c:v>
                  </c:pt>
                  <c:pt idx="48">
                    <c:v>597</c:v>
                  </c:pt>
                  <c:pt idx="49">
                    <c:v>156</c:v>
                  </c:pt>
                  <c:pt idx="50">
                    <c:v>384</c:v>
                  </c:pt>
                  <c:pt idx="51">
                    <c:v>140</c:v>
                  </c:pt>
                  <c:pt idx="52">
                    <c:v>617</c:v>
                  </c:pt>
                  <c:pt idx="53">
                    <c:v>246</c:v>
                  </c:pt>
                  <c:pt idx="54">
                    <c:v>214</c:v>
                  </c:pt>
                  <c:pt idx="55">
                    <c:v>1198</c:v>
                  </c:pt>
                  <c:pt idx="56">
                    <c:v>1307</c:v>
                  </c:pt>
                  <c:pt idx="57">
                    <c:v>1286</c:v>
                  </c:pt>
                  <c:pt idx="58">
                    <c:v>344</c:v>
                  </c:pt>
                  <c:pt idx="59">
                    <c:v>157</c:v>
                  </c:pt>
                  <c:pt idx="60">
                    <c:v>380</c:v>
                  </c:pt>
                  <c:pt idx="61">
                    <c:v>225</c:v>
                  </c:pt>
                  <c:pt idx="62">
                    <c:v>364</c:v>
                  </c:pt>
                  <c:pt idx="63">
                    <c:v>296</c:v>
                  </c:pt>
                  <c:pt idx="64">
                    <c:v>465</c:v>
                  </c:pt>
                  <c:pt idx="65">
                    <c:v>309</c:v>
                  </c:pt>
                  <c:pt idx="66">
                    <c:v>229</c:v>
                  </c:pt>
                  <c:pt idx="67">
                    <c:v>199</c:v>
                  </c:pt>
                  <c:pt idx="68">
                    <c:v>361</c:v>
                  </c:pt>
                  <c:pt idx="69">
                    <c:v>7.04</c:v>
                  </c:pt>
                  <c:pt idx="70">
                    <c:v>126</c:v>
                  </c:pt>
                  <c:pt idx="71">
                    <c:v>266</c:v>
                  </c:pt>
                  <c:pt idx="72">
                    <c:v>533</c:v>
                  </c:pt>
                  <c:pt idx="73">
                    <c:v>197.23</c:v>
                  </c:pt>
                  <c:pt idx="74">
                    <c:v>256</c:v>
                  </c:pt>
                  <c:pt idx="75">
                    <c:v>271</c:v>
                  </c:pt>
                  <c:pt idx="76">
                    <c:v>501</c:v>
                  </c:pt>
                  <c:pt idx="77">
                    <c:v>132.34</c:v>
                  </c:pt>
                  <c:pt idx="78">
                    <c:v>311</c:v>
                  </c:pt>
                  <c:pt idx="79">
                    <c:v>331</c:v>
                  </c:pt>
                  <c:pt idx="80">
                    <c:v>283</c:v>
                  </c:pt>
                  <c:pt idx="81">
                    <c:v>256</c:v>
                  </c:pt>
                  <c:pt idx="82">
                    <c:v>328</c:v>
                  </c:pt>
                  <c:pt idx="83">
                    <c:v>570</c:v>
                  </c:pt>
                  <c:pt idx="84">
                    <c:v>664</c:v>
                  </c:pt>
                  <c:pt idx="85">
                    <c:v>457</c:v>
                  </c:pt>
                  <c:pt idx="86">
                    <c:v>404</c:v>
                  </c:pt>
                  <c:pt idx="87">
                    <c:v>504</c:v>
                  </c:pt>
                  <c:pt idx="88">
                    <c:v>493</c:v>
                  </c:pt>
                  <c:pt idx="89">
                    <c:v>249</c:v>
                  </c:pt>
                  <c:pt idx="90">
                    <c:v>476</c:v>
                  </c:pt>
                  <c:pt idx="91">
                    <c:v>775</c:v>
                  </c:pt>
                  <c:pt idx="92">
                    <c:v>457</c:v>
                  </c:pt>
                  <c:pt idx="93">
                    <c:v>841</c:v>
                  </c:pt>
                  <c:pt idx="94">
                    <c:v>461</c:v>
                  </c:pt>
                  <c:pt idx="95">
                    <c:v>752</c:v>
                  </c:pt>
                </c:numCache>
              </c:numRef>
            </c:plus>
            <c:minus>
              <c:numRef>
                <c:f>Potassium!$AQ$6:$AQ$101</c:f>
                <c:numCache>
                  <c:formatCode>General</c:formatCode>
                  <c:ptCount val="96"/>
                  <c:pt idx="0">
                    <c:v>581</c:v>
                  </c:pt>
                  <c:pt idx="1">
                    <c:v>813</c:v>
                  </c:pt>
                  <c:pt idx="2">
                    <c:v>2870</c:v>
                  </c:pt>
                  <c:pt idx="3">
                    <c:v>2986</c:v>
                  </c:pt>
                  <c:pt idx="4">
                    <c:v>753</c:v>
                  </c:pt>
                  <c:pt idx="5">
                    <c:v>815</c:v>
                  </c:pt>
                  <c:pt idx="6">
                    <c:v>669</c:v>
                  </c:pt>
                  <c:pt idx="7">
                    <c:v>661</c:v>
                  </c:pt>
                  <c:pt idx="8">
                    <c:v>342</c:v>
                  </c:pt>
                  <c:pt idx="9">
                    <c:v>340</c:v>
                  </c:pt>
                  <c:pt idx="10">
                    <c:v>764</c:v>
                  </c:pt>
                  <c:pt idx="11">
                    <c:v>458</c:v>
                  </c:pt>
                  <c:pt idx="12">
                    <c:v>551</c:v>
                  </c:pt>
                  <c:pt idx="13">
                    <c:v>238</c:v>
                  </c:pt>
                  <c:pt idx="14">
                    <c:v>632</c:v>
                  </c:pt>
                  <c:pt idx="15">
                    <c:v>302</c:v>
                  </c:pt>
                  <c:pt idx="16">
                    <c:v>311</c:v>
                  </c:pt>
                  <c:pt idx="17">
                    <c:v>209</c:v>
                  </c:pt>
                  <c:pt idx="18">
                    <c:v>615</c:v>
                  </c:pt>
                  <c:pt idx="19">
                    <c:v>501</c:v>
                  </c:pt>
                  <c:pt idx="20">
                    <c:v>152</c:v>
                  </c:pt>
                  <c:pt idx="21">
                    <c:v>565</c:v>
                  </c:pt>
                  <c:pt idx="22">
                    <c:v>501</c:v>
                  </c:pt>
                  <c:pt idx="23">
                    <c:v>365</c:v>
                  </c:pt>
                  <c:pt idx="24">
                    <c:v>142</c:v>
                  </c:pt>
                  <c:pt idx="25">
                    <c:v>541</c:v>
                  </c:pt>
                  <c:pt idx="26">
                    <c:v>179</c:v>
                  </c:pt>
                  <c:pt idx="27">
                    <c:v>156</c:v>
                  </c:pt>
                  <c:pt idx="28">
                    <c:v>304</c:v>
                  </c:pt>
                  <c:pt idx="29">
                    <c:v>499</c:v>
                  </c:pt>
                  <c:pt idx="30">
                    <c:v>260</c:v>
                  </c:pt>
                  <c:pt idx="31">
                    <c:v>317</c:v>
                  </c:pt>
                  <c:pt idx="32">
                    <c:v>254</c:v>
                  </c:pt>
                  <c:pt idx="33">
                    <c:v>564</c:v>
                  </c:pt>
                  <c:pt idx="34">
                    <c:v>1191</c:v>
                  </c:pt>
                  <c:pt idx="35">
                    <c:v>472</c:v>
                  </c:pt>
                  <c:pt idx="36">
                    <c:v>209</c:v>
                  </c:pt>
                  <c:pt idx="37">
                    <c:v>218</c:v>
                  </c:pt>
                  <c:pt idx="38">
                    <c:v>393</c:v>
                  </c:pt>
                  <c:pt idx="39">
                    <c:v>498</c:v>
                  </c:pt>
                  <c:pt idx="40">
                    <c:v>1901</c:v>
                  </c:pt>
                  <c:pt idx="41">
                    <c:v>305</c:v>
                  </c:pt>
                  <c:pt idx="42">
                    <c:v>212</c:v>
                  </c:pt>
                  <c:pt idx="43">
                    <c:v>362</c:v>
                  </c:pt>
                  <c:pt idx="44">
                    <c:v>246</c:v>
                  </c:pt>
                  <c:pt idx="45">
                    <c:v>140</c:v>
                  </c:pt>
                  <c:pt idx="46">
                    <c:v>276</c:v>
                  </c:pt>
                  <c:pt idx="47">
                    <c:v>60.37</c:v>
                  </c:pt>
                  <c:pt idx="48">
                    <c:v>597</c:v>
                  </c:pt>
                  <c:pt idx="49">
                    <c:v>156</c:v>
                  </c:pt>
                  <c:pt idx="50">
                    <c:v>384</c:v>
                  </c:pt>
                  <c:pt idx="51">
                    <c:v>140</c:v>
                  </c:pt>
                  <c:pt idx="52">
                    <c:v>617</c:v>
                  </c:pt>
                  <c:pt idx="53">
                    <c:v>246</c:v>
                  </c:pt>
                  <c:pt idx="54">
                    <c:v>214</c:v>
                  </c:pt>
                  <c:pt idx="55">
                    <c:v>1198</c:v>
                  </c:pt>
                  <c:pt idx="56">
                    <c:v>1307</c:v>
                  </c:pt>
                  <c:pt idx="57">
                    <c:v>1286</c:v>
                  </c:pt>
                  <c:pt idx="58">
                    <c:v>344</c:v>
                  </c:pt>
                  <c:pt idx="59">
                    <c:v>157</c:v>
                  </c:pt>
                  <c:pt idx="60">
                    <c:v>380</c:v>
                  </c:pt>
                  <c:pt idx="61">
                    <c:v>225</c:v>
                  </c:pt>
                  <c:pt idx="62">
                    <c:v>364</c:v>
                  </c:pt>
                  <c:pt idx="63">
                    <c:v>296</c:v>
                  </c:pt>
                  <c:pt idx="64">
                    <c:v>465</c:v>
                  </c:pt>
                  <c:pt idx="65">
                    <c:v>309</c:v>
                  </c:pt>
                  <c:pt idx="66">
                    <c:v>229</c:v>
                  </c:pt>
                  <c:pt idx="67">
                    <c:v>199</c:v>
                  </c:pt>
                  <c:pt idx="68">
                    <c:v>361</c:v>
                  </c:pt>
                  <c:pt idx="69">
                    <c:v>7.04</c:v>
                  </c:pt>
                  <c:pt idx="70">
                    <c:v>126</c:v>
                  </c:pt>
                  <c:pt idx="71">
                    <c:v>266</c:v>
                  </c:pt>
                  <c:pt idx="72">
                    <c:v>533</c:v>
                  </c:pt>
                  <c:pt idx="73">
                    <c:v>197.23</c:v>
                  </c:pt>
                  <c:pt idx="74">
                    <c:v>256</c:v>
                  </c:pt>
                  <c:pt idx="75">
                    <c:v>271</c:v>
                  </c:pt>
                  <c:pt idx="76">
                    <c:v>501</c:v>
                  </c:pt>
                  <c:pt idx="77">
                    <c:v>132.34</c:v>
                  </c:pt>
                  <c:pt idx="78">
                    <c:v>311</c:v>
                  </c:pt>
                  <c:pt idx="79">
                    <c:v>331</c:v>
                  </c:pt>
                  <c:pt idx="80">
                    <c:v>283</c:v>
                  </c:pt>
                  <c:pt idx="81">
                    <c:v>256</c:v>
                  </c:pt>
                  <c:pt idx="82">
                    <c:v>328</c:v>
                  </c:pt>
                  <c:pt idx="83">
                    <c:v>570</c:v>
                  </c:pt>
                  <c:pt idx="84">
                    <c:v>664</c:v>
                  </c:pt>
                  <c:pt idx="85">
                    <c:v>457</c:v>
                  </c:pt>
                  <c:pt idx="86">
                    <c:v>404</c:v>
                  </c:pt>
                  <c:pt idx="87">
                    <c:v>504</c:v>
                  </c:pt>
                  <c:pt idx="88">
                    <c:v>493</c:v>
                  </c:pt>
                  <c:pt idx="89">
                    <c:v>249</c:v>
                  </c:pt>
                  <c:pt idx="90">
                    <c:v>476</c:v>
                  </c:pt>
                  <c:pt idx="91">
                    <c:v>775</c:v>
                  </c:pt>
                  <c:pt idx="92">
                    <c:v>457</c:v>
                  </c:pt>
                  <c:pt idx="93">
                    <c:v>841</c:v>
                  </c:pt>
                  <c:pt idx="94">
                    <c:v>461</c:v>
                  </c:pt>
                  <c:pt idx="95">
                    <c:v>752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Potassium!$AL$6:$AL$101</c:f>
              <c:numCache>
                <c:formatCode>m/d/yyyy</c:formatCode>
                <c:ptCount val="96"/>
                <c:pt idx="0">
                  <c:v>31837</c:v>
                </c:pt>
                <c:pt idx="1">
                  <c:v>31868</c:v>
                </c:pt>
                <c:pt idx="2">
                  <c:v>31898</c:v>
                </c:pt>
                <c:pt idx="3">
                  <c:v>31929</c:v>
                </c:pt>
                <c:pt idx="4">
                  <c:v>31959</c:v>
                </c:pt>
                <c:pt idx="5">
                  <c:v>31990</c:v>
                </c:pt>
                <c:pt idx="6">
                  <c:v>32051</c:v>
                </c:pt>
                <c:pt idx="7">
                  <c:v>32082</c:v>
                </c:pt>
                <c:pt idx="8">
                  <c:v>32174</c:v>
                </c:pt>
                <c:pt idx="9">
                  <c:v>32203</c:v>
                </c:pt>
                <c:pt idx="10">
                  <c:v>32264</c:v>
                </c:pt>
                <c:pt idx="11">
                  <c:v>32356</c:v>
                </c:pt>
                <c:pt idx="12">
                  <c:v>32448</c:v>
                </c:pt>
                <c:pt idx="13">
                  <c:v>32540</c:v>
                </c:pt>
                <c:pt idx="14">
                  <c:v>32629</c:v>
                </c:pt>
                <c:pt idx="15">
                  <c:v>32721</c:v>
                </c:pt>
                <c:pt idx="16">
                  <c:v>32843</c:v>
                </c:pt>
                <c:pt idx="17">
                  <c:v>32933</c:v>
                </c:pt>
                <c:pt idx="18">
                  <c:v>32994</c:v>
                </c:pt>
                <c:pt idx="19">
                  <c:v>33055</c:v>
                </c:pt>
                <c:pt idx="20">
                  <c:v>33086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33270</c:v>
                </c:pt>
                <c:pt idx="25">
                  <c:v>33359</c:v>
                </c:pt>
                <c:pt idx="26">
                  <c:v>33482</c:v>
                </c:pt>
                <c:pt idx="27">
                  <c:v>33604</c:v>
                </c:pt>
                <c:pt idx="28">
                  <c:v>33664</c:v>
                </c:pt>
                <c:pt idx="29">
                  <c:v>33725</c:v>
                </c:pt>
                <c:pt idx="30">
                  <c:v>33817</c:v>
                </c:pt>
                <c:pt idx="31">
                  <c:v>33909</c:v>
                </c:pt>
                <c:pt idx="32">
                  <c:v>34029</c:v>
                </c:pt>
                <c:pt idx="33">
                  <c:v>34090</c:v>
                </c:pt>
                <c:pt idx="34">
                  <c:v>34213</c:v>
                </c:pt>
                <c:pt idx="35">
                  <c:v>34639</c:v>
                </c:pt>
                <c:pt idx="36">
                  <c:v>34700</c:v>
                </c:pt>
                <c:pt idx="37">
                  <c:v>34731</c:v>
                </c:pt>
                <c:pt idx="38">
                  <c:v>34790</c:v>
                </c:pt>
                <c:pt idx="39">
                  <c:v>34820</c:v>
                </c:pt>
                <c:pt idx="40">
                  <c:v>34851</c:v>
                </c:pt>
                <c:pt idx="41">
                  <c:v>34912</c:v>
                </c:pt>
                <c:pt idx="42">
                  <c:v>34943</c:v>
                </c:pt>
                <c:pt idx="43">
                  <c:v>34973</c:v>
                </c:pt>
                <c:pt idx="44">
                  <c:v>35034</c:v>
                </c:pt>
                <c:pt idx="45">
                  <c:v>35065</c:v>
                </c:pt>
                <c:pt idx="46">
                  <c:v>35156</c:v>
                </c:pt>
                <c:pt idx="47">
                  <c:v>35309</c:v>
                </c:pt>
                <c:pt idx="48">
                  <c:v>35339</c:v>
                </c:pt>
                <c:pt idx="49">
                  <c:v>35462</c:v>
                </c:pt>
                <c:pt idx="50">
                  <c:v>35765</c:v>
                </c:pt>
                <c:pt idx="51">
                  <c:v>35827</c:v>
                </c:pt>
                <c:pt idx="52">
                  <c:v>35916</c:v>
                </c:pt>
                <c:pt idx="53">
                  <c:v>36008</c:v>
                </c:pt>
                <c:pt idx="54">
                  <c:v>36220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36495</c:v>
                </c:pt>
                <c:pt idx="59">
                  <c:v>36526</c:v>
                </c:pt>
                <c:pt idx="60">
                  <c:v>36617</c:v>
                </c:pt>
                <c:pt idx="61">
                  <c:v>36708</c:v>
                </c:pt>
                <c:pt idx="62">
                  <c:v>36831</c:v>
                </c:pt>
                <c:pt idx="63">
                  <c:v>36951</c:v>
                </c:pt>
                <c:pt idx="64">
                  <c:v>36982</c:v>
                </c:pt>
                <c:pt idx="65">
                  <c:v>37104</c:v>
                </c:pt>
                <c:pt idx="66">
                  <c:v>37196</c:v>
                </c:pt>
                <c:pt idx="67">
                  <c:v>37316</c:v>
                </c:pt>
                <c:pt idx="68">
                  <c:v>37377</c:v>
                </c:pt>
                <c:pt idx="69">
                  <c:v>37438</c:v>
                </c:pt>
                <c:pt idx="70">
                  <c:v>37622</c:v>
                </c:pt>
                <c:pt idx="71">
                  <c:v>37681</c:v>
                </c:pt>
                <c:pt idx="72">
                  <c:v>37742</c:v>
                </c:pt>
                <c:pt idx="73">
                  <c:v>37803</c:v>
                </c:pt>
                <c:pt idx="74">
                  <c:v>37956</c:v>
                </c:pt>
                <c:pt idx="75">
                  <c:v>38047</c:v>
                </c:pt>
                <c:pt idx="76">
                  <c:v>38169</c:v>
                </c:pt>
                <c:pt idx="77">
                  <c:v>38200</c:v>
                </c:pt>
                <c:pt idx="78">
                  <c:v>38353</c:v>
                </c:pt>
                <c:pt idx="79">
                  <c:v>38412</c:v>
                </c:pt>
                <c:pt idx="80">
                  <c:v>38565</c:v>
                </c:pt>
                <c:pt idx="81">
                  <c:v>38777</c:v>
                </c:pt>
                <c:pt idx="82">
                  <c:v>38899</c:v>
                </c:pt>
                <c:pt idx="83">
                  <c:v>38961</c:v>
                </c:pt>
                <c:pt idx="84">
                  <c:v>39022</c:v>
                </c:pt>
                <c:pt idx="85">
                  <c:v>39173</c:v>
                </c:pt>
                <c:pt idx="86">
                  <c:v>39264</c:v>
                </c:pt>
                <c:pt idx="87">
                  <c:v>39722</c:v>
                </c:pt>
                <c:pt idx="88">
                  <c:v>39783</c:v>
                </c:pt>
                <c:pt idx="89">
                  <c:v>39845</c:v>
                </c:pt>
                <c:pt idx="90">
                  <c:v>39904</c:v>
                </c:pt>
                <c:pt idx="91">
                  <c:v>39965</c:v>
                </c:pt>
                <c:pt idx="92">
                  <c:v>40148</c:v>
                </c:pt>
                <c:pt idx="93">
                  <c:v>40299</c:v>
                </c:pt>
                <c:pt idx="94">
                  <c:v>40360</c:v>
                </c:pt>
                <c:pt idx="95">
                  <c:v>40848</c:v>
                </c:pt>
              </c:numCache>
            </c:numRef>
          </c:xVal>
          <c:yVal>
            <c:numRef>
              <c:f>Potassium!$AP$6:$AP$101</c:f>
              <c:numCache>
                <c:formatCode>General</c:formatCode>
                <c:ptCount val="96"/>
                <c:pt idx="0">
                  <c:v>4594</c:v>
                </c:pt>
                <c:pt idx="1">
                  <c:v>6192</c:v>
                </c:pt>
                <c:pt idx="2">
                  <c:v>12191</c:v>
                </c:pt>
                <c:pt idx="3">
                  <c:v>12454</c:v>
                </c:pt>
                <c:pt idx="4">
                  <c:v>5825</c:v>
                </c:pt>
                <c:pt idx="5">
                  <c:v>5319</c:v>
                </c:pt>
                <c:pt idx="6">
                  <c:v>3761</c:v>
                </c:pt>
                <c:pt idx="7">
                  <c:v>3639</c:v>
                </c:pt>
                <c:pt idx="8">
                  <c:v>3122</c:v>
                </c:pt>
                <c:pt idx="9">
                  <c:v>2954</c:v>
                </c:pt>
                <c:pt idx="10">
                  <c:v>6499</c:v>
                </c:pt>
                <c:pt idx="11">
                  <c:v>4129</c:v>
                </c:pt>
                <c:pt idx="12">
                  <c:v>3371</c:v>
                </c:pt>
                <c:pt idx="13">
                  <c:v>2353</c:v>
                </c:pt>
                <c:pt idx="14">
                  <c:v>4333</c:v>
                </c:pt>
                <c:pt idx="15">
                  <c:v>2438</c:v>
                </c:pt>
                <c:pt idx="16">
                  <c:v>2377</c:v>
                </c:pt>
                <c:pt idx="17">
                  <c:v>1656</c:v>
                </c:pt>
                <c:pt idx="18">
                  <c:v>6583</c:v>
                </c:pt>
                <c:pt idx="19">
                  <c:v>3702</c:v>
                </c:pt>
                <c:pt idx="20">
                  <c:v>1063</c:v>
                </c:pt>
                <c:pt idx="21">
                  <c:v>3981</c:v>
                </c:pt>
                <c:pt idx="22">
                  <c:v>3362</c:v>
                </c:pt>
                <c:pt idx="23">
                  <c:v>2899</c:v>
                </c:pt>
                <c:pt idx="24">
                  <c:v>1993</c:v>
                </c:pt>
                <c:pt idx="25">
                  <c:v>3325</c:v>
                </c:pt>
                <c:pt idx="26">
                  <c:v>2363</c:v>
                </c:pt>
                <c:pt idx="27">
                  <c:v>2126</c:v>
                </c:pt>
                <c:pt idx="28">
                  <c:v>2943</c:v>
                </c:pt>
                <c:pt idx="29">
                  <c:v>6146</c:v>
                </c:pt>
                <c:pt idx="30">
                  <c:v>3625</c:v>
                </c:pt>
                <c:pt idx="31">
                  <c:v>2605</c:v>
                </c:pt>
                <c:pt idx="32">
                  <c:v>3870</c:v>
                </c:pt>
                <c:pt idx="33">
                  <c:v>6873</c:v>
                </c:pt>
                <c:pt idx="34">
                  <c:v>7247</c:v>
                </c:pt>
                <c:pt idx="35">
                  <c:v>3323</c:v>
                </c:pt>
                <c:pt idx="36">
                  <c:v>2505</c:v>
                </c:pt>
                <c:pt idx="37">
                  <c:v>3540</c:v>
                </c:pt>
                <c:pt idx="38">
                  <c:v>3614</c:v>
                </c:pt>
                <c:pt idx="39">
                  <c:v>4231</c:v>
                </c:pt>
                <c:pt idx="40">
                  <c:v>10330</c:v>
                </c:pt>
                <c:pt idx="41">
                  <c:v>4248</c:v>
                </c:pt>
                <c:pt idx="42">
                  <c:v>2998</c:v>
                </c:pt>
                <c:pt idx="43">
                  <c:v>3416</c:v>
                </c:pt>
                <c:pt idx="44">
                  <c:v>2233</c:v>
                </c:pt>
                <c:pt idx="45">
                  <c:v>2041</c:v>
                </c:pt>
                <c:pt idx="46">
                  <c:v>1535</c:v>
                </c:pt>
                <c:pt idx="47">
                  <c:v>762.81</c:v>
                </c:pt>
                <c:pt idx="48">
                  <c:v>3907</c:v>
                </c:pt>
                <c:pt idx="49">
                  <c:v>2472</c:v>
                </c:pt>
                <c:pt idx="50">
                  <c:v>2906</c:v>
                </c:pt>
                <c:pt idx="51">
                  <c:v>2023</c:v>
                </c:pt>
                <c:pt idx="52">
                  <c:v>6794</c:v>
                </c:pt>
                <c:pt idx="53">
                  <c:v>2080</c:v>
                </c:pt>
                <c:pt idx="54">
                  <c:v>1682</c:v>
                </c:pt>
                <c:pt idx="55">
                  <c:v>8701</c:v>
                </c:pt>
                <c:pt idx="56">
                  <c:v>8429</c:v>
                </c:pt>
                <c:pt idx="57">
                  <c:v>7966</c:v>
                </c:pt>
                <c:pt idx="58">
                  <c:v>2615</c:v>
                </c:pt>
                <c:pt idx="59">
                  <c:v>2060</c:v>
                </c:pt>
                <c:pt idx="60">
                  <c:v>3074</c:v>
                </c:pt>
                <c:pt idx="61">
                  <c:v>1245</c:v>
                </c:pt>
                <c:pt idx="62">
                  <c:v>2634</c:v>
                </c:pt>
                <c:pt idx="63">
                  <c:v>2621</c:v>
                </c:pt>
                <c:pt idx="64">
                  <c:v>3514</c:v>
                </c:pt>
                <c:pt idx="65">
                  <c:v>2706</c:v>
                </c:pt>
                <c:pt idx="66">
                  <c:v>1866</c:v>
                </c:pt>
                <c:pt idx="67">
                  <c:v>1316</c:v>
                </c:pt>
                <c:pt idx="68">
                  <c:v>1609</c:v>
                </c:pt>
                <c:pt idx="69">
                  <c:v>96.2</c:v>
                </c:pt>
                <c:pt idx="70">
                  <c:v>1684</c:v>
                </c:pt>
                <c:pt idx="71">
                  <c:v>2194</c:v>
                </c:pt>
                <c:pt idx="72">
                  <c:v>4412</c:v>
                </c:pt>
                <c:pt idx="73">
                  <c:v>976.69</c:v>
                </c:pt>
                <c:pt idx="74">
                  <c:v>1993</c:v>
                </c:pt>
                <c:pt idx="75">
                  <c:v>3128</c:v>
                </c:pt>
                <c:pt idx="76">
                  <c:v>3999</c:v>
                </c:pt>
                <c:pt idx="77">
                  <c:v>960.37</c:v>
                </c:pt>
                <c:pt idx="78">
                  <c:v>2825</c:v>
                </c:pt>
                <c:pt idx="79">
                  <c:v>3589</c:v>
                </c:pt>
                <c:pt idx="80">
                  <c:v>2355</c:v>
                </c:pt>
                <c:pt idx="81">
                  <c:v>1673</c:v>
                </c:pt>
                <c:pt idx="82">
                  <c:v>2170</c:v>
                </c:pt>
                <c:pt idx="83">
                  <c:v>3644</c:v>
                </c:pt>
                <c:pt idx="84">
                  <c:v>3448</c:v>
                </c:pt>
                <c:pt idx="85">
                  <c:v>4352</c:v>
                </c:pt>
                <c:pt idx="86">
                  <c:v>2588</c:v>
                </c:pt>
                <c:pt idx="87">
                  <c:v>2842</c:v>
                </c:pt>
                <c:pt idx="88">
                  <c:v>2684</c:v>
                </c:pt>
                <c:pt idx="89">
                  <c:v>2394</c:v>
                </c:pt>
                <c:pt idx="90">
                  <c:v>3796</c:v>
                </c:pt>
                <c:pt idx="91">
                  <c:v>5495</c:v>
                </c:pt>
                <c:pt idx="92">
                  <c:v>2414</c:v>
                </c:pt>
                <c:pt idx="93">
                  <c:v>5928</c:v>
                </c:pt>
                <c:pt idx="94">
                  <c:v>2738</c:v>
                </c:pt>
                <c:pt idx="95">
                  <c:v>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E6-47CB-812C-A6FBB227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5343"/>
        <c:axId val="1877586175"/>
      </c:scatterChart>
      <c:valAx>
        <c:axId val="1877585343"/>
        <c:scaling>
          <c:orientation val="minMax"/>
          <c:max val="40849"/>
          <c:min val="3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6175"/>
        <c:crosses val="autoZero"/>
        <c:crossBetween val="midCat"/>
      </c:valAx>
      <c:valAx>
        <c:axId val="18775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Load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0B4FA-D66B-493C-BB74-940A9C824439}"/>
                </a:ext>
              </a:extLst>
            </xdr:cNvPr>
            <xdr:cNvSpPr txBox="1"/>
          </xdr:nvSpPr>
          <xdr:spPr>
            <a:xfrm>
              <a:off x="7615237" y="1909762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C0B4FA-D66B-493C-BB74-940A9C824439}"/>
                </a:ext>
              </a:extLst>
            </xdr:cNvPr>
            <xdr:cNvSpPr txBox="1"/>
          </xdr:nvSpPr>
          <xdr:spPr>
            <a:xfrm>
              <a:off x="7615237" y="1909762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25</xdr:col>
      <xdr:colOff>542925</xdr:colOff>
      <xdr:row>11</xdr:row>
      <xdr:rowOff>85725</xdr:rowOff>
    </xdr:from>
    <xdr:to>
      <xdr:col>42</xdr:col>
      <xdr:colOff>209550</xdr:colOff>
      <xdr:row>37</xdr:row>
      <xdr:rowOff>120651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94000-F1BA-49CA-932F-F5861273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247650</xdr:colOff>
      <xdr:row>27</xdr:row>
      <xdr:rowOff>34926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D0D92-036F-4ECB-A4F5-184E7BA5A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258831</xdr:colOff>
      <xdr:row>55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E0483-1C6F-4624-8697-8D2A89D0D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258831</xdr:colOff>
      <xdr:row>84</xdr:row>
      <xdr:rowOff>34926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49BF1-860A-4CDC-988D-F2C04E6DB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17</xdr:col>
      <xdr:colOff>276225</xdr:colOff>
      <xdr:row>112</xdr:row>
      <xdr:rowOff>34926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AE761-1098-4D6E-96CC-1DE59DF2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17</xdr:col>
      <xdr:colOff>276225</xdr:colOff>
      <xdr:row>139</xdr:row>
      <xdr:rowOff>34926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1C121-ECFF-4EB0-BE6E-EABA6E662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17</xdr:col>
      <xdr:colOff>276225</xdr:colOff>
      <xdr:row>166</xdr:row>
      <xdr:rowOff>34926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CB989E-1FD9-4374-A74D-3BF57D07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17</xdr:col>
      <xdr:colOff>276225</xdr:colOff>
      <xdr:row>194</xdr:row>
      <xdr:rowOff>34926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A35762-BFBD-4769-8EF5-BBB8FDEF3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196</xdr:row>
      <xdr:rowOff>0</xdr:rowOff>
    </xdr:from>
    <xdr:to>
      <xdr:col>17</xdr:col>
      <xdr:colOff>276225</xdr:colOff>
      <xdr:row>222</xdr:row>
      <xdr:rowOff>34926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A43F37-79B1-4D1B-BBB8-E66588139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7676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40E40-336E-4470-B661-27124EB54548}"/>
                </a:ext>
              </a:extLst>
            </xdr:cNvPr>
            <xdr:cNvSpPr txBox="1"/>
          </xdr:nvSpPr>
          <xdr:spPr>
            <a:xfrm>
              <a:off x="77676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24</xdr:col>
      <xdr:colOff>482600</xdr:colOff>
      <xdr:row>11</xdr:row>
      <xdr:rowOff>130175</xdr:rowOff>
    </xdr:from>
    <xdr:to>
      <xdr:col>41</xdr:col>
      <xdr:colOff>149225</xdr:colOff>
      <xdr:row>37</xdr:row>
      <xdr:rowOff>165101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90405-C305-45CD-A271-49B6C4D2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23496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BB82BA-6FD8-4A5A-BE5E-C87E1F07FA47}"/>
                </a:ext>
              </a:extLst>
            </xdr:cNvPr>
            <xdr:cNvSpPr txBox="1"/>
          </xdr:nvSpPr>
          <xdr:spPr>
            <a:xfrm>
              <a:off x="7615237" y="1957387"/>
              <a:ext cx="2349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US" sz="1100"/>
                <a:t>dtime)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BB82BA-6FD8-4A5A-BE5E-C87E1F07FA47}"/>
                </a:ext>
              </a:extLst>
            </xdr:cNvPr>
            <xdr:cNvSpPr txBox="1"/>
          </xdr:nvSpPr>
          <xdr:spPr>
            <a:xfrm>
              <a:off x="7615237" y="1957387"/>
              <a:ext cx="2349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</a:t>
              </a:r>
              <a:r>
                <a:rPr lang="en-US" sz="1100"/>
                <a:t>dtime)</a:t>
              </a:r>
            </a:p>
          </xdr:txBody>
        </xdr:sp>
      </mc:Fallback>
    </mc:AlternateContent>
    <xdr:clientData/>
  </xdr:oneCellAnchor>
  <xdr:twoCellAnchor>
    <xdr:from>
      <xdr:col>17</xdr:col>
      <xdr:colOff>57151</xdr:colOff>
      <xdr:row>19</xdr:row>
      <xdr:rowOff>57150</xdr:rowOff>
    </xdr:from>
    <xdr:to>
      <xdr:col>21</xdr:col>
      <xdr:colOff>330200</xdr:colOff>
      <xdr:row>40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57013-F447-476D-AC0F-B94F22955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31750</xdr:rowOff>
    </xdr:from>
    <xdr:to>
      <xdr:col>10</xdr:col>
      <xdr:colOff>38099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A2A69-7E21-4363-B360-DB8B8602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F1219C-EE67-4F15-909D-941448389703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F1219C-EE67-4F15-909D-941448389703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32</xdr:col>
      <xdr:colOff>38101</xdr:colOff>
      <xdr:row>14</xdr:row>
      <xdr:rowOff>76199</xdr:rowOff>
    </xdr:from>
    <xdr:to>
      <xdr:col>42</xdr:col>
      <xdr:colOff>590551</xdr:colOff>
      <xdr:row>38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E4F72-3458-4D38-AFC8-DFC8BBE4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20</xdr:row>
      <xdr:rowOff>114300</xdr:rowOff>
    </xdr:from>
    <xdr:to>
      <xdr:col>8</xdr:col>
      <xdr:colOff>527050</xdr:colOff>
      <xdr:row>40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FF5FD5-4F8E-4396-8A7D-2A4BBC90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6</xdr:row>
      <xdr:rowOff>152400</xdr:rowOff>
    </xdr:from>
    <xdr:ext cx="4872037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9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9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𝑑𝑡𝑖𝑚𝑒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F48DB2-6873-4AA3-9F4D-211CE6F6A358}"/>
                </a:ext>
              </a:extLst>
            </xdr:cNvPr>
            <xdr:cNvSpPr txBox="1"/>
          </xdr:nvSpPr>
          <xdr:spPr>
            <a:xfrm>
              <a:off x="7615237" y="1343025"/>
              <a:ext cx="4872037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𝐿𝑛(𝐿𝑜𝑎𝑑)= 𝑎_0+ 𝑎_1  ln⁡(𝑄)+ 𝑎_2  ln⁡(𝑄^2 )+ 𝑎_3  sin⁡(2</a:t>
              </a:r>
              <a:r>
                <a:rPr lang="el-GR" sz="900" b="0" i="0">
                  <a:latin typeface="Cambria Math" panose="02040503050406030204" pitchFamily="18" charset="0"/>
                </a:rPr>
                <a:t>π</a:t>
              </a:r>
              <a:r>
                <a:rPr lang="en-US" sz="9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 𝑎_5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28</xdr:col>
      <xdr:colOff>393700</xdr:colOff>
      <xdr:row>12</xdr:row>
      <xdr:rowOff>57149</xdr:rowOff>
    </xdr:from>
    <xdr:to>
      <xdr:col>41</xdr:col>
      <xdr:colOff>180975</xdr:colOff>
      <xdr:row>30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19937A-B67C-4F33-A8FF-616096040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425451</xdr:colOff>
      <xdr:row>7</xdr:row>
      <xdr:rowOff>101600</xdr:rowOff>
    </xdr:from>
    <xdr:to>
      <xdr:col>8</xdr:col>
      <xdr:colOff>285751</xdr:colOff>
      <xdr:row>28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C36733-62FB-48B6-A290-0BF38D1E5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575AB-D869-4898-83A6-BF2C49C57FBF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34</xdr:col>
      <xdr:colOff>409575</xdr:colOff>
      <xdr:row>13</xdr:row>
      <xdr:rowOff>177800</xdr:rowOff>
    </xdr:from>
    <xdr:to>
      <xdr:col>43</xdr:col>
      <xdr:colOff>107950</xdr:colOff>
      <xdr:row>37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D3441-AB64-44A6-8577-C01F794B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19049</xdr:rowOff>
    </xdr:from>
    <xdr:to>
      <xdr:col>10</xdr:col>
      <xdr:colOff>38099</xdr:colOff>
      <xdr:row>33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530041-0C3B-46FD-A027-DDA4BFD04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5138738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π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𝑑𝑡𝑖𝑚𝑒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𝑑𝑡𝑖𝑚𝑒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394F07-75F1-4B82-9E1D-486019611BA9}"/>
                </a:ext>
              </a:extLst>
            </xdr:cNvPr>
            <xdr:cNvSpPr txBox="1"/>
          </xdr:nvSpPr>
          <xdr:spPr>
            <a:xfrm>
              <a:off x="7615237" y="1957387"/>
              <a:ext cx="5138738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en-US" sz="1100"/>
                <a:t>		</a:t>
              </a:r>
              <a:r>
                <a:rPr lang="en-US" sz="1100" b="0" i="0">
                  <a:latin typeface="Cambria Math" panose="02040503050406030204" pitchFamily="18" charset="0"/>
                </a:rPr>
                <a:t>+ 𝑎_5 𝑑𝑡𝑖𝑚𝑒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19050</xdr:colOff>
      <xdr:row>11</xdr:row>
      <xdr:rowOff>50801</xdr:rowOff>
    </xdr:from>
    <xdr:to>
      <xdr:col>10</xdr:col>
      <xdr:colOff>158749</xdr:colOff>
      <xdr:row>33</xdr:row>
      <xdr:rowOff>82551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38F5D-D237-455A-8C78-B37C55899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466726</xdr:colOff>
      <xdr:row>10</xdr:row>
      <xdr:rowOff>104775</xdr:rowOff>
    </xdr:from>
    <xdr:to>
      <xdr:col>9</xdr:col>
      <xdr:colOff>66676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8B6AE9-0D58-4CF0-B916-CEB9B35E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300037</xdr:colOff>
      <xdr:row>10</xdr:row>
      <xdr:rowOff>4762</xdr:rowOff>
    </xdr:from>
    <xdr:ext cx="47592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FAAB4D-A32C-4EA1-8A7B-5E5D244C8D5B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𝐿𝑛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𝐿𝑜𝑎𝑑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m:rPr>
                              <m:sty m:val="p"/>
                            </m:rPr>
                            <a:rPr lang="el-GR" sz="1100" b="0" i="1">
                              <a:latin typeface="Cambria Math" panose="02040503050406030204" pitchFamily="18" charset="0"/>
                            </a:rPr>
                            <m:t>π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𝑑𝑡𝑖𝑚𝑒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cos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π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𝑑𝑡𝑖𝑚𝑒</m:t>
                  </m:r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FAAB4D-A32C-4EA1-8A7B-5E5D244C8D5B}"/>
                </a:ext>
              </a:extLst>
            </xdr:cNvPr>
            <xdr:cNvSpPr txBox="1"/>
          </xdr:nvSpPr>
          <xdr:spPr>
            <a:xfrm>
              <a:off x="7615237" y="1957387"/>
              <a:ext cx="47592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𝐿𝑛(𝐿𝑜𝑎𝑑)= 𝑎_0+ 𝑎_1  ln⁡(𝑞)+ 𝑎_2  ln⁡(𝑄^2 )+ 𝑎_3  sin⁡(2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US" sz="1100" b="0" i="0">
                  <a:latin typeface="Cambria Math" panose="02040503050406030204" pitchFamily="18" charset="0"/>
                </a:rPr>
                <a:t>𝑑𝑡𝑖𝑚𝑒)+ 𝑎_4 cos⁡(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𝑑𝑡𝑖𝑚𝑒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twoCellAnchor>
    <xdr:from>
      <xdr:col>0</xdr:col>
      <xdr:colOff>0</xdr:colOff>
      <xdr:row>25</xdr:row>
      <xdr:rowOff>174625</xdr:rowOff>
    </xdr:from>
    <xdr:to>
      <xdr:col>10</xdr:col>
      <xdr:colOff>92075</xdr:colOff>
      <xdr:row>44</xdr:row>
      <xdr:rowOff>44451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86B43-5E06-45A7-A21C-0FC2893EB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257176</xdr:colOff>
      <xdr:row>9</xdr:row>
      <xdr:rowOff>152400</xdr:rowOff>
    </xdr:from>
    <xdr:to>
      <xdr:col>7</xdr:col>
      <xdr:colOff>142876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42091-EF3D-4F37-B5B3-BB318FF0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171449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9A220-F0EC-4056-89D3-E1EB8138D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15</xdr:col>
      <xdr:colOff>171449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FF2B5-D18A-47EE-8630-9A1F206A5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15</xdr:col>
      <xdr:colOff>190500</xdr:colOff>
      <xdr:row>77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57A997-A435-4D88-BF2C-B4F5CAE4C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11</xdr:col>
      <xdr:colOff>38099</xdr:colOff>
      <xdr:row>101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B0093F-38A2-4545-8204-B87BFF9B5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11</xdr:col>
      <xdr:colOff>38099</xdr:colOff>
      <xdr:row>125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0A6BD0-6366-464D-8F35-E1125ED56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11</xdr:col>
      <xdr:colOff>38099</xdr:colOff>
      <xdr:row>149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E62BD2-2F8C-4E83-A248-2110F7031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40E3-646F-4876-B377-7F62FF6DAB8C}">
  <dimension ref="B1:X70"/>
  <sheetViews>
    <sheetView workbookViewId="0">
      <selection activeCell="X3" sqref="X3"/>
    </sheetView>
    <sheetView workbookViewId="1"/>
  </sheetViews>
  <sheetFormatPr defaultRowHeight="14.5" x14ac:dyDescent="0.35"/>
  <cols>
    <col min="2" max="2" width="9.7265625" bestFit="1" customWidth="1"/>
    <col min="5" max="5" width="9.7265625" bestFit="1" customWidth="1"/>
    <col min="8" max="8" width="9.7265625" bestFit="1" customWidth="1"/>
    <col min="11" max="11" width="9.7265625" bestFit="1" customWidth="1"/>
    <col min="14" max="14" width="9.7265625" bestFit="1" customWidth="1"/>
    <col min="17" max="17" width="9.7265625" bestFit="1" customWidth="1"/>
    <col min="20" max="20" width="9.7265625" bestFit="1" customWidth="1"/>
    <col min="23" max="23" width="9.7265625" bestFit="1" customWidth="1"/>
  </cols>
  <sheetData>
    <row r="1" spans="2:24" x14ac:dyDescent="0.35">
      <c r="C1" t="s">
        <v>113</v>
      </c>
      <c r="F1" t="s">
        <v>114</v>
      </c>
      <c r="H1" t="s">
        <v>112</v>
      </c>
      <c r="K1" t="s">
        <v>114</v>
      </c>
      <c r="N1" t="s">
        <v>110</v>
      </c>
      <c r="Q1" t="s">
        <v>109</v>
      </c>
      <c r="T1" t="s">
        <v>108</v>
      </c>
      <c r="W1" t="s">
        <v>107</v>
      </c>
    </row>
    <row r="2" spans="2:24" x14ac:dyDescent="0.35">
      <c r="B2" s="6">
        <v>33604</v>
      </c>
      <c r="C2">
        <v>119482</v>
      </c>
      <c r="E2" s="6">
        <v>33604</v>
      </c>
      <c r="F2">
        <v>62067</v>
      </c>
      <c r="H2" s="6">
        <v>33604</v>
      </c>
      <c r="I2" s="1">
        <v>5850</v>
      </c>
      <c r="K2" s="6">
        <v>33604</v>
      </c>
      <c r="L2">
        <v>15394</v>
      </c>
      <c r="N2" s="6">
        <v>33604</v>
      </c>
      <c r="O2">
        <v>10476</v>
      </c>
      <c r="Q2" s="6">
        <v>33604</v>
      </c>
      <c r="R2">
        <v>1939</v>
      </c>
      <c r="T2" s="6">
        <v>33604</v>
      </c>
      <c r="U2">
        <v>26151</v>
      </c>
      <c r="W2" s="6">
        <v>33604</v>
      </c>
      <c r="X2">
        <v>125538</v>
      </c>
    </row>
    <row r="3" spans="2:24" x14ac:dyDescent="0.35">
      <c r="B3" s="6">
        <v>33664</v>
      </c>
      <c r="C3">
        <v>188639</v>
      </c>
      <c r="E3" s="6">
        <v>33664</v>
      </c>
      <c r="F3">
        <v>90655</v>
      </c>
      <c r="H3" s="6">
        <v>33664</v>
      </c>
      <c r="I3">
        <v>9921</v>
      </c>
      <c r="K3" s="6">
        <v>33664</v>
      </c>
      <c r="L3">
        <v>17719</v>
      </c>
      <c r="N3" s="6">
        <v>33664</v>
      </c>
      <c r="O3">
        <v>14955</v>
      </c>
      <c r="Q3" s="6">
        <v>33664</v>
      </c>
      <c r="R3">
        <v>2766</v>
      </c>
      <c r="T3" s="6">
        <v>33664</v>
      </c>
      <c r="U3">
        <v>31241</v>
      </c>
      <c r="W3" s="6">
        <v>33664</v>
      </c>
      <c r="X3">
        <v>159924</v>
      </c>
    </row>
    <row r="4" spans="2:24" x14ac:dyDescent="0.35">
      <c r="B4" s="6">
        <v>33725</v>
      </c>
      <c r="C4">
        <v>458977</v>
      </c>
      <c r="E4" s="6">
        <v>33725</v>
      </c>
      <c r="F4">
        <v>197366</v>
      </c>
      <c r="H4" s="6">
        <v>33725</v>
      </c>
      <c r="I4">
        <v>26554</v>
      </c>
      <c r="K4" s="6">
        <v>33725</v>
      </c>
      <c r="L4">
        <v>25442</v>
      </c>
      <c r="N4" s="6">
        <v>33725</v>
      </c>
      <c r="O4">
        <v>30123</v>
      </c>
      <c r="Q4" s="6">
        <v>33725</v>
      </c>
      <c r="R4">
        <v>6415</v>
      </c>
      <c r="T4" s="6">
        <v>33725</v>
      </c>
      <c r="U4">
        <v>46015</v>
      </c>
      <c r="W4" s="6">
        <v>33725</v>
      </c>
      <c r="X4">
        <v>273633</v>
      </c>
    </row>
    <row r="5" spans="2:24" x14ac:dyDescent="0.35">
      <c r="B5" s="6">
        <v>33817</v>
      </c>
      <c r="C5">
        <v>214195</v>
      </c>
      <c r="E5" s="6">
        <v>33817</v>
      </c>
      <c r="F5">
        <v>91329</v>
      </c>
      <c r="H5" s="6">
        <v>33817</v>
      </c>
      <c r="I5">
        <v>11078</v>
      </c>
      <c r="K5" s="6">
        <v>33817</v>
      </c>
      <c r="L5">
        <v>18595</v>
      </c>
      <c r="N5" s="6">
        <v>33817</v>
      </c>
      <c r="O5">
        <v>13603</v>
      </c>
      <c r="Q5" s="6">
        <v>33817</v>
      </c>
      <c r="R5">
        <v>3463</v>
      </c>
      <c r="T5" s="6">
        <v>33817</v>
      </c>
      <c r="U5">
        <v>32138</v>
      </c>
      <c r="W5" s="6">
        <v>33817</v>
      </c>
      <c r="X5">
        <v>155396</v>
      </c>
    </row>
    <row r="6" spans="2:24" ht="15" thickBot="1" x14ac:dyDescent="0.4">
      <c r="B6" s="9">
        <v>33909</v>
      </c>
      <c r="C6" s="10">
        <v>144370</v>
      </c>
      <c r="E6" s="6">
        <v>33909</v>
      </c>
      <c r="F6">
        <v>70182</v>
      </c>
      <c r="H6" s="6">
        <v>33909</v>
      </c>
      <c r="I6">
        <v>6293</v>
      </c>
      <c r="K6" s="6">
        <v>33909</v>
      </c>
      <c r="L6">
        <v>17761</v>
      </c>
      <c r="N6" s="6">
        <v>33909</v>
      </c>
      <c r="O6">
        <v>11188</v>
      </c>
      <c r="Q6" s="6">
        <v>33909</v>
      </c>
      <c r="R6">
        <v>2433</v>
      </c>
      <c r="T6" s="6">
        <v>33909</v>
      </c>
      <c r="U6">
        <v>29351</v>
      </c>
      <c r="W6" s="6">
        <v>33909</v>
      </c>
      <c r="X6">
        <v>138996</v>
      </c>
    </row>
    <row r="7" spans="2:24" ht="15" thickTop="1" x14ac:dyDescent="0.35">
      <c r="B7" s="11">
        <v>34029</v>
      </c>
      <c r="C7" s="12">
        <v>268161</v>
      </c>
      <c r="E7" s="6">
        <v>34029</v>
      </c>
      <c r="F7">
        <v>125494</v>
      </c>
      <c r="H7" s="6">
        <v>34029</v>
      </c>
      <c r="I7">
        <v>12463</v>
      </c>
      <c r="K7" s="6">
        <v>34029</v>
      </c>
      <c r="L7">
        <v>21955</v>
      </c>
      <c r="N7" s="6">
        <v>34029</v>
      </c>
      <c r="O7">
        <v>20245</v>
      </c>
      <c r="Q7" s="6">
        <v>34029</v>
      </c>
      <c r="R7">
        <v>3822</v>
      </c>
      <c r="T7" s="6">
        <v>34029</v>
      </c>
      <c r="U7">
        <v>38101</v>
      </c>
      <c r="W7" s="6">
        <v>34029</v>
      </c>
      <c r="X7">
        <v>207819</v>
      </c>
    </row>
    <row r="8" spans="2:24" x14ac:dyDescent="0.35">
      <c r="B8" s="6">
        <v>34090</v>
      </c>
      <c r="C8">
        <v>537523</v>
      </c>
      <c r="E8" s="6">
        <v>34090</v>
      </c>
      <c r="F8">
        <v>230390</v>
      </c>
      <c r="H8" s="6">
        <v>34090</v>
      </c>
      <c r="I8">
        <v>28417</v>
      </c>
      <c r="K8" s="6">
        <v>34090</v>
      </c>
      <c r="L8">
        <v>27246</v>
      </c>
      <c r="N8" s="6">
        <v>34090</v>
      </c>
      <c r="O8">
        <v>34683</v>
      </c>
      <c r="Q8" s="6">
        <v>34090</v>
      </c>
      <c r="R8">
        <v>7481</v>
      </c>
      <c r="T8" s="6">
        <v>34090</v>
      </c>
      <c r="U8">
        <v>48863</v>
      </c>
      <c r="W8" s="6">
        <v>34090</v>
      </c>
      <c r="X8">
        <v>306159</v>
      </c>
    </row>
    <row r="9" spans="2:24" ht="15" thickBot="1" x14ac:dyDescent="0.4">
      <c r="B9" s="9">
        <v>34213</v>
      </c>
      <c r="C9" s="10">
        <v>500935</v>
      </c>
      <c r="E9" s="6">
        <v>34213</v>
      </c>
      <c r="F9">
        <v>203022</v>
      </c>
      <c r="H9" s="6">
        <v>34213</v>
      </c>
      <c r="I9">
        <v>23202</v>
      </c>
      <c r="K9" s="6">
        <v>34213</v>
      </c>
      <c r="L9">
        <v>29787</v>
      </c>
      <c r="N9" s="6">
        <v>34213</v>
      </c>
      <c r="O9">
        <v>28749</v>
      </c>
      <c r="Q9" s="6">
        <v>34213</v>
      </c>
      <c r="R9">
        <v>7767</v>
      </c>
      <c r="T9" s="6">
        <v>34213</v>
      </c>
      <c r="U9">
        <v>50715</v>
      </c>
      <c r="W9" s="6">
        <v>34213</v>
      </c>
      <c r="X9">
        <v>289565</v>
      </c>
    </row>
    <row r="10" spans="2:24" ht="15.5" thickTop="1" thickBot="1" x14ac:dyDescent="0.4">
      <c r="B10" s="13">
        <v>34639</v>
      </c>
      <c r="C10" s="14">
        <v>201086</v>
      </c>
      <c r="E10" s="6">
        <v>34639</v>
      </c>
      <c r="F10">
        <v>93809</v>
      </c>
      <c r="H10" s="6">
        <v>34639</v>
      </c>
      <c r="I10">
        <v>7016</v>
      </c>
      <c r="K10" s="6">
        <v>34639</v>
      </c>
      <c r="L10">
        <v>21534</v>
      </c>
      <c r="N10" s="6">
        <v>34639</v>
      </c>
      <c r="O10">
        <v>14482</v>
      </c>
      <c r="Q10" s="6">
        <v>34639</v>
      </c>
      <c r="R10">
        <v>3267</v>
      </c>
      <c r="T10" s="6">
        <v>34639</v>
      </c>
      <c r="U10">
        <v>34782</v>
      </c>
      <c r="W10" s="6">
        <v>34639</v>
      </c>
      <c r="X10">
        <v>174678</v>
      </c>
    </row>
    <row r="11" spans="2:24" ht="15" thickTop="1" x14ac:dyDescent="0.35">
      <c r="B11" s="11">
        <v>34700</v>
      </c>
      <c r="C11" s="12">
        <v>152976</v>
      </c>
      <c r="E11" s="6">
        <v>34700</v>
      </c>
      <c r="F11">
        <v>76774</v>
      </c>
      <c r="H11" s="6">
        <v>34700</v>
      </c>
      <c r="I11">
        <v>5357</v>
      </c>
      <c r="K11" s="6">
        <v>34700</v>
      </c>
      <c r="L11">
        <v>18012</v>
      </c>
      <c r="N11" s="6">
        <v>34700</v>
      </c>
      <c r="O11">
        <v>12503</v>
      </c>
      <c r="Q11" s="6">
        <v>34700</v>
      </c>
      <c r="R11">
        <v>2424</v>
      </c>
      <c r="T11" s="6">
        <v>34700</v>
      </c>
      <c r="U11">
        <v>29468</v>
      </c>
      <c r="W11" s="6">
        <v>34700</v>
      </c>
      <c r="X11">
        <v>149226</v>
      </c>
    </row>
    <row r="12" spans="2:24" x14ac:dyDescent="0.35">
      <c r="B12" s="6">
        <v>34731</v>
      </c>
      <c r="C12">
        <v>247037</v>
      </c>
      <c r="E12" s="6">
        <v>34731</v>
      </c>
      <c r="F12">
        <v>117126</v>
      </c>
      <c r="H12" s="6">
        <v>34731</v>
      </c>
      <c r="I12">
        <v>9130</v>
      </c>
      <c r="K12" s="6">
        <v>34731</v>
      </c>
      <c r="L12">
        <v>21511</v>
      </c>
      <c r="N12" s="6">
        <v>34731</v>
      </c>
      <c r="O12">
        <v>18778</v>
      </c>
      <c r="Q12" s="6">
        <v>34731</v>
      </c>
      <c r="R12">
        <v>3562</v>
      </c>
      <c r="T12" s="6">
        <v>34731</v>
      </c>
      <c r="U12">
        <v>36255</v>
      </c>
      <c r="W12" s="6">
        <v>34731</v>
      </c>
      <c r="X12">
        <v>199350</v>
      </c>
    </row>
    <row r="13" spans="2:24" x14ac:dyDescent="0.35">
      <c r="B13" s="6">
        <v>34790</v>
      </c>
      <c r="C13">
        <v>256163</v>
      </c>
      <c r="E13" s="6">
        <v>34790</v>
      </c>
      <c r="F13">
        <v>117461</v>
      </c>
      <c r="H13" s="6">
        <v>34790</v>
      </c>
      <c r="I13">
        <v>10122</v>
      </c>
      <c r="K13" s="6">
        <v>34790</v>
      </c>
      <c r="L13">
        <v>20097</v>
      </c>
      <c r="N13" s="6">
        <v>34790</v>
      </c>
      <c r="O13">
        <v>18523</v>
      </c>
      <c r="Q13" s="6">
        <v>34790</v>
      </c>
      <c r="R13">
        <v>3650</v>
      </c>
      <c r="T13" s="6">
        <v>34790</v>
      </c>
      <c r="U13">
        <v>34621</v>
      </c>
      <c r="W13" s="6">
        <v>34790</v>
      </c>
      <c r="X13">
        <v>191162</v>
      </c>
    </row>
    <row r="14" spans="2:24" x14ac:dyDescent="0.35">
      <c r="B14" s="6">
        <v>34820</v>
      </c>
      <c r="C14">
        <v>306596</v>
      </c>
      <c r="E14" s="6">
        <v>34820</v>
      </c>
      <c r="F14">
        <v>134785</v>
      </c>
      <c r="H14" s="6">
        <v>34820</v>
      </c>
      <c r="I14">
        <v>12601</v>
      </c>
      <c r="K14" s="6">
        <v>34820</v>
      </c>
      <c r="L14">
        <v>21069</v>
      </c>
      <c r="N14" s="6">
        <v>34820</v>
      </c>
      <c r="O14">
        <v>20644</v>
      </c>
      <c r="Q14" s="6">
        <v>34820</v>
      </c>
      <c r="R14">
        <v>4362</v>
      </c>
      <c r="T14" s="6">
        <v>34820</v>
      </c>
      <c r="U14">
        <v>36645</v>
      </c>
      <c r="W14" s="6">
        <v>34820</v>
      </c>
      <c r="X14">
        <v>206654</v>
      </c>
    </row>
    <row r="15" spans="2:24" x14ac:dyDescent="0.35">
      <c r="B15" s="6">
        <v>34851</v>
      </c>
      <c r="C15">
        <v>870092</v>
      </c>
      <c r="E15" s="6">
        <v>34851</v>
      </c>
      <c r="F15">
        <v>360285</v>
      </c>
      <c r="H15" s="6">
        <v>34851</v>
      </c>
      <c r="I15">
        <v>40480</v>
      </c>
      <c r="K15" s="6">
        <v>34851</v>
      </c>
      <c r="L15">
        <v>31903</v>
      </c>
      <c r="N15" s="6">
        <v>34851</v>
      </c>
      <c r="O15">
        <v>50458</v>
      </c>
      <c r="Q15" s="6">
        <v>34851</v>
      </c>
      <c r="R15">
        <v>12703</v>
      </c>
      <c r="T15" s="6">
        <v>34851</v>
      </c>
      <c r="U15">
        <v>56448</v>
      </c>
      <c r="W15" s="6">
        <v>34851</v>
      </c>
      <c r="X15">
        <v>410155</v>
      </c>
    </row>
    <row r="16" spans="2:24" x14ac:dyDescent="0.35">
      <c r="B16" s="6">
        <v>34912</v>
      </c>
      <c r="C16">
        <v>273298</v>
      </c>
      <c r="E16" s="6">
        <v>34912</v>
      </c>
      <c r="F16">
        <v>113886</v>
      </c>
      <c r="H16" s="6">
        <v>34912</v>
      </c>
      <c r="I16">
        <v>10453</v>
      </c>
      <c r="K16" s="6">
        <v>34912</v>
      </c>
      <c r="L16">
        <v>21123</v>
      </c>
      <c r="N16" s="6">
        <v>34912</v>
      </c>
      <c r="O16">
        <v>16452</v>
      </c>
      <c r="Q16" s="6">
        <v>34912</v>
      </c>
      <c r="R16">
        <v>4315</v>
      </c>
      <c r="T16" s="6">
        <v>34912</v>
      </c>
      <c r="U16">
        <v>35467</v>
      </c>
      <c r="W16" s="6">
        <v>34912</v>
      </c>
      <c r="X16">
        <v>183893</v>
      </c>
    </row>
    <row r="17" spans="2:24" x14ac:dyDescent="0.35">
      <c r="B17" s="6">
        <v>34943</v>
      </c>
      <c r="C17">
        <v>174851</v>
      </c>
      <c r="E17" s="6">
        <v>34943</v>
      </c>
      <c r="F17">
        <v>76905</v>
      </c>
      <c r="H17" s="6">
        <v>34943</v>
      </c>
      <c r="I17">
        <v>6313</v>
      </c>
      <c r="K17" s="6">
        <v>34943</v>
      </c>
      <c r="L17">
        <v>17571</v>
      </c>
      <c r="N17" s="6">
        <v>34943</v>
      </c>
      <c r="O17">
        <v>11385</v>
      </c>
      <c r="Q17" s="6">
        <v>34943</v>
      </c>
      <c r="R17">
        <v>2926</v>
      </c>
      <c r="T17" s="6">
        <v>34943</v>
      </c>
      <c r="U17">
        <v>28919</v>
      </c>
      <c r="W17" s="6">
        <v>34943</v>
      </c>
      <c r="X17">
        <v>139650</v>
      </c>
    </row>
    <row r="18" spans="2:24" x14ac:dyDescent="0.35">
      <c r="B18" s="6">
        <v>34973</v>
      </c>
      <c r="C18">
        <v>204198</v>
      </c>
      <c r="E18" s="6">
        <v>34973</v>
      </c>
      <c r="F18">
        <v>90444</v>
      </c>
      <c r="H18" s="6">
        <v>34973</v>
      </c>
      <c r="I18">
        <v>6901</v>
      </c>
      <c r="K18" s="6">
        <v>34973</v>
      </c>
      <c r="L18">
        <v>20392</v>
      </c>
      <c r="N18" s="6">
        <v>34973</v>
      </c>
      <c r="O18">
        <v>13415</v>
      </c>
      <c r="Q18" s="6">
        <v>34973</v>
      </c>
      <c r="R18">
        <v>3384</v>
      </c>
      <c r="T18" s="6">
        <v>34973</v>
      </c>
      <c r="U18">
        <v>33003</v>
      </c>
      <c r="W18" s="6">
        <v>34973</v>
      </c>
      <c r="X18">
        <v>163485</v>
      </c>
    </row>
    <row r="19" spans="2:24" ht="15" thickBot="1" x14ac:dyDescent="0.4">
      <c r="B19" s="9">
        <v>35034</v>
      </c>
      <c r="C19" s="10">
        <v>128210</v>
      </c>
      <c r="E19" s="6">
        <v>35034</v>
      </c>
      <c r="F19">
        <v>64394</v>
      </c>
      <c r="H19" s="6">
        <v>35034</v>
      </c>
      <c r="I19">
        <v>4050</v>
      </c>
      <c r="K19" s="6">
        <v>35034</v>
      </c>
      <c r="L19">
        <v>16600</v>
      </c>
      <c r="N19" s="6">
        <v>35034</v>
      </c>
      <c r="O19">
        <v>10282</v>
      </c>
      <c r="Q19" s="6">
        <v>35034</v>
      </c>
      <c r="R19">
        <v>2158</v>
      </c>
      <c r="T19" s="6">
        <v>35034</v>
      </c>
      <c r="U19">
        <v>26559</v>
      </c>
      <c r="W19" s="6">
        <v>35034</v>
      </c>
      <c r="X19">
        <v>130419</v>
      </c>
    </row>
    <row r="20" spans="2:24" ht="15" thickTop="1" x14ac:dyDescent="0.35">
      <c r="B20" s="11">
        <v>35065</v>
      </c>
      <c r="C20" s="12">
        <v>121779</v>
      </c>
      <c r="E20" s="6">
        <v>35065</v>
      </c>
      <c r="F20">
        <v>63108</v>
      </c>
      <c r="H20" s="6">
        <v>35065</v>
      </c>
      <c r="I20">
        <v>3905</v>
      </c>
      <c r="K20" s="6">
        <v>35065</v>
      </c>
      <c r="L20">
        <v>15551</v>
      </c>
      <c r="N20" s="6">
        <v>35065</v>
      </c>
      <c r="O20">
        <v>10382</v>
      </c>
      <c r="Q20" s="6">
        <v>35065</v>
      </c>
      <c r="R20">
        <v>1969</v>
      </c>
      <c r="T20" s="6">
        <v>35065</v>
      </c>
      <c r="U20">
        <v>25262</v>
      </c>
      <c r="W20" s="6">
        <v>35065</v>
      </c>
      <c r="X20">
        <v>127154</v>
      </c>
    </row>
    <row r="21" spans="2:24" x14ac:dyDescent="0.35">
      <c r="B21" s="6">
        <v>35156</v>
      </c>
      <c r="C21">
        <v>91068</v>
      </c>
      <c r="E21" s="6">
        <v>35156</v>
      </c>
      <c r="F21">
        <v>47351</v>
      </c>
      <c r="H21" s="6">
        <v>35156</v>
      </c>
      <c r="I21">
        <v>3319</v>
      </c>
      <c r="K21" s="6">
        <v>35156</v>
      </c>
      <c r="L21">
        <v>11160</v>
      </c>
      <c r="N21" s="6">
        <v>35156</v>
      </c>
      <c r="O21">
        <v>7885</v>
      </c>
      <c r="Q21" s="6">
        <v>35156</v>
      </c>
      <c r="R21">
        <v>1452</v>
      </c>
      <c r="T21" s="6">
        <v>35156</v>
      </c>
      <c r="U21">
        <v>18982</v>
      </c>
      <c r="W21" s="6">
        <v>35156</v>
      </c>
      <c r="X21">
        <v>94051</v>
      </c>
    </row>
    <row r="22" spans="2:24" x14ac:dyDescent="0.35">
      <c r="B22" s="6">
        <v>35309</v>
      </c>
      <c r="C22">
        <v>33226</v>
      </c>
      <c r="E22" s="6">
        <v>35309</v>
      </c>
      <c r="F22">
        <v>18835</v>
      </c>
      <c r="H22" s="6">
        <v>35309</v>
      </c>
      <c r="I22">
        <v>1240</v>
      </c>
      <c r="K22" s="6">
        <v>35309</v>
      </c>
      <c r="L22">
        <v>6098</v>
      </c>
      <c r="N22" s="6">
        <v>35309</v>
      </c>
      <c r="O22">
        <v>3051</v>
      </c>
      <c r="Q22" s="6">
        <v>35309</v>
      </c>
      <c r="R22">
        <v>705</v>
      </c>
      <c r="T22" s="6">
        <v>35309</v>
      </c>
      <c r="U22">
        <v>10055</v>
      </c>
      <c r="W22" s="6">
        <v>35309</v>
      </c>
      <c r="X22">
        <v>44300</v>
      </c>
    </row>
    <row r="23" spans="2:24" ht="15" thickBot="1" x14ac:dyDescent="0.4">
      <c r="B23" s="9">
        <v>35339</v>
      </c>
      <c r="C23" s="10">
        <v>246134</v>
      </c>
      <c r="E23" s="6">
        <v>35339</v>
      </c>
      <c r="F23">
        <v>109887</v>
      </c>
      <c r="H23" s="6">
        <v>35339</v>
      </c>
      <c r="I23">
        <v>7121</v>
      </c>
      <c r="K23" s="6">
        <v>35339</v>
      </c>
      <c r="L23">
        <v>23604</v>
      </c>
      <c r="N23" s="6">
        <v>35339</v>
      </c>
      <c r="O23">
        <v>16297</v>
      </c>
      <c r="Q23" s="6">
        <v>35339</v>
      </c>
      <c r="R23">
        <v>3978</v>
      </c>
      <c r="T23" s="6">
        <v>35339</v>
      </c>
      <c r="U23">
        <v>37413</v>
      </c>
      <c r="W23" s="6">
        <v>35339</v>
      </c>
      <c r="X23">
        <v>194788</v>
      </c>
    </row>
    <row r="24" spans="2:24" ht="15" thickTop="1" x14ac:dyDescent="0.35">
      <c r="B24" s="11">
        <v>35462</v>
      </c>
      <c r="C24" s="12">
        <v>159261</v>
      </c>
      <c r="E24" s="6">
        <v>35462</v>
      </c>
      <c r="F24">
        <v>79763</v>
      </c>
      <c r="H24" s="6">
        <v>35462</v>
      </c>
      <c r="I24">
        <v>4630</v>
      </c>
      <c r="K24" s="6">
        <v>35462</v>
      </c>
      <c r="L24">
        <v>17668</v>
      </c>
      <c r="N24" s="6">
        <v>35462</v>
      </c>
      <c r="O24">
        <v>12925</v>
      </c>
      <c r="Q24" s="6">
        <v>35462</v>
      </c>
      <c r="R24">
        <v>2444</v>
      </c>
      <c r="T24" s="6">
        <v>35462</v>
      </c>
      <c r="U24">
        <v>28668</v>
      </c>
      <c r="W24" s="6">
        <v>35462</v>
      </c>
      <c r="X24">
        <v>151172</v>
      </c>
    </row>
    <row r="25" spans="2:24" ht="15" thickBot="1" x14ac:dyDescent="0.4">
      <c r="B25" s="9">
        <v>35765</v>
      </c>
      <c r="C25" s="10">
        <v>180924</v>
      </c>
      <c r="E25" s="6">
        <v>35765</v>
      </c>
      <c r="F25">
        <v>87222</v>
      </c>
      <c r="H25" s="6">
        <v>35765</v>
      </c>
      <c r="I25">
        <v>4546</v>
      </c>
      <c r="K25" s="6">
        <v>35765</v>
      </c>
      <c r="L25">
        <v>20359</v>
      </c>
      <c r="N25" s="6">
        <v>35765</v>
      </c>
      <c r="O25">
        <v>13521</v>
      </c>
      <c r="Q25" s="6">
        <v>35765</v>
      </c>
      <c r="R25">
        <v>2913</v>
      </c>
      <c r="T25" s="6">
        <v>35765</v>
      </c>
      <c r="U25">
        <v>31836</v>
      </c>
      <c r="W25" s="6">
        <v>35765</v>
      </c>
      <c r="X25">
        <v>166037</v>
      </c>
    </row>
    <row r="26" spans="2:24" ht="15" thickTop="1" x14ac:dyDescent="0.35">
      <c r="B26" s="11">
        <v>35827</v>
      </c>
      <c r="C26" s="12">
        <v>126402</v>
      </c>
      <c r="E26" s="6">
        <v>35827</v>
      </c>
      <c r="F26">
        <v>65122</v>
      </c>
      <c r="H26" s="6">
        <v>35827</v>
      </c>
      <c r="I26">
        <v>3368</v>
      </c>
      <c r="K26" s="6">
        <v>35827</v>
      </c>
      <c r="L26">
        <v>15210</v>
      </c>
      <c r="N26" s="6">
        <v>35827</v>
      </c>
      <c r="O26">
        <v>10635</v>
      </c>
      <c r="Q26" s="6">
        <v>35827</v>
      </c>
      <c r="R26">
        <v>1982</v>
      </c>
      <c r="T26" s="6">
        <v>35827</v>
      </c>
      <c r="U26">
        <v>24510</v>
      </c>
      <c r="W26" s="6">
        <v>35827</v>
      </c>
      <c r="X26">
        <v>127982</v>
      </c>
    </row>
    <row r="27" spans="2:24" x14ac:dyDescent="0.35">
      <c r="B27" s="6">
        <v>35916</v>
      </c>
      <c r="C27">
        <v>562937</v>
      </c>
      <c r="E27" s="6">
        <v>35916</v>
      </c>
      <c r="F27">
        <v>241091</v>
      </c>
      <c r="H27" s="6">
        <v>35916</v>
      </c>
      <c r="I27">
        <v>17663</v>
      </c>
      <c r="K27" s="6">
        <v>35916</v>
      </c>
      <c r="L27">
        <v>27762</v>
      </c>
      <c r="N27" s="6">
        <v>35916</v>
      </c>
      <c r="O27">
        <v>35089</v>
      </c>
      <c r="Q27" s="6">
        <v>35916</v>
      </c>
      <c r="R27">
        <v>7831</v>
      </c>
      <c r="T27" s="6">
        <v>35916</v>
      </c>
      <c r="U27">
        <v>47096</v>
      </c>
      <c r="W27" s="6">
        <v>35916</v>
      </c>
      <c r="X27">
        <v>316236</v>
      </c>
    </row>
    <row r="28" spans="2:24" ht="15" thickBot="1" x14ac:dyDescent="0.4">
      <c r="B28" s="9">
        <v>36008</v>
      </c>
      <c r="C28" s="10">
        <v>116914</v>
      </c>
      <c r="E28" s="6">
        <v>36008</v>
      </c>
      <c r="F28">
        <v>53372</v>
      </c>
      <c r="H28" s="6">
        <v>36008</v>
      </c>
      <c r="I28">
        <v>3295</v>
      </c>
      <c r="K28" s="6">
        <v>36008</v>
      </c>
      <c r="L28">
        <v>13127</v>
      </c>
      <c r="N28" s="6">
        <v>36008</v>
      </c>
      <c r="O28">
        <v>7929</v>
      </c>
      <c r="Q28" s="6">
        <v>36008</v>
      </c>
      <c r="R28">
        <v>2011</v>
      </c>
      <c r="T28" s="6">
        <v>36008</v>
      </c>
      <c r="U28">
        <v>21268</v>
      </c>
      <c r="W28" s="6">
        <v>36008</v>
      </c>
      <c r="X28">
        <v>101977</v>
      </c>
    </row>
    <row r="29" spans="2:24" ht="15" thickTop="1" x14ac:dyDescent="0.35">
      <c r="B29" s="11">
        <v>36220</v>
      </c>
      <c r="C29" s="12">
        <v>103517</v>
      </c>
      <c r="E29" s="6">
        <v>36220</v>
      </c>
      <c r="F29">
        <v>53954</v>
      </c>
      <c r="H29" s="6">
        <v>36220</v>
      </c>
      <c r="I29">
        <v>2626</v>
      </c>
      <c r="K29" s="6">
        <v>36220</v>
      </c>
      <c r="L29">
        <v>12649</v>
      </c>
      <c r="N29" s="6">
        <v>36220</v>
      </c>
      <c r="O29">
        <v>8836</v>
      </c>
      <c r="Q29" s="6">
        <v>36220</v>
      </c>
      <c r="R29">
        <v>1632</v>
      </c>
      <c r="T29" s="6">
        <v>36220</v>
      </c>
      <c r="U29">
        <v>20540</v>
      </c>
      <c r="W29" s="6">
        <v>36220</v>
      </c>
      <c r="X29">
        <v>106918</v>
      </c>
    </row>
    <row r="30" spans="2:24" x14ac:dyDescent="0.35">
      <c r="B30" s="6">
        <v>36312</v>
      </c>
      <c r="C30">
        <v>742495</v>
      </c>
      <c r="E30" s="6">
        <v>36312</v>
      </c>
      <c r="F30">
        <v>309835</v>
      </c>
      <c r="H30" s="6">
        <v>36312</v>
      </c>
      <c r="I30">
        <v>22134</v>
      </c>
      <c r="K30" s="6">
        <v>36312</v>
      </c>
      <c r="L30">
        <v>30167</v>
      </c>
      <c r="N30" s="6">
        <v>36312</v>
      </c>
      <c r="O30">
        <v>43180</v>
      </c>
      <c r="Q30" s="6">
        <v>36312</v>
      </c>
      <c r="R30">
        <v>10604</v>
      </c>
      <c r="T30" s="6">
        <v>36312</v>
      </c>
      <c r="U30">
        <v>50960</v>
      </c>
      <c r="W30" s="6">
        <v>36312</v>
      </c>
      <c r="X30">
        <v>370701</v>
      </c>
    </row>
    <row r="31" spans="2:24" x14ac:dyDescent="0.35">
      <c r="B31" s="6">
        <v>36342</v>
      </c>
      <c r="C31">
        <v>668301</v>
      </c>
      <c r="E31" s="6">
        <v>36342</v>
      </c>
      <c r="F31">
        <v>269415</v>
      </c>
      <c r="H31" s="6">
        <v>36342</v>
      </c>
      <c r="I31">
        <v>18721</v>
      </c>
      <c r="K31" s="6">
        <v>36342</v>
      </c>
      <c r="L31">
        <v>30348</v>
      </c>
      <c r="N31" s="6">
        <v>36342</v>
      </c>
      <c r="O31">
        <v>36503</v>
      </c>
      <c r="Q31" s="6">
        <v>36342</v>
      </c>
      <c r="R31">
        <v>10016</v>
      </c>
      <c r="T31" s="6">
        <v>36342</v>
      </c>
      <c r="U31">
        <v>50073</v>
      </c>
      <c r="W31" s="6">
        <v>36342</v>
      </c>
      <c r="X31">
        <v>339333</v>
      </c>
    </row>
    <row r="32" spans="2:24" x14ac:dyDescent="0.35">
      <c r="B32" s="6">
        <v>36373</v>
      </c>
      <c r="C32">
        <v>611260</v>
      </c>
      <c r="E32" s="6">
        <v>36373</v>
      </c>
      <c r="F32">
        <v>245546</v>
      </c>
      <c r="H32" s="6">
        <v>36373</v>
      </c>
      <c r="I32">
        <v>16378</v>
      </c>
      <c r="K32" s="6">
        <v>36373</v>
      </c>
      <c r="L32">
        <v>30311</v>
      </c>
      <c r="N32" s="6">
        <v>36373</v>
      </c>
      <c r="O32">
        <v>33216</v>
      </c>
      <c r="Q32" s="6">
        <v>36373</v>
      </c>
      <c r="R32">
        <v>9289</v>
      </c>
      <c r="T32" s="6">
        <v>36373</v>
      </c>
      <c r="U32">
        <v>49361</v>
      </c>
      <c r="W32" s="6">
        <v>36373</v>
      </c>
      <c r="X32">
        <v>322119</v>
      </c>
    </row>
    <row r="33" spans="2:24" ht="15" thickBot="1" x14ac:dyDescent="0.4">
      <c r="B33" s="9">
        <v>36495</v>
      </c>
      <c r="C33" s="10">
        <v>159530</v>
      </c>
      <c r="E33" s="6">
        <v>36495</v>
      </c>
      <c r="F33">
        <v>77888</v>
      </c>
      <c r="H33" s="6">
        <v>36495</v>
      </c>
      <c r="I33">
        <v>3258</v>
      </c>
      <c r="K33" s="6">
        <v>36495</v>
      </c>
      <c r="L33">
        <v>18923</v>
      </c>
      <c r="N33" s="6">
        <v>36495</v>
      </c>
      <c r="O33">
        <v>11980</v>
      </c>
      <c r="Q33" s="6">
        <v>36495</v>
      </c>
      <c r="R33">
        <v>2614</v>
      </c>
      <c r="T33" s="6">
        <v>36495</v>
      </c>
      <c r="U33">
        <v>28915</v>
      </c>
      <c r="W33" s="6">
        <v>36495</v>
      </c>
      <c r="X33">
        <v>151780</v>
      </c>
    </row>
    <row r="34" spans="2:24" ht="15" thickTop="1" x14ac:dyDescent="0.35">
      <c r="B34" s="11">
        <v>36526</v>
      </c>
      <c r="C34" s="12">
        <v>126819</v>
      </c>
      <c r="E34" s="6">
        <v>36526</v>
      </c>
      <c r="F34">
        <v>65401</v>
      </c>
      <c r="H34" s="6">
        <v>36526</v>
      </c>
      <c r="I34">
        <v>2660</v>
      </c>
      <c r="K34" s="6">
        <v>36526</v>
      </c>
      <c r="L34">
        <v>15848</v>
      </c>
      <c r="N34" s="6">
        <v>36526</v>
      </c>
      <c r="O34">
        <v>10485</v>
      </c>
      <c r="Q34" s="6">
        <v>36526</v>
      </c>
      <c r="R34">
        <v>2032</v>
      </c>
      <c r="T34" s="6">
        <v>36526</v>
      </c>
      <c r="U34">
        <v>24649</v>
      </c>
      <c r="W34" s="6">
        <v>36526</v>
      </c>
      <c r="X34">
        <v>130551</v>
      </c>
    </row>
    <row r="35" spans="2:24" x14ac:dyDescent="0.35">
      <c r="B35" s="6">
        <v>36617</v>
      </c>
      <c r="C35">
        <v>217436</v>
      </c>
      <c r="E35" s="6">
        <v>36617</v>
      </c>
      <c r="F35">
        <v>101385</v>
      </c>
      <c r="H35" s="6">
        <v>36617</v>
      </c>
      <c r="I35">
        <v>5035</v>
      </c>
      <c r="K35" s="6">
        <v>36617</v>
      </c>
      <c r="L35">
        <v>18480</v>
      </c>
      <c r="N35" s="6">
        <v>36617</v>
      </c>
      <c r="O35">
        <v>15651</v>
      </c>
      <c r="Q35" s="6">
        <v>36617</v>
      </c>
      <c r="R35">
        <v>3141</v>
      </c>
      <c r="T35" s="6">
        <v>36617</v>
      </c>
      <c r="U35">
        <v>30035</v>
      </c>
      <c r="W35" s="6">
        <v>36617</v>
      </c>
      <c r="X35">
        <v>171126</v>
      </c>
    </row>
    <row r="36" spans="2:24" x14ac:dyDescent="0.35">
      <c r="B36" s="6">
        <v>36708</v>
      </c>
      <c r="C36">
        <v>64274</v>
      </c>
      <c r="E36" s="6">
        <v>36708</v>
      </c>
      <c r="F36">
        <v>31964</v>
      </c>
      <c r="H36" s="6">
        <v>36708</v>
      </c>
      <c r="I36">
        <v>1587</v>
      </c>
      <c r="K36" s="6">
        <v>36708</v>
      </c>
      <c r="L36">
        <v>8692</v>
      </c>
      <c r="N36" s="6">
        <v>36708</v>
      </c>
      <c r="O36">
        <v>4887</v>
      </c>
      <c r="Q36" s="6">
        <v>36708</v>
      </c>
      <c r="R36">
        <v>1173</v>
      </c>
      <c r="T36" s="6">
        <v>36708</v>
      </c>
      <c r="U36">
        <v>14014</v>
      </c>
      <c r="W36" s="6">
        <v>36708</v>
      </c>
      <c r="X36">
        <v>66260</v>
      </c>
    </row>
    <row r="37" spans="2:24" ht="15" thickBot="1" x14ac:dyDescent="0.4">
      <c r="B37" s="9">
        <v>36831</v>
      </c>
      <c r="C37" s="10">
        <v>159246</v>
      </c>
      <c r="E37" s="6">
        <v>36831</v>
      </c>
      <c r="F37">
        <v>77182</v>
      </c>
      <c r="H37" s="6">
        <v>36831</v>
      </c>
      <c r="I37">
        <v>2935</v>
      </c>
      <c r="K37" s="6">
        <v>36831</v>
      </c>
      <c r="L37">
        <v>18894</v>
      </c>
      <c r="N37" s="6">
        <v>36831</v>
      </c>
      <c r="O37">
        <v>11724</v>
      </c>
      <c r="Q37" s="6">
        <v>36831</v>
      </c>
      <c r="R37">
        <v>2630</v>
      </c>
      <c r="T37" s="6">
        <v>36831</v>
      </c>
      <c r="U37">
        <v>28516</v>
      </c>
      <c r="W37" s="6">
        <v>36831</v>
      </c>
      <c r="X37">
        <v>150419</v>
      </c>
    </row>
    <row r="38" spans="2:24" ht="15" thickTop="1" x14ac:dyDescent="0.35">
      <c r="B38" s="11">
        <v>36951</v>
      </c>
      <c r="C38" s="12">
        <v>178605</v>
      </c>
      <c r="E38" s="6">
        <v>36951</v>
      </c>
      <c r="F38">
        <v>86191</v>
      </c>
      <c r="H38" s="6">
        <v>36951</v>
      </c>
      <c r="I38">
        <v>3635</v>
      </c>
      <c r="K38" s="6">
        <v>36951</v>
      </c>
      <c r="L38">
        <v>17101</v>
      </c>
      <c r="N38" s="6">
        <v>36951</v>
      </c>
      <c r="O38">
        <v>13468</v>
      </c>
      <c r="Q38" s="6">
        <v>36951</v>
      </c>
      <c r="R38">
        <v>2632</v>
      </c>
      <c r="T38" s="6">
        <v>36951</v>
      </c>
      <c r="U38">
        <v>27262</v>
      </c>
      <c r="W38" s="6">
        <v>36951</v>
      </c>
      <c r="X38">
        <v>153389</v>
      </c>
    </row>
    <row r="39" spans="2:24" x14ac:dyDescent="0.35">
      <c r="B39" s="6">
        <v>36982</v>
      </c>
      <c r="C39">
        <v>253791</v>
      </c>
      <c r="E39" s="6">
        <v>36982</v>
      </c>
      <c r="F39">
        <v>114403</v>
      </c>
      <c r="H39" s="6">
        <v>36982</v>
      </c>
      <c r="I39">
        <v>5432</v>
      </c>
      <c r="K39" s="6">
        <v>36982</v>
      </c>
      <c r="L39">
        <v>19395</v>
      </c>
      <c r="N39" s="6">
        <v>36982</v>
      </c>
      <c r="O39">
        <v>17180</v>
      </c>
      <c r="Q39" s="6">
        <v>36982</v>
      </c>
      <c r="R39">
        <v>3638</v>
      </c>
      <c r="T39" s="6">
        <v>36982</v>
      </c>
      <c r="U39">
        <v>31404</v>
      </c>
      <c r="W39" s="6">
        <v>36982</v>
      </c>
      <c r="X39">
        <v>184142</v>
      </c>
    </row>
    <row r="40" spans="2:24" x14ac:dyDescent="0.35">
      <c r="B40" s="6">
        <v>37104</v>
      </c>
      <c r="C40">
        <v>162146</v>
      </c>
      <c r="E40" s="6">
        <v>37104</v>
      </c>
      <c r="F40">
        <v>71044</v>
      </c>
      <c r="H40" s="6">
        <v>37104</v>
      </c>
      <c r="I40">
        <v>3305</v>
      </c>
      <c r="K40" s="6">
        <v>37104</v>
      </c>
      <c r="L40">
        <v>15776</v>
      </c>
      <c r="N40" s="6">
        <v>37104</v>
      </c>
      <c r="O40">
        <v>10176</v>
      </c>
      <c r="Q40" s="6">
        <v>37104</v>
      </c>
      <c r="R40">
        <v>2677</v>
      </c>
      <c r="T40" s="6">
        <v>37104</v>
      </c>
      <c r="U40">
        <v>24759</v>
      </c>
      <c r="W40" s="6">
        <v>37104</v>
      </c>
      <c r="X40">
        <v>127401</v>
      </c>
    </row>
    <row r="41" spans="2:24" ht="15" thickBot="1" x14ac:dyDescent="0.4">
      <c r="B41" s="9">
        <v>37196</v>
      </c>
      <c r="C41" s="10">
        <v>102540</v>
      </c>
      <c r="E41" s="6">
        <v>37196</v>
      </c>
      <c r="F41">
        <v>52027</v>
      </c>
      <c r="H41" s="6">
        <v>37196</v>
      </c>
      <c r="I41">
        <v>1761</v>
      </c>
      <c r="K41" s="6">
        <v>37196</v>
      </c>
      <c r="L41">
        <v>14369</v>
      </c>
      <c r="N41" s="6">
        <v>37196</v>
      </c>
      <c r="O41">
        <v>7966</v>
      </c>
      <c r="Q41" s="6">
        <v>37196</v>
      </c>
      <c r="R41">
        <v>1812</v>
      </c>
      <c r="T41" s="6">
        <v>37196</v>
      </c>
      <c r="U41">
        <v>21478</v>
      </c>
      <c r="W41" s="6">
        <v>37196</v>
      </c>
      <c r="X41">
        <v>109071</v>
      </c>
    </row>
    <row r="42" spans="2:24" ht="15" thickTop="1" x14ac:dyDescent="0.35">
      <c r="B42" s="11">
        <v>37316</v>
      </c>
      <c r="C42" s="12">
        <v>76587</v>
      </c>
      <c r="E42" s="6">
        <v>37316</v>
      </c>
      <c r="F42">
        <v>41434</v>
      </c>
      <c r="H42" s="6">
        <v>37316</v>
      </c>
      <c r="I42">
        <v>1461</v>
      </c>
      <c r="K42" s="6">
        <v>37316</v>
      </c>
      <c r="L42">
        <v>10287</v>
      </c>
      <c r="N42" s="6">
        <v>37316</v>
      </c>
      <c r="O42">
        <v>6756</v>
      </c>
      <c r="Q42" s="6">
        <v>37316</v>
      </c>
      <c r="R42">
        <v>1254</v>
      </c>
      <c r="T42" s="6">
        <v>37316</v>
      </c>
      <c r="U42">
        <v>16253</v>
      </c>
      <c r="W42" s="6">
        <v>37316</v>
      </c>
      <c r="X42">
        <v>85573</v>
      </c>
    </row>
    <row r="43" spans="2:24" x14ac:dyDescent="0.35">
      <c r="B43" s="6">
        <v>37377</v>
      </c>
      <c r="C43">
        <v>95534</v>
      </c>
      <c r="E43" s="6">
        <v>37377</v>
      </c>
      <c r="F43">
        <v>47016</v>
      </c>
      <c r="H43" s="6">
        <v>37377</v>
      </c>
      <c r="I43">
        <v>1915</v>
      </c>
      <c r="K43" s="6">
        <v>37377</v>
      </c>
      <c r="L43">
        <v>10825</v>
      </c>
      <c r="N43" s="6">
        <v>37377</v>
      </c>
      <c r="O43">
        <v>7290</v>
      </c>
      <c r="Q43" s="6">
        <v>37377</v>
      </c>
      <c r="R43">
        <v>1536</v>
      </c>
      <c r="T43" s="6">
        <v>37377</v>
      </c>
      <c r="U43">
        <v>17390</v>
      </c>
      <c r="W43" s="6">
        <v>37377</v>
      </c>
      <c r="X43">
        <v>90384</v>
      </c>
    </row>
    <row r="44" spans="2:24" ht="15" thickBot="1" x14ac:dyDescent="0.4">
      <c r="B44" s="9">
        <v>37438</v>
      </c>
      <c r="C44" s="10">
        <v>2810</v>
      </c>
      <c r="E44" s="6">
        <v>37438</v>
      </c>
      <c r="F44">
        <v>2690</v>
      </c>
      <c r="H44" s="6">
        <v>37438</v>
      </c>
      <c r="I44">
        <v>93.44</v>
      </c>
      <c r="K44" s="6">
        <v>37438</v>
      </c>
      <c r="L44">
        <v>870</v>
      </c>
      <c r="N44" s="6">
        <v>37438</v>
      </c>
      <c r="O44">
        <v>492.84</v>
      </c>
      <c r="Q44" s="6">
        <v>37438</v>
      </c>
      <c r="R44">
        <v>93.64</v>
      </c>
      <c r="T44" s="6">
        <v>37438</v>
      </c>
      <c r="U44">
        <v>1473</v>
      </c>
      <c r="W44" s="6">
        <v>37438</v>
      </c>
      <c r="X44">
        <v>7742</v>
      </c>
    </row>
    <row r="45" spans="2:24" ht="15" thickTop="1" x14ac:dyDescent="0.35">
      <c r="B45" s="11">
        <v>37622</v>
      </c>
      <c r="C45" s="12">
        <v>99125</v>
      </c>
      <c r="E45" s="6">
        <v>37622</v>
      </c>
      <c r="F45">
        <v>52947</v>
      </c>
      <c r="H45" s="6">
        <v>37622</v>
      </c>
      <c r="I45">
        <v>1548</v>
      </c>
      <c r="K45" s="6">
        <v>37622</v>
      </c>
      <c r="L45">
        <v>13406</v>
      </c>
      <c r="N45" s="6">
        <v>37622</v>
      </c>
      <c r="O45">
        <v>8475</v>
      </c>
      <c r="Q45" s="6">
        <v>37622</v>
      </c>
      <c r="R45">
        <v>1624</v>
      </c>
      <c r="T45" s="6">
        <v>37622</v>
      </c>
      <c r="U45">
        <v>20282</v>
      </c>
      <c r="W45" s="6">
        <v>37622</v>
      </c>
      <c r="X45">
        <v>109436</v>
      </c>
    </row>
    <row r="46" spans="2:24" x14ac:dyDescent="0.35">
      <c r="B46" s="6">
        <v>37681</v>
      </c>
      <c r="C46">
        <v>142047</v>
      </c>
      <c r="E46" s="6">
        <v>37681</v>
      </c>
      <c r="F46">
        <v>70530</v>
      </c>
      <c r="H46" s="6">
        <v>37681</v>
      </c>
      <c r="I46">
        <v>2343</v>
      </c>
      <c r="K46" s="6">
        <v>37681</v>
      </c>
      <c r="L46">
        <v>15044</v>
      </c>
      <c r="N46" s="6">
        <v>37681</v>
      </c>
      <c r="O46">
        <v>11032</v>
      </c>
      <c r="Q46" s="6">
        <v>37681</v>
      </c>
      <c r="R46">
        <v>2147</v>
      </c>
      <c r="T46" s="6">
        <v>37681</v>
      </c>
      <c r="U46">
        <v>23423</v>
      </c>
      <c r="W46" s="6">
        <v>37681</v>
      </c>
      <c r="X46">
        <v>131295</v>
      </c>
    </row>
    <row r="47" spans="2:24" x14ac:dyDescent="0.35">
      <c r="B47" s="6">
        <v>37742</v>
      </c>
      <c r="C47">
        <v>323372</v>
      </c>
      <c r="E47" s="6">
        <v>37742</v>
      </c>
      <c r="F47">
        <v>139138</v>
      </c>
      <c r="H47" s="6">
        <v>37742</v>
      </c>
      <c r="I47">
        <v>5764</v>
      </c>
      <c r="K47" s="6">
        <v>37742</v>
      </c>
      <c r="L47">
        <v>21289</v>
      </c>
      <c r="N47" s="6">
        <v>37742</v>
      </c>
      <c r="O47">
        <v>19922</v>
      </c>
      <c r="Q47" s="6">
        <v>37742</v>
      </c>
      <c r="R47">
        <v>4647</v>
      </c>
      <c r="T47" s="6">
        <v>37742</v>
      </c>
      <c r="U47">
        <v>33868</v>
      </c>
      <c r="W47" s="6">
        <v>37742</v>
      </c>
      <c r="X47">
        <v>209219</v>
      </c>
    </row>
    <row r="48" spans="2:24" x14ac:dyDescent="0.35">
      <c r="B48" s="6">
        <v>37803</v>
      </c>
      <c r="C48">
        <v>47829</v>
      </c>
      <c r="E48" s="6">
        <v>37803</v>
      </c>
      <c r="F48">
        <v>25040</v>
      </c>
      <c r="H48" s="6">
        <v>37803</v>
      </c>
      <c r="I48">
        <v>895</v>
      </c>
      <c r="K48" s="6">
        <v>37803</v>
      </c>
      <c r="L48">
        <v>7049</v>
      </c>
      <c r="N48" s="6">
        <v>37803</v>
      </c>
      <c r="O48">
        <v>3846</v>
      </c>
      <c r="Q48" s="6">
        <v>37803</v>
      </c>
      <c r="R48">
        <v>901</v>
      </c>
      <c r="T48" s="6">
        <v>37803</v>
      </c>
      <c r="U48">
        <v>11091</v>
      </c>
      <c r="W48" s="6">
        <v>37803</v>
      </c>
      <c r="X48">
        <v>53848</v>
      </c>
    </row>
    <row r="49" spans="2:24" ht="15" thickBot="1" x14ac:dyDescent="0.4">
      <c r="B49" s="9">
        <v>37956</v>
      </c>
      <c r="C49" s="10">
        <v>113051</v>
      </c>
      <c r="E49" s="6">
        <v>37956</v>
      </c>
      <c r="F49">
        <v>58041</v>
      </c>
      <c r="H49" s="6">
        <v>37956</v>
      </c>
      <c r="I49">
        <v>1531</v>
      </c>
      <c r="K49" s="6">
        <v>37956</v>
      </c>
      <c r="L49">
        <v>15353</v>
      </c>
      <c r="N49" s="6">
        <v>37956</v>
      </c>
      <c r="O49">
        <v>8911</v>
      </c>
      <c r="Q49" s="6">
        <v>37956</v>
      </c>
      <c r="R49">
        <v>1924</v>
      </c>
      <c r="T49" s="6">
        <v>37956</v>
      </c>
      <c r="U49">
        <v>22462</v>
      </c>
      <c r="W49" s="6">
        <v>37956</v>
      </c>
      <c r="X49">
        <v>120027</v>
      </c>
    </row>
    <row r="50" spans="2:24" ht="15" thickTop="1" x14ac:dyDescent="0.35">
      <c r="B50" s="11">
        <v>38047</v>
      </c>
      <c r="C50" s="12">
        <v>216799</v>
      </c>
      <c r="E50" s="6">
        <v>38047</v>
      </c>
      <c r="F50">
        <v>103204</v>
      </c>
      <c r="H50" s="6">
        <v>38047</v>
      </c>
      <c r="I50">
        <v>3150</v>
      </c>
      <c r="K50" s="6">
        <v>38047</v>
      </c>
      <c r="L50">
        <v>19415</v>
      </c>
      <c r="N50" s="6">
        <v>38047</v>
      </c>
      <c r="O50">
        <v>15702</v>
      </c>
      <c r="Q50" s="6">
        <v>38047</v>
      </c>
      <c r="R50">
        <v>3142</v>
      </c>
      <c r="T50" s="6">
        <v>38047</v>
      </c>
      <c r="U50">
        <v>29778</v>
      </c>
      <c r="W50" s="6">
        <v>38047</v>
      </c>
      <c r="X50">
        <v>178092</v>
      </c>
    </row>
    <row r="51" spans="2:24" x14ac:dyDescent="0.35">
      <c r="B51" s="6">
        <v>38169</v>
      </c>
      <c r="C51">
        <v>268191</v>
      </c>
      <c r="E51" s="6">
        <v>38169</v>
      </c>
      <c r="F51">
        <v>112905</v>
      </c>
      <c r="H51" s="6">
        <v>38169</v>
      </c>
      <c r="I51">
        <v>4204</v>
      </c>
      <c r="K51" s="6">
        <v>38169</v>
      </c>
      <c r="L51">
        <v>19571</v>
      </c>
      <c r="N51" s="6">
        <v>38169</v>
      </c>
      <c r="O51">
        <v>15701</v>
      </c>
      <c r="Q51" s="6">
        <v>38169</v>
      </c>
      <c r="R51">
        <v>4073</v>
      </c>
      <c r="T51" s="6">
        <v>38169</v>
      </c>
      <c r="U51">
        <v>30396</v>
      </c>
      <c r="W51" s="6">
        <v>38169</v>
      </c>
      <c r="X51">
        <v>177983</v>
      </c>
    </row>
    <row r="52" spans="2:24" ht="15" thickBot="1" x14ac:dyDescent="0.4">
      <c r="B52" s="9">
        <v>38200</v>
      </c>
      <c r="C52" s="10">
        <v>44441</v>
      </c>
      <c r="E52" s="6">
        <v>38200</v>
      </c>
      <c r="F52">
        <v>23562</v>
      </c>
      <c r="H52" s="6">
        <v>38200</v>
      </c>
      <c r="I52">
        <v>714</v>
      </c>
      <c r="K52" s="6">
        <v>38200</v>
      </c>
      <c r="L52">
        <v>7083</v>
      </c>
      <c r="N52" s="6">
        <v>38200</v>
      </c>
      <c r="O52">
        <v>3566</v>
      </c>
      <c r="Q52" s="6">
        <v>38200</v>
      </c>
      <c r="R52">
        <v>879</v>
      </c>
      <c r="T52" s="6">
        <v>38200</v>
      </c>
      <c r="U52">
        <v>10798</v>
      </c>
      <c r="W52" s="6">
        <v>38200</v>
      </c>
      <c r="X52">
        <v>52310</v>
      </c>
    </row>
    <row r="53" spans="2:24" ht="15" thickTop="1" x14ac:dyDescent="0.35">
      <c r="B53" s="11">
        <v>38353</v>
      </c>
      <c r="C53" s="12">
        <v>180478</v>
      </c>
      <c r="E53" s="6">
        <v>38353</v>
      </c>
      <c r="F53">
        <v>89016</v>
      </c>
      <c r="H53" s="6">
        <v>38353</v>
      </c>
      <c r="I53">
        <v>2183</v>
      </c>
      <c r="K53" s="6">
        <v>38353</v>
      </c>
      <c r="L53">
        <v>19561</v>
      </c>
      <c r="N53" s="6">
        <v>38353</v>
      </c>
      <c r="O53">
        <v>13549</v>
      </c>
      <c r="Q53" s="6">
        <v>38353</v>
      </c>
      <c r="R53">
        <v>2777</v>
      </c>
      <c r="T53" s="6">
        <v>38353</v>
      </c>
      <c r="U53">
        <v>28700</v>
      </c>
      <c r="W53" s="6">
        <v>38353</v>
      </c>
      <c r="X53">
        <v>166831</v>
      </c>
    </row>
    <row r="54" spans="2:24" x14ac:dyDescent="0.35">
      <c r="B54" s="6">
        <v>38412</v>
      </c>
      <c r="C54">
        <v>254037</v>
      </c>
      <c r="E54" s="6">
        <v>38412</v>
      </c>
      <c r="F54">
        <v>118098</v>
      </c>
      <c r="H54" s="6">
        <v>38412</v>
      </c>
      <c r="I54">
        <v>3385</v>
      </c>
      <c r="K54" s="6">
        <v>38412</v>
      </c>
      <c r="L54">
        <v>20616</v>
      </c>
      <c r="N54" s="6">
        <v>38412</v>
      </c>
      <c r="O54">
        <v>17626</v>
      </c>
      <c r="Q54" s="6">
        <v>38412</v>
      </c>
      <c r="R54">
        <v>3622</v>
      </c>
      <c r="T54" s="6">
        <v>38412</v>
      </c>
      <c r="U54">
        <v>31481</v>
      </c>
      <c r="W54" s="6">
        <v>38412</v>
      </c>
      <c r="X54">
        <v>195005</v>
      </c>
    </row>
    <row r="55" spans="2:24" ht="15" thickBot="1" x14ac:dyDescent="0.4">
      <c r="B55" s="9">
        <v>38565</v>
      </c>
      <c r="C55" s="10">
        <v>130862</v>
      </c>
      <c r="E55" s="6">
        <v>38565</v>
      </c>
      <c r="F55">
        <v>59044</v>
      </c>
      <c r="H55" s="6">
        <v>38565</v>
      </c>
      <c r="I55">
        <v>1719</v>
      </c>
      <c r="K55" s="6">
        <v>38565</v>
      </c>
      <c r="L55">
        <v>14183</v>
      </c>
      <c r="N55" s="6">
        <v>38565</v>
      </c>
      <c r="O55">
        <v>8343</v>
      </c>
      <c r="Q55" s="6">
        <v>38565</v>
      </c>
      <c r="R55">
        <v>2227</v>
      </c>
      <c r="T55" s="6">
        <v>38565</v>
      </c>
      <c r="U55">
        <v>21132</v>
      </c>
      <c r="W55" s="6">
        <v>38565</v>
      </c>
      <c r="X55">
        <v>111017</v>
      </c>
    </row>
    <row r="56" spans="2:24" ht="15" thickTop="1" x14ac:dyDescent="0.35">
      <c r="B56" s="11">
        <v>38777</v>
      </c>
      <c r="C56" s="12">
        <v>98372</v>
      </c>
      <c r="E56" s="6">
        <v>38777</v>
      </c>
      <c r="F56">
        <v>50797</v>
      </c>
      <c r="H56" s="6">
        <v>38777</v>
      </c>
      <c r="I56">
        <v>1218</v>
      </c>
      <c r="K56" s="6">
        <v>38777</v>
      </c>
      <c r="L56">
        <v>11799</v>
      </c>
      <c r="N56" s="6">
        <v>38777</v>
      </c>
      <c r="O56">
        <v>7925</v>
      </c>
      <c r="Q56" s="6">
        <v>38777</v>
      </c>
      <c r="R56">
        <v>1553</v>
      </c>
      <c r="T56" s="6">
        <v>38777</v>
      </c>
      <c r="U56">
        <v>17872</v>
      </c>
      <c r="W56" s="6">
        <v>38777</v>
      </c>
      <c r="X56">
        <v>99941</v>
      </c>
    </row>
    <row r="57" spans="2:24" x14ac:dyDescent="0.35">
      <c r="B57" s="6">
        <v>38899</v>
      </c>
      <c r="C57">
        <v>118933</v>
      </c>
      <c r="E57" s="6">
        <v>38899</v>
      </c>
      <c r="F57">
        <v>54080</v>
      </c>
      <c r="H57" s="6">
        <v>38899</v>
      </c>
      <c r="I57">
        <v>1464</v>
      </c>
      <c r="K57" s="6">
        <v>38899</v>
      </c>
      <c r="L57">
        <v>12883</v>
      </c>
      <c r="N57" s="6">
        <v>38899</v>
      </c>
      <c r="O57">
        <v>7663</v>
      </c>
      <c r="Q57" s="6">
        <v>38899</v>
      </c>
      <c r="R57">
        <v>2011</v>
      </c>
      <c r="T57" s="6">
        <v>38899</v>
      </c>
      <c r="U57">
        <v>19251</v>
      </c>
      <c r="W57" s="6">
        <v>38899</v>
      </c>
      <c r="X57">
        <v>101791</v>
      </c>
    </row>
    <row r="58" spans="2:24" x14ac:dyDescent="0.35">
      <c r="B58" s="6">
        <v>38961</v>
      </c>
      <c r="C58">
        <v>214095</v>
      </c>
      <c r="E58" s="6">
        <v>38961</v>
      </c>
      <c r="F58">
        <v>93691</v>
      </c>
      <c r="H58" s="6">
        <v>38961</v>
      </c>
      <c r="I58">
        <v>2274</v>
      </c>
      <c r="K58" s="6">
        <v>38961</v>
      </c>
      <c r="L58">
        <v>20621</v>
      </c>
      <c r="N58" s="6">
        <v>38961</v>
      </c>
      <c r="O58">
        <v>12884</v>
      </c>
      <c r="Q58" s="6">
        <v>38961</v>
      </c>
      <c r="R58">
        <v>3532</v>
      </c>
      <c r="T58" s="6">
        <v>38961</v>
      </c>
      <c r="U58">
        <v>29564</v>
      </c>
      <c r="W58" s="6">
        <v>38961</v>
      </c>
      <c r="X58">
        <v>166686</v>
      </c>
    </row>
    <row r="59" spans="2:24" ht="15" thickBot="1" x14ac:dyDescent="0.4">
      <c r="B59" s="9">
        <v>39022</v>
      </c>
      <c r="C59" s="10">
        <v>206476</v>
      </c>
      <c r="E59" s="6">
        <v>39022</v>
      </c>
      <c r="F59">
        <v>96345</v>
      </c>
      <c r="H59" s="6">
        <v>39022</v>
      </c>
      <c r="I59">
        <v>1997</v>
      </c>
      <c r="K59" s="6">
        <v>39022</v>
      </c>
      <c r="L59">
        <v>21896</v>
      </c>
      <c r="N59" s="6">
        <v>39022</v>
      </c>
      <c r="O59">
        <v>13803</v>
      </c>
      <c r="Q59" s="6">
        <v>39022</v>
      </c>
      <c r="R59">
        <v>3337</v>
      </c>
      <c r="T59" s="6">
        <v>39022</v>
      </c>
      <c r="U59">
        <v>30846</v>
      </c>
      <c r="W59" s="6">
        <v>39022</v>
      </c>
      <c r="X59">
        <v>178606</v>
      </c>
    </row>
    <row r="60" spans="2:24" ht="15" thickTop="1" x14ac:dyDescent="0.35">
      <c r="B60" s="11">
        <v>39173</v>
      </c>
      <c r="C60" s="12">
        <v>310340</v>
      </c>
      <c r="E60" s="6">
        <v>39173</v>
      </c>
      <c r="F60">
        <v>139664</v>
      </c>
      <c r="H60" s="6">
        <v>39173</v>
      </c>
      <c r="I60">
        <v>3455</v>
      </c>
      <c r="K60" s="6">
        <v>39173</v>
      </c>
      <c r="L60">
        <v>22009</v>
      </c>
      <c r="N60" s="6">
        <v>39173</v>
      </c>
      <c r="O60">
        <v>20161</v>
      </c>
      <c r="Q60" s="6">
        <v>39173</v>
      </c>
      <c r="R60">
        <v>4366</v>
      </c>
      <c r="T60" s="6">
        <v>39173</v>
      </c>
      <c r="U60">
        <v>33176</v>
      </c>
      <c r="W60" s="6">
        <v>39173</v>
      </c>
      <c r="X60">
        <v>217006</v>
      </c>
    </row>
    <row r="61" spans="2:24" ht="15" thickBot="1" x14ac:dyDescent="0.4">
      <c r="B61" s="9">
        <v>39264</v>
      </c>
      <c r="C61" s="10">
        <v>146525</v>
      </c>
      <c r="E61" s="6">
        <v>39264</v>
      </c>
      <c r="F61">
        <v>65009</v>
      </c>
      <c r="H61" s="6">
        <v>39264</v>
      </c>
      <c r="I61">
        <v>1631</v>
      </c>
      <c r="K61" s="6">
        <v>39264</v>
      </c>
      <c r="L61">
        <v>14353</v>
      </c>
      <c r="N61" s="6">
        <v>39264</v>
      </c>
      <c r="O61">
        <v>9082</v>
      </c>
      <c r="Q61" s="6">
        <v>39264</v>
      </c>
      <c r="R61">
        <v>2395</v>
      </c>
      <c r="T61" s="6">
        <v>39264</v>
      </c>
      <c r="U61">
        <v>21315</v>
      </c>
      <c r="W61" s="6">
        <v>39264</v>
      </c>
      <c r="X61">
        <v>117069</v>
      </c>
    </row>
    <row r="62" spans="2:24" ht="15" thickTop="1" x14ac:dyDescent="0.35">
      <c r="B62" s="11">
        <v>39722</v>
      </c>
      <c r="C62" s="12">
        <v>152000</v>
      </c>
      <c r="E62" s="6">
        <v>39722</v>
      </c>
      <c r="F62">
        <v>70566</v>
      </c>
      <c r="H62" s="6">
        <v>39722</v>
      </c>
      <c r="I62">
        <v>1260</v>
      </c>
      <c r="K62" s="6">
        <v>39722</v>
      </c>
      <c r="L62">
        <v>17592</v>
      </c>
      <c r="N62" s="6">
        <v>39722</v>
      </c>
      <c r="O62">
        <v>9874</v>
      </c>
      <c r="Q62" s="6">
        <v>39722</v>
      </c>
      <c r="R62">
        <v>2596</v>
      </c>
      <c r="T62" s="6">
        <v>39722</v>
      </c>
      <c r="U62">
        <v>24414</v>
      </c>
      <c r="W62" s="6">
        <v>39722</v>
      </c>
      <c r="X62">
        <v>136162</v>
      </c>
    </row>
    <row r="63" spans="2:24" ht="15" thickBot="1" x14ac:dyDescent="0.4">
      <c r="B63" s="9">
        <v>39783</v>
      </c>
      <c r="C63" s="10">
        <v>148923</v>
      </c>
      <c r="E63" s="6">
        <v>39783</v>
      </c>
      <c r="F63">
        <v>73531</v>
      </c>
      <c r="H63" s="6">
        <v>39783</v>
      </c>
      <c r="I63">
        <v>1161</v>
      </c>
      <c r="K63" s="6">
        <v>39783</v>
      </c>
      <c r="L63">
        <v>18159</v>
      </c>
      <c r="N63" s="6">
        <v>39783</v>
      </c>
      <c r="O63">
        <v>10750</v>
      </c>
      <c r="Q63" s="6">
        <v>39783</v>
      </c>
      <c r="R63">
        <v>2453</v>
      </c>
      <c r="T63" s="6">
        <v>39783</v>
      </c>
      <c r="U63">
        <v>25051</v>
      </c>
      <c r="W63" s="6">
        <v>39783</v>
      </c>
      <c r="X63">
        <v>145051</v>
      </c>
    </row>
    <row r="64" spans="2:24" ht="15" thickTop="1" x14ac:dyDescent="0.35">
      <c r="B64" s="11">
        <v>39845</v>
      </c>
      <c r="C64" s="12">
        <v>141749</v>
      </c>
      <c r="E64" s="6">
        <v>39845</v>
      </c>
      <c r="F64">
        <v>71552</v>
      </c>
      <c r="H64" s="6">
        <v>39845</v>
      </c>
      <c r="I64">
        <v>1181</v>
      </c>
      <c r="K64" s="6">
        <v>39845</v>
      </c>
      <c r="L64">
        <v>15816</v>
      </c>
      <c r="N64" s="6">
        <v>39845</v>
      </c>
      <c r="O64">
        <v>10835</v>
      </c>
      <c r="Q64" s="6">
        <v>39845</v>
      </c>
      <c r="R64">
        <v>2168</v>
      </c>
      <c r="T64" s="6">
        <v>39845</v>
      </c>
      <c r="U64">
        <v>22672</v>
      </c>
      <c r="W64" s="6">
        <v>39845</v>
      </c>
      <c r="X64">
        <v>136118</v>
      </c>
    </row>
    <row r="65" spans="2:24" x14ac:dyDescent="0.35">
      <c r="B65" s="6">
        <v>39904</v>
      </c>
      <c r="C65">
        <v>255323</v>
      </c>
      <c r="E65" s="6">
        <v>39904</v>
      </c>
      <c r="F65">
        <v>115042</v>
      </c>
      <c r="H65" s="6">
        <v>39904</v>
      </c>
      <c r="I65">
        <v>2352</v>
      </c>
      <c r="K65" s="6">
        <v>39904</v>
      </c>
      <c r="L65">
        <v>18631</v>
      </c>
      <c r="N65" s="6">
        <v>39904</v>
      </c>
      <c r="O65">
        <v>16352</v>
      </c>
      <c r="Q65" s="6">
        <v>39904</v>
      </c>
      <c r="R65">
        <v>3658</v>
      </c>
      <c r="T65" s="6">
        <v>39904</v>
      </c>
      <c r="U65">
        <v>27551</v>
      </c>
      <c r="W65" s="6">
        <v>39904</v>
      </c>
      <c r="X65">
        <v>180733</v>
      </c>
    </row>
    <row r="66" spans="2:24" x14ac:dyDescent="0.35">
      <c r="B66" s="6">
        <v>39965</v>
      </c>
      <c r="C66">
        <v>363877</v>
      </c>
      <c r="E66" s="6">
        <v>39965</v>
      </c>
      <c r="F66">
        <v>150776</v>
      </c>
      <c r="H66" s="6">
        <v>39965</v>
      </c>
      <c r="I66">
        <v>3403</v>
      </c>
      <c r="K66" s="6">
        <v>39965</v>
      </c>
      <c r="L66">
        <v>22633</v>
      </c>
      <c r="N66" s="6">
        <v>39965</v>
      </c>
      <c r="O66">
        <v>20074</v>
      </c>
      <c r="Q66" s="6">
        <v>39965</v>
      </c>
      <c r="R66">
        <v>5389</v>
      </c>
      <c r="T66" s="6">
        <v>39965</v>
      </c>
      <c r="U66">
        <v>33379</v>
      </c>
      <c r="W66" s="6">
        <v>39965</v>
      </c>
      <c r="X66">
        <v>220707</v>
      </c>
    </row>
    <row r="67" spans="2:24" ht="15" thickBot="1" x14ac:dyDescent="0.4">
      <c r="B67" s="9">
        <v>40148</v>
      </c>
      <c r="C67" s="10">
        <v>127396</v>
      </c>
      <c r="E67" s="6">
        <v>40148</v>
      </c>
      <c r="F67">
        <v>64169</v>
      </c>
      <c r="H67" s="6">
        <v>40148</v>
      </c>
      <c r="I67">
        <v>898</v>
      </c>
      <c r="K67" s="6">
        <v>40148</v>
      </c>
      <c r="L67">
        <v>16531</v>
      </c>
      <c r="N67" s="6">
        <v>40148</v>
      </c>
      <c r="O67">
        <v>9399</v>
      </c>
      <c r="Q67" s="6">
        <v>40148</v>
      </c>
      <c r="R67">
        <v>2141</v>
      </c>
      <c r="T67" s="6">
        <v>40148</v>
      </c>
      <c r="U67">
        <v>22553</v>
      </c>
      <c r="W67" s="6">
        <v>40148</v>
      </c>
      <c r="X67">
        <v>130089</v>
      </c>
    </row>
    <row r="68" spans="2:24" ht="15" thickTop="1" x14ac:dyDescent="0.35">
      <c r="B68" s="11">
        <v>40299</v>
      </c>
      <c r="C68" s="12">
        <v>409818</v>
      </c>
      <c r="E68" s="6">
        <v>40299</v>
      </c>
      <c r="F68">
        <v>174678</v>
      </c>
      <c r="H68" s="6">
        <v>40299</v>
      </c>
      <c r="I68">
        <v>3496</v>
      </c>
      <c r="K68" s="6">
        <v>40299</v>
      </c>
      <c r="L68">
        <v>23873</v>
      </c>
      <c r="N68" s="6">
        <v>40299</v>
      </c>
      <c r="O68">
        <v>23690</v>
      </c>
      <c r="Q68" s="6">
        <v>40299</v>
      </c>
      <c r="R68">
        <v>5808</v>
      </c>
      <c r="T68" s="6">
        <v>40299</v>
      </c>
      <c r="U68">
        <v>35151</v>
      </c>
      <c r="W68" s="6">
        <v>40299</v>
      </c>
      <c r="X68">
        <v>248012</v>
      </c>
    </row>
    <row r="69" spans="2:24" ht="15" thickBot="1" x14ac:dyDescent="0.4">
      <c r="B69" s="9">
        <v>40360</v>
      </c>
      <c r="C69" s="10">
        <v>143985</v>
      </c>
      <c r="E69" s="6">
        <v>40360</v>
      </c>
      <c r="F69">
        <v>63928</v>
      </c>
      <c r="H69" s="6">
        <v>40360</v>
      </c>
      <c r="I69">
        <v>1141</v>
      </c>
      <c r="K69" s="6">
        <v>40360</v>
      </c>
      <c r="L69">
        <v>14450</v>
      </c>
      <c r="N69" s="6">
        <v>40360</v>
      </c>
      <c r="O69">
        <v>8734</v>
      </c>
      <c r="Q69" s="6">
        <v>40360</v>
      </c>
      <c r="R69">
        <v>2384</v>
      </c>
      <c r="T69" s="6">
        <v>40360</v>
      </c>
      <c r="U69">
        <v>20602</v>
      </c>
      <c r="W69" s="6">
        <v>40360</v>
      </c>
      <c r="X69">
        <v>116313</v>
      </c>
    </row>
    <row r="70" spans="2:24" ht="15" thickTop="1" x14ac:dyDescent="0.35">
      <c r="B70" s="6">
        <v>40848</v>
      </c>
      <c r="C70">
        <v>163337</v>
      </c>
      <c r="E70" s="6">
        <v>40848</v>
      </c>
      <c r="F70">
        <v>78353</v>
      </c>
      <c r="H70" s="6">
        <v>40848</v>
      </c>
      <c r="I70">
        <v>927</v>
      </c>
      <c r="K70" s="6">
        <v>40848</v>
      </c>
      <c r="L70">
        <v>19131</v>
      </c>
      <c r="N70" s="6">
        <v>40848</v>
      </c>
      <c r="O70">
        <v>11021</v>
      </c>
      <c r="Q70" s="6">
        <v>40848</v>
      </c>
      <c r="R70">
        <v>2707</v>
      </c>
      <c r="T70" s="6">
        <v>40848</v>
      </c>
      <c r="U70">
        <v>25447</v>
      </c>
      <c r="W70" s="6">
        <v>40848</v>
      </c>
      <c r="X70">
        <v>151840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E6CE-C844-4797-B909-D7F64984E553}">
  <dimension ref="A1:K77"/>
  <sheetViews>
    <sheetView workbookViewId="0">
      <selection activeCell="A4" sqref="A4"/>
    </sheetView>
    <sheetView workbookViewId="1"/>
  </sheetViews>
  <sheetFormatPr defaultRowHeight="14.5" x14ac:dyDescent="0.35"/>
  <cols>
    <col min="1" max="1" width="9.7265625" bestFit="1" customWidth="1"/>
  </cols>
  <sheetData>
    <row r="1" spans="1:11" x14ac:dyDescent="0.35">
      <c r="A1" t="s">
        <v>115</v>
      </c>
      <c r="B1" t="s">
        <v>36</v>
      </c>
      <c r="C1" t="s">
        <v>92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114</v>
      </c>
      <c r="K1" t="s">
        <v>113</v>
      </c>
    </row>
    <row r="2" spans="1:11" x14ac:dyDescent="0.35">
      <c r="A2" s="6">
        <f t="shared" ref="A2:A38" si="0">DATE(C2,B2,1)</f>
        <v>33604</v>
      </c>
      <c r="B2">
        <v>1</v>
      </c>
      <c r="C2">
        <v>1992</v>
      </c>
      <c r="D2">
        <f>AVERAGEIF(Sulfate!$W$6:$W$159,"="&amp;Monthly_Mean_Loads!$A2,Sulfate!$AA$6:$AA$159)</f>
        <v>133998</v>
      </c>
      <c r="E2">
        <f>AVERAGEIF(Sodium!$W$6:$W$159,"="&amp;Monthly_Mean_Loads!$A2,Sodium!$AA$6:$AA$159)</f>
        <v>26366</v>
      </c>
      <c r="F2">
        <f>AVERAGEIF(Potassium!$W$6:$W$159,"="&amp;Monthly_Mean_Loads!$A2,Potassium!$AA$6:$AA$159)</f>
        <v>1955</v>
      </c>
      <c r="G2">
        <f>AVERAGEIF(Magnesium!$W$6:$W$159,"="&amp;Monthly_Mean_Loads!$A2,Magnesium!$AA$6:$AA$159)</f>
        <v>10420</v>
      </c>
      <c r="H2">
        <f>AVERAGEIF(Chloride!$W$6:$W$159,"="&amp;Monthly_Mean_Loads!$A2,Chloride!$AA$6:$AA$159)</f>
        <v>15722</v>
      </c>
      <c r="I2">
        <f>AVERAGEIF(Carbonate!$W$6:$W$159,"="&amp;Monthly_Mean_Loads!$A2,Carbonate!$AA$6:$AA$159)</f>
        <v>5507</v>
      </c>
      <c r="J2">
        <f>AVERAGEIF(Calcium!$W$6:$W$159,"="&amp;Monthly_Mean_Loads!$A2,Calcium!$AA$6:$AA$159)</f>
        <v>66168</v>
      </c>
      <c r="K2">
        <f>AVERAGEIF(Bicarbonate!$U$6:$U$159,"="&amp;Monthly_Mean_Loads!$A2,Bicarbonate!$Y$6:$Y$159)</f>
        <v>125423</v>
      </c>
    </row>
    <row r="3" spans="1:11" x14ac:dyDescent="0.35">
      <c r="A3" s="6">
        <f t="shared" si="0"/>
        <v>33664</v>
      </c>
      <c r="B3">
        <v>3</v>
      </c>
      <c r="C3">
        <v>1992</v>
      </c>
      <c r="D3">
        <f>AVERAGEIF(Sulfate!$W$6:$W$159,"="&amp;Monthly_Mean_Loads!$A3,Sulfate!$AA$6:$AA$159)</f>
        <v>179143</v>
      </c>
      <c r="E3">
        <f>AVERAGEIF(Sodium!$W$6:$W$159,"="&amp;Monthly_Mean_Loads!$A3,Sodium!$AA$6:$AA$159)</f>
        <v>31647</v>
      </c>
      <c r="F3">
        <f>AVERAGEIF(Potassium!$W$6:$W$159,"="&amp;Monthly_Mean_Loads!$A3,Potassium!$AA$6:$AA$159)</f>
        <v>2705</v>
      </c>
      <c r="G3">
        <f>AVERAGEIF(Magnesium!$W$6:$W$159,"="&amp;Monthly_Mean_Loads!$A3,Magnesium!$AA$6:$AA$159)</f>
        <v>14827</v>
      </c>
      <c r="H3">
        <f>AVERAGEIF(Chloride!$W$6:$W$159,"="&amp;Monthly_Mean_Loads!$A3,Chloride!$AA$6:$AA$159)</f>
        <v>18510</v>
      </c>
      <c r="I3">
        <f>AVERAGEIF(Carbonate!$W$6:$W$159,"="&amp;Monthly_Mean_Loads!$A3,Carbonate!$AA$6:$AA$159)</f>
        <v>6849</v>
      </c>
      <c r="J3">
        <f>AVERAGEIF(Calcium!$W$6:$W$159,"="&amp;Monthly_Mean_Loads!$A3,Calcium!$AA$6:$AA$159)</f>
        <v>101062</v>
      </c>
      <c r="K3">
        <f>AVERAGEIF(Bicarbonate!$U$6:$U$159,"="&amp;Monthly_Mean_Loads!$A3,Bicarbonate!$Y$6:$Y$159)</f>
        <v>209499</v>
      </c>
    </row>
    <row r="4" spans="1:11" x14ac:dyDescent="0.35">
      <c r="A4" s="6">
        <f t="shared" si="0"/>
        <v>33725</v>
      </c>
      <c r="B4">
        <v>5</v>
      </c>
      <c r="C4">
        <v>1992</v>
      </c>
      <c r="D4">
        <f>AVERAGEIF(Sulfate!$W$6:$W$159,"="&amp;Monthly_Mean_Loads!$A4,Sulfate!$AA$6:$AA$159)</f>
        <v>303563</v>
      </c>
      <c r="E4">
        <f>AVERAGEIF(Sodium!$W$6:$W$159,"="&amp;Monthly_Mean_Loads!$A4,Sodium!$AA$6:$AA$159)</f>
        <v>46358</v>
      </c>
      <c r="F4">
        <f>AVERAGEIF(Potassium!$W$6:$W$159,"="&amp;Monthly_Mean_Loads!$A4,Potassium!$AA$6:$AA$159)</f>
        <v>6299</v>
      </c>
      <c r="G4">
        <f>AVERAGEIF(Magnesium!$W$6:$W$159,"="&amp;Monthly_Mean_Loads!$A4,Magnesium!$AA$6:$AA$159)</f>
        <v>29977</v>
      </c>
      <c r="H4">
        <f>AVERAGEIF(Chloride!$W$6:$W$159,"="&amp;Monthly_Mean_Loads!$A4,Chloride!$AA$6:$AA$159)</f>
        <v>26532</v>
      </c>
      <c r="I4">
        <f>AVERAGEIF(Carbonate!$W$6:$W$159,"="&amp;Monthly_Mean_Loads!$A4,Carbonate!$AA$6:$AA$159)</f>
        <v>13638</v>
      </c>
      <c r="J4">
        <f>AVERAGEIF(Calcium!$W$6:$W$159,"="&amp;Monthly_Mean_Loads!$A4,Calcium!$AA$6:$AA$159)</f>
        <v>217685</v>
      </c>
      <c r="K4">
        <f>AVERAGEIF(Bicarbonate!$U$6:$U$159,"="&amp;Monthly_Mean_Loads!$A4,Bicarbonate!$Y$6:$Y$159)</f>
        <v>487138</v>
      </c>
    </row>
    <row r="5" spans="1:11" x14ac:dyDescent="0.35">
      <c r="A5" s="6">
        <f t="shared" si="0"/>
        <v>33817</v>
      </c>
      <c r="B5">
        <v>8</v>
      </c>
      <c r="C5">
        <v>1992</v>
      </c>
      <c r="D5">
        <f>AVERAGEIF(Sulfate!$W$6:$W$159,"="&amp;Monthly_Mean_Loads!$A5,Sulfate!$AA$6:$AA$159)</f>
        <v>169869</v>
      </c>
      <c r="E5">
        <f>AVERAGEIF(Sodium!$W$6:$W$159,"="&amp;Monthly_Mean_Loads!$A5,Sodium!$AA$6:$AA$159)</f>
        <v>32063</v>
      </c>
      <c r="F5">
        <f>AVERAGEIF(Potassium!$W$6:$W$159,"="&amp;Monthly_Mean_Loads!$A5,Potassium!$AA$6:$AA$159)</f>
        <v>3459</v>
      </c>
      <c r="G5">
        <f>AVERAGEIF(Magnesium!$W$6:$W$159,"="&amp;Monthly_Mean_Loads!$A5,Magnesium!$AA$6:$AA$159)</f>
        <v>13630</v>
      </c>
      <c r="H5">
        <f>AVERAGEIF(Chloride!$W$6:$W$159,"="&amp;Monthly_Mean_Loads!$A5,Chloride!$AA$6:$AA$159)</f>
        <v>19336</v>
      </c>
      <c r="I5">
        <f>AVERAGEIF(Carbonate!$W$6:$W$159,"="&amp;Monthly_Mean_Loads!$A5,Carbonate!$AA$6:$AA$159)</f>
        <v>9302</v>
      </c>
      <c r="J5">
        <f>AVERAGEIF(Calcium!$W$6:$W$159,"="&amp;Monthly_Mean_Loads!$A5,Calcium!$AA$6:$AA$159)</f>
        <v>99114</v>
      </c>
      <c r="K5">
        <f>AVERAGEIF(Bicarbonate!$U$6:$U$159,"="&amp;Monthly_Mean_Loads!$A5,Bicarbonate!$Y$6:$Y$159)</f>
        <v>228232</v>
      </c>
    </row>
    <row r="6" spans="1:11" x14ac:dyDescent="0.35">
      <c r="A6" s="6">
        <f t="shared" si="0"/>
        <v>33909</v>
      </c>
      <c r="B6">
        <v>11</v>
      </c>
      <c r="C6">
        <v>1992</v>
      </c>
      <c r="D6">
        <f>AVERAGEIF(Sulfate!$W$6:$W$159,"="&amp;Monthly_Mean_Loads!$A6,Sulfate!$AA$6:$AA$159)</f>
        <v>148116</v>
      </c>
      <c r="E6">
        <f>AVERAGEIF(Sodium!$W$6:$W$159,"="&amp;Monthly_Mean_Loads!$A6,Sodium!$AA$6:$AA$159)</f>
        <v>29287</v>
      </c>
      <c r="F6">
        <f>AVERAGEIF(Potassium!$W$6:$W$159,"="&amp;Monthly_Mean_Loads!$A6,Potassium!$AA$6:$AA$159)</f>
        <v>2450</v>
      </c>
      <c r="G6">
        <f>AVERAGEIF(Magnesium!$W$6:$W$159,"="&amp;Monthly_Mean_Loads!$A6,Magnesium!$AA$6:$AA$159)</f>
        <v>11208</v>
      </c>
      <c r="H6">
        <f>AVERAGEIF(Chloride!$W$6:$W$159,"="&amp;Monthly_Mean_Loads!$A6,Chloride!$AA$6:$AA$159)</f>
        <v>18234</v>
      </c>
      <c r="I6">
        <f>AVERAGEIF(Carbonate!$W$6:$W$159,"="&amp;Monthly_Mean_Loads!$A6,Carbonate!$AA$6:$AA$159)</f>
        <v>6267</v>
      </c>
      <c r="J6">
        <f>AVERAGEIF(Calcium!$W$6:$W$159,"="&amp;Monthly_Mean_Loads!$A6,Calcium!$AA$6:$AA$159)</f>
        <v>74435</v>
      </c>
      <c r="K6">
        <f>AVERAGEIF(Bicarbonate!$U$6:$U$159,"="&amp;Monthly_Mean_Loads!$A6,Bicarbonate!$Y$6:$Y$159)</f>
        <v>151581</v>
      </c>
    </row>
    <row r="7" spans="1:11" x14ac:dyDescent="0.35">
      <c r="A7" s="6">
        <f t="shared" si="0"/>
        <v>34029</v>
      </c>
      <c r="B7">
        <v>3</v>
      </c>
      <c r="C7">
        <v>1993</v>
      </c>
      <c r="D7">
        <f>AVERAGEIF(Sulfate!$W$6:$W$159,"="&amp;Monthly_Mean_Loads!$A7,Sulfate!$AA$6:$AA$159)</f>
        <v>236220</v>
      </c>
      <c r="E7">
        <f>AVERAGEIF(Sodium!$W$6:$W$159,"="&amp;Monthly_Mean_Loads!$A7,Sodium!$AA$6:$AA$159)</f>
        <v>38435</v>
      </c>
      <c r="F7">
        <f>AVERAGEIF(Potassium!$W$6:$W$159,"="&amp;Monthly_Mean_Loads!$A7,Potassium!$AA$6:$AA$159)</f>
        <v>3677</v>
      </c>
      <c r="G7">
        <f>AVERAGEIF(Magnesium!$W$6:$W$159,"="&amp;Monthly_Mean_Loads!$A7,Magnesium!$AA$6:$AA$159)</f>
        <v>20129</v>
      </c>
      <c r="H7">
        <f>AVERAGEIF(Chloride!$W$6:$W$159,"="&amp;Monthly_Mean_Loads!$A7,Chloride!$AA$6:$AA$159)</f>
        <v>23182</v>
      </c>
      <c r="I7">
        <f>AVERAGEIF(Carbonate!$W$6:$W$159,"="&amp;Monthly_Mean_Loads!$A7,Carbonate!$AA$6:$AA$159)</f>
        <v>7467</v>
      </c>
      <c r="J7">
        <f>AVERAGEIF(Calcium!$W$6:$W$159,"="&amp;Monthly_Mean_Loads!$A7,Calcium!$AA$6:$AA$159)</f>
        <v>141429</v>
      </c>
      <c r="K7">
        <f>AVERAGEIF(Bicarbonate!$U$6:$U$159,"="&amp;Monthly_Mean_Loads!$A7,Bicarbonate!$Y$6:$Y$159)</f>
        <v>303829</v>
      </c>
    </row>
    <row r="8" spans="1:11" x14ac:dyDescent="0.35">
      <c r="A8" s="6">
        <f t="shared" si="0"/>
        <v>34090</v>
      </c>
      <c r="B8">
        <v>5</v>
      </c>
      <c r="C8">
        <v>1993</v>
      </c>
      <c r="D8">
        <f>AVERAGEIF(Sulfate!$W$6:$W$159,"="&amp;Monthly_Mean_Loads!$A8,Sulfate!$AA$6:$AA$159)</f>
        <v>346331</v>
      </c>
      <c r="E8">
        <f>AVERAGEIF(Sodium!$W$6:$W$159,"="&amp;Monthly_Mean_Loads!$A8,Sodium!$AA$6:$AA$159)</f>
        <v>49103</v>
      </c>
      <c r="F8">
        <f>AVERAGEIF(Potassium!$W$6:$W$159,"="&amp;Monthly_Mean_Loads!$A8,Potassium!$AA$6:$AA$159)</f>
        <v>7207</v>
      </c>
      <c r="G8">
        <f>AVERAGEIF(Magnesium!$W$6:$W$159,"="&amp;Monthly_Mean_Loads!$A8,Magnesium!$AA$6:$AA$159)</f>
        <v>34575</v>
      </c>
      <c r="H8">
        <f>AVERAGEIF(Chloride!$W$6:$W$159,"="&amp;Monthly_Mean_Loads!$A8,Chloride!$AA$6:$AA$159)</f>
        <v>28766</v>
      </c>
      <c r="I8">
        <f>AVERAGEIF(Carbonate!$W$6:$W$159,"="&amp;Monthly_Mean_Loads!$A8,Carbonate!$AA$6:$AA$159)</f>
        <v>11768</v>
      </c>
      <c r="J8">
        <f>AVERAGEIF(Calcium!$W$6:$W$159,"="&amp;Monthly_Mean_Loads!$A8,Calcium!$AA$6:$AA$159)</f>
        <v>258169</v>
      </c>
      <c r="K8">
        <f>AVERAGEIF(Bicarbonate!$U$6:$U$159,"="&amp;Monthly_Mean_Loads!$A8,Bicarbonate!$Y$6:$Y$159)</f>
        <v>585409</v>
      </c>
    </row>
    <row r="9" spans="1:11" x14ac:dyDescent="0.35">
      <c r="A9" s="6">
        <f t="shared" si="0"/>
        <v>34213</v>
      </c>
      <c r="B9">
        <v>9</v>
      </c>
      <c r="C9">
        <v>1993</v>
      </c>
      <c r="D9">
        <f>AVERAGEIF(Sulfate!$W$6:$W$159,"="&amp;Monthly_Mean_Loads!$A9,Sulfate!$AA$6:$AA$159)</f>
        <v>312138</v>
      </c>
      <c r="E9">
        <f>AVERAGEIF(Sodium!$W$6:$W$159,"="&amp;Monthly_Mean_Loads!$A9,Sodium!$AA$6:$AA$159)</f>
        <v>50179</v>
      </c>
      <c r="F9">
        <f>AVERAGEIF(Potassium!$W$6:$W$159,"="&amp;Monthly_Mean_Loads!$A9,Potassium!$AA$6:$AA$159)</f>
        <v>7728</v>
      </c>
      <c r="G9">
        <f>AVERAGEIF(Magnesium!$W$6:$W$159,"="&amp;Monthly_Mean_Loads!$A9,Magnesium!$AA$6:$AA$159)</f>
        <v>28968</v>
      </c>
      <c r="H9">
        <f>AVERAGEIF(Chloride!$W$6:$W$159,"="&amp;Monthly_Mean_Loads!$A9,Chloride!$AA$6:$AA$159)</f>
        <v>30927</v>
      </c>
      <c r="I9">
        <f>AVERAGEIF(Carbonate!$W$6:$W$159,"="&amp;Monthly_Mean_Loads!$A9,Carbonate!$AA$6:$AA$159)</f>
        <v>14214</v>
      </c>
      <c r="J9">
        <f>AVERAGEIF(Calcium!$W$6:$W$159,"="&amp;Monthly_Mean_Loads!$A9,Calcium!$AA$6:$AA$159)</f>
        <v>216840</v>
      </c>
      <c r="K9">
        <f>AVERAGEIF(Bicarbonate!$U$6:$U$159,"="&amp;Monthly_Mean_Loads!$A9,Bicarbonate!$Y$6:$Y$159)</f>
        <v>515501</v>
      </c>
    </row>
    <row r="10" spans="1:11" x14ac:dyDescent="0.35">
      <c r="A10" s="6">
        <f t="shared" si="0"/>
        <v>34639</v>
      </c>
      <c r="B10">
        <v>11</v>
      </c>
      <c r="C10">
        <v>1994</v>
      </c>
      <c r="D10">
        <f>AVERAGEIF(Sulfate!$W$6:$W$159,"="&amp;Monthly_Mean_Loads!$A10,Sulfate!$AA$6:$AA$159)</f>
        <v>193415</v>
      </c>
      <c r="E10">
        <f>AVERAGEIF(Sodium!$W$6:$W$159,"="&amp;Monthly_Mean_Loads!$A10,Sodium!$AA$6:$AA$159)</f>
        <v>34529</v>
      </c>
      <c r="F10">
        <f>AVERAGEIF(Potassium!$W$6:$W$159,"="&amp;Monthly_Mean_Loads!$A10,Potassium!$AA$6:$AA$159)</f>
        <v>3176</v>
      </c>
      <c r="G10">
        <f>AVERAGEIF(Magnesium!$W$6:$W$159,"="&amp;Monthly_Mean_Loads!$A10,Magnesium!$AA$6:$AA$159)</f>
        <v>14559</v>
      </c>
      <c r="H10">
        <f>AVERAGEIF(Chloride!$W$6:$W$159,"="&amp;Monthly_Mean_Loads!$A10,Chloride!$AA$6:$AA$159)</f>
        <v>22642</v>
      </c>
      <c r="I10">
        <f>AVERAGEIF(Carbonate!$W$6:$W$159,"="&amp;Monthly_Mean_Loads!$A10,Carbonate!$AA$6:$AA$159)</f>
        <v>5543</v>
      </c>
      <c r="J10">
        <f>AVERAGEIF(Calcium!$W$6:$W$159,"="&amp;Monthly_Mean_Loads!$A10,Calcium!$AA$6:$AA$159)</f>
        <v>102659</v>
      </c>
      <c r="K10">
        <f>AVERAGEIF(Bicarbonate!$U$6:$U$159,"="&amp;Monthly_Mean_Loads!$A10,Bicarbonate!$Y$6:$Y$159)</f>
        <v>224607</v>
      </c>
    </row>
    <row r="11" spans="1:11" x14ac:dyDescent="0.35">
      <c r="A11" s="6">
        <f t="shared" si="0"/>
        <v>34700</v>
      </c>
      <c r="B11">
        <v>1</v>
      </c>
      <c r="C11">
        <v>1995</v>
      </c>
      <c r="D11">
        <f>AVERAGEIF(Sulfate!$W$6:$W$159,"="&amp;Monthly_Mean_Loads!$A11,Sulfate!$AA$6:$AA$159)</f>
        <v>169984</v>
      </c>
      <c r="E11">
        <f>AVERAGEIF(Sodium!$W$6:$W$159,"="&amp;Monthly_Mean_Loads!$A11,Sodium!$AA$6:$AA$159)</f>
        <v>29500</v>
      </c>
      <c r="F11">
        <f>AVERAGEIF(Potassium!$W$6:$W$159,"="&amp;Monthly_Mean_Loads!$A11,Potassium!$AA$6:$AA$159)</f>
        <v>2310</v>
      </c>
      <c r="G11">
        <f>AVERAGEIF(Magnesium!$W$6:$W$159,"="&amp;Monthly_Mean_Loads!$A11,Magnesium!$AA$6:$AA$159)</f>
        <v>12497</v>
      </c>
      <c r="H11">
        <f>AVERAGEIF(Chloride!$W$6:$W$159,"="&amp;Monthly_Mean_Loads!$A11,Chloride!$AA$6:$AA$159)</f>
        <v>19137</v>
      </c>
      <c r="I11">
        <f>AVERAGEIF(Carbonate!$W$6:$W$159,"="&amp;Monthly_Mean_Loads!$A11,Carbonate!$AA$6:$AA$159)</f>
        <v>3746</v>
      </c>
      <c r="J11">
        <f>AVERAGEIF(Calcium!$W$6:$W$159,"="&amp;Monthly_Mean_Loads!$A11,Calcium!$AA$6:$AA$159)</f>
        <v>86387</v>
      </c>
      <c r="K11">
        <f>AVERAGEIF(Bicarbonate!$U$6:$U$159,"="&amp;Monthly_Mean_Loads!$A11,Bicarbonate!$Y$6:$Y$159)</f>
        <v>178721</v>
      </c>
    </row>
    <row r="12" spans="1:11" x14ac:dyDescent="0.35">
      <c r="A12" s="6">
        <f t="shared" si="0"/>
        <v>34731</v>
      </c>
      <c r="B12">
        <v>2</v>
      </c>
      <c r="C12">
        <v>1995</v>
      </c>
      <c r="D12">
        <f>AVERAGEIF(Sulfate!$W$6:$W$159,"="&amp;Monthly_Mean_Loads!$A12,Sulfate!$AA$6:$AA$159)</f>
        <v>234247</v>
      </c>
      <c r="E12">
        <f>AVERAGEIF(Sodium!$W$6:$W$159,"="&amp;Monthly_Mean_Loads!$A12,Sodium!$AA$6:$AA$159)</f>
        <v>36438</v>
      </c>
      <c r="F12">
        <f>AVERAGEIF(Potassium!$W$6:$W$159,"="&amp;Monthly_Mean_Loads!$A12,Potassium!$AA$6:$AA$159)</f>
        <v>3323</v>
      </c>
      <c r="G12">
        <f>AVERAGEIF(Magnesium!$W$6:$W$159,"="&amp;Monthly_Mean_Loads!$A12,Magnesium!$AA$6:$AA$159)</f>
        <v>18717</v>
      </c>
      <c r="H12">
        <f>AVERAGEIF(Chloride!$W$6:$W$159,"="&amp;Monthly_Mean_Loads!$A12,Chloride!$AA$6:$AA$159)</f>
        <v>23180</v>
      </c>
      <c r="I12">
        <f>AVERAGEIF(Carbonate!$W$6:$W$159,"="&amp;Monthly_Mean_Loads!$A12,Carbonate!$AA$6:$AA$159)</f>
        <v>4842</v>
      </c>
      <c r="J12">
        <f>AVERAGEIF(Calcium!$W$6:$W$159,"="&amp;Monthly_Mean_Loads!$A12,Calcium!$AA$6:$AA$159)</f>
        <v>135656</v>
      </c>
      <c r="K12">
        <f>AVERAGEIF(Bicarbonate!$U$6:$U$159,"="&amp;Monthly_Mean_Loads!$A12,Bicarbonate!$Y$6:$Y$159)</f>
        <v>297962</v>
      </c>
    </row>
    <row r="13" spans="1:11" x14ac:dyDescent="0.35">
      <c r="A13" s="6">
        <f t="shared" si="0"/>
        <v>34790</v>
      </c>
      <c r="B13">
        <v>4</v>
      </c>
      <c r="C13">
        <v>1995</v>
      </c>
      <c r="D13">
        <f>AVERAGEIF(Sulfate!$W$6:$W$159,"="&amp;Monthly_Mean_Loads!$A13,Sulfate!$AA$6:$AA$159)</f>
        <v>229866</v>
      </c>
      <c r="E13">
        <f>AVERAGEIF(Sodium!$W$6:$W$159,"="&amp;Monthly_Mean_Loads!$A13,Sodium!$AA$6:$AA$159)</f>
        <v>34859</v>
      </c>
      <c r="F13">
        <f>AVERAGEIF(Potassium!$W$6:$W$159,"="&amp;Monthly_Mean_Loads!$A13,Potassium!$AA$6:$AA$159)</f>
        <v>3364</v>
      </c>
      <c r="G13">
        <f>AVERAGEIF(Magnesium!$W$6:$W$159,"="&amp;Monthly_Mean_Loads!$A13,Magnesium!$AA$6:$AA$159)</f>
        <v>18440</v>
      </c>
      <c r="H13">
        <f>AVERAGEIF(Chloride!$W$6:$W$159,"="&amp;Monthly_Mean_Loads!$A13,Chloride!$AA$6:$AA$159)</f>
        <v>21892</v>
      </c>
      <c r="I13">
        <f>AVERAGEIF(Carbonate!$W$6:$W$159,"="&amp;Monthly_Mean_Loads!$A13,Carbonate!$AA$6:$AA$159)</f>
        <v>4832</v>
      </c>
      <c r="J13">
        <f>AVERAGEIF(Calcium!$W$6:$W$159,"="&amp;Monthly_Mean_Loads!$A13,Calcium!$AA$6:$AA$159)</f>
        <v>138992</v>
      </c>
      <c r="K13">
        <f>AVERAGEIF(Bicarbonate!$U$6:$U$159,"="&amp;Monthly_Mean_Loads!$A13,Bicarbonate!$Y$6:$Y$159)</f>
        <v>317173</v>
      </c>
    </row>
    <row r="14" spans="1:11" x14ac:dyDescent="0.35">
      <c r="A14" s="6">
        <f t="shared" si="0"/>
        <v>34820</v>
      </c>
      <c r="B14">
        <v>5</v>
      </c>
      <c r="C14">
        <v>1995</v>
      </c>
      <c r="D14">
        <f>AVERAGEIF(Sulfate!$W$6:$W$159,"="&amp;Monthly_Mean_Loads!$A14,Sulfate!$AA$6:$AA$159)</f>
        <v>248869</v>
      </c>
      <c r="E14">
        <f>AVERAGEIF(Sodium!$W$6:$W$159,"="&amp;Monthly_Mean_Loads!$A14,Sodium!$AA$6:$AA$159)</f>
        <v>36827</v>
      </c>
      <c r="F14">
        <f>AVERAGEIF(Potassium!$W$6:$W$159,"="&amp;Monthly_Mean_Loads!$A14,Potassium!$AA$6:$AA$159)</f>
        <v>4020</v>
      </c>
      <c r="G14">
        <f>AVERAGEIF(Magnesium!$W$6:$W$159,"="&amp;Monthly_Mean_Loads!$A14,Magnesium!$AA$6:$AA$159)</f>
        <v>20579</v>
      </c>
      <c r="H14">
        <f>AVERAGEIF(Chloride!$W$6:$W$159,"="&amp;Monthly_Mean_Loads!$A14,Chloride!$AA$6:$AA$159)</f>
        <v>22991</v>
      </c>
      <c r="I14">
        <f>AVERAGEIF(Carbonate!$W$6:$W$159,"="&amp;Monthly_Mean_Loads!$A14,Carbonate!$AA$6:$AA$159)</f>
        <v>5709</v>
      </c>
      <c r="J14">
        <f>AVERAGEIF(Calcium!$W$6:$W$159,"="&amp;Monthly_Mean_Loads!$A14,Calcium!$AA$6:$AA$159)</f>
        <v>159622</v>
      </c>
      <c r="K14">
        <f>AVERAGEIF(Bicarbonate!$U$6:$U$159,"="&amp;Monthly_Mean_Loads!$A14,Bicarbonate!$Y$6:$Y$159)</f>
        <v>377357</v>
      </c>
    </row>
    <row r="15" spans="1:11" x14ac:dyDescent="0.35">
      <c r="A15" s="6">
        <f t="shared" si="0"/>
        <v>34851</v>
      </c>
      <c r="B15">
        <v>6</v>
      </c>
      <c r="C15">
        <v>1995</v>
      </c>
      <c r="D15">
        <f>AVERAGEIF(Sulfate!$W$6:$W$159,"="&amp;Monthly_Mean_Loads!$A15,Sulfate!$AA$6:$AA$159)</f>
        <v>459068</v>
      </c>
      <c r="E15">
        <f>AVERAGEIF(Sodium!$W$6:$W$159,"="&amp;Monthly_Mean_Loads!$A15,Sodium!$AA$6:$AA$159)</f>
        <v>56088</v>
      </c>
      <c r="F15">
        <f>AVERAGEIF(Potassium!$W$6:$W$159,"="&amp;Monthly_Mean_Loads!$A15,Potassium!$AA$6:$AA$159)</f>
        <v>12124</v>
      </c>
      <c r="G15">
        <f>AVERAGEIF(Magnesium!$W$6:$W$159,"="&amp;Monthly_Mean_Loads!$A15,Magnesium!$AA$6:$AA$159)</f>
        <v>50695</v>
      </c>
      <c r="H15">
        <f>AVERAGEIF(Chloride!$W$6:$W$159,"="&amp;Monthly_Mean_Loads!$A15,Chloride!$AA$6:$AA$159)</f>
        <v>33774</v>
      </c>
      <c r="I15">
        <f>AVERAGEIF(Carbonate!$W$6:$W$159,"="&amp;Monthly_Mean_Loads!$A15,Carbonate!$AA$6:$AA$159)</f>
        <v>7628</v>
      </c>
      <c r="J15">
        <f>AVERAGEIF(Calcium!$W$6:$W$159,"="&amp;Monthly_Mean_Loads!$A15,Calcium!$AA$6:$AA$159)</f>
        <v>397745</v>
      </c>
      <c r="K15">
        <f>AVERAGEIF(Bicarbonate!$U$6:$U$159,"="&amp;Monthly_Mean_Loads!$A15,Bicarbonate!$Y$6:$Y$159)</f>
        <v>917063</v>
      </c>
    </row>
    <row r="16" spans="1:11" x14ac:dyDescent="0.35">
      <c r="A16" s="6">
        <f t="shared" si="0"/>
        <v>34912</v>
      </c>
      <c r="B16">
        <v>8</v>
      </c>
      <c r="C16">
        <v>1995</v>
      </c>
      <c r="D16">
        <f>AVERAGEIF(Sulfate!$W$6:$W$159,"="&amp;Monthly_Mean_Loads!$A16,Sulfate!$AA$6:$AA$159)</f>
        <v>213017</v>
      </c>
      <c r="E16">
        <f>AVERAGEIF(Sodium!$W$6:$W$159,"="&amp;Monthly_Mean_Loads!$A16,Sodium!$AA$6:$AA$159)</f>
        <v>35191</v>
      </c>
      <c r="F16">
        <f>AVERAGEIF(Potassium!$W$6:$W$159,"="&amp;Monthly_Mean_Loads!$A16,Potassium!$AA$6:$AA$159)</f>
        <v>4088</v>
      </c>
      <c r="G16">
        <f>AVERAGEIF(Magnesium!$W$6:$W$159,"="&amp;Monthly_Mean_Loads!$A16,Magnesium!$AA$6:$AA$159)</f>
        <v>16545</v>
      </c>
      <c r="H16">
        <f>AVERAGEIF(Chloride!$W$6:$W$159,"="&amp;Monthly_Mean_Loads!$A16,Chloride!$AA$6:$AA$159)</f>
        <v>22736</v>
      </c>
      <c r="I16">
        <f>AVERAGEIF(Carbonate!$W$6:$W$159,"="&amp;Monthly_Mean_Loads!$A16,Carbonate!$AA$6:$AA$159)</f>
        <v>6382</v>
      </c>
      <c r="J16">
        <f>AVERAGEIF(Calcium!$W$6:$W$159,"="&amp;Monthly_Mean_Loads!$A16,Calcium!$AA$6:$AA$159)</f>
        <v>129768</v>
      </c>
      <c r="K16">
        <f>AVERAGEIF(Bicarbonate!$U$6:$U$159,"="&amp;Monthly_Mean_Loads!$A16,Bicarbonate!$Y$6:$Y$159)</f>
        <v>320527</v>
      </c>
    </row>
    <row r="17" spans="1:11" x14ac:dyDescent="0.35">
      <c r="A17" s="6">
        <f t="shared" si="0"/>
        <v>34943</v>
      </c>
      <c r="B17">
        <v>9</v>
      </c>
      <c r="C17">
        <v>1995</v>
      </c>
      <c r="D17">
        <f>AVERAGEIF(Sulfate!$W$6:$W$159,"="&amp;Monthly_Mean_Loads!$A17,Sulfate!$AA$6:$AA$159)</f>
        <v>160331</v>
      </c>
      <c r="E17">
        <f>AVERAGEIF(Sodium!$W$6:$W$159,"="&amp;Monthly_Mean_Loads!$A17,Sodium!$AA$6:$AA$159)</f>
        <v>28676</v>
      </c>
      <c r="F17">
        <f>AVERAGEIF(Potassium!$W$6:$W$159,"="&amp;Monthly_Mean_Loads!$A17,Potassium!$AA$6:$AA$159)</f>
        <v>2789</v>
      </c>
      <c r="G17">
        <f>AVERAGEIF(Magnesium!$W$6:$W$159,"="&amp;Monthly_Mean_Loads!$A17,Magnesium!$AA$6:$AA$159)</f>
        <v>11454</v>
      </c>
      <c r="H17">
        <f>AVERAGEIF(Chloride!$W$6:$W$159,"="&amp;Monthly_Mean_Loads!$A17,Chloride!$AA$6:$AA$159)</f>
        <v>18830</v>
      </c>
      <c r="I17">
        <f>AVERAGEIF(Carbonate!$W$6:$W$159,"="&amp;Monthly_Mean_Loads!$A17,Carbonate!$AA$6:$AA$159)</f>
        <v>4565</v>
      </c>
      <c r="J17">
        <f>AVERAGEIF(Calcium!$W$6:$W$159,"="&amp;Monthly_Mean_Loads!$A17,Calcium!$AA$6:$AA$159)</f>
        <v>86921</v>
      </c>
      <c r="K17">
        <f>AVERAGEIF(Bicarbonate!$U$6:$U$159,"="&amp;Monthly_Mean_Loads!$A17,Bicarbonate!$Y$6:$Y$159)</f>
        <v>205212</v>
      </c>
    </row>
    <row r="18" spans="1:11" x14ac:dyDescent="0.35">
      <c r="A18" s="6">
        <f t="shared" si="0"/>
        <v>34973</v>
      </c>
      <c r="B18">
        <v>10</v>
      </c>
      <c r="C18">
        <v>1995</v>
      </c>
      <c r="D18">
        <f>AVERAGEIF(Sulfate!$W$6:$W$159,"="&amp;Monthly_Mean_Loads!$A18,Sulfate!$AA$6:$AA$159)</f>
        <v>184247</v>
      </c>
      <c r="E18">
        <f>AVERAGEIF(Sodium!$W$6:$W$159,"="&amp;Monthly_Mean_Loads!$A18,Sodium!$AA$6:$AA$159)</f>
        <v>32648</v>
      </c>
      <c r="F18">
        <f>AVERAGEIF(Potassium!$W$6:$W$159,"="&amp;Monthly_Mean_Loads!$A18,Potassium!$AA$6:$AA$159)</f>
        <v>3253</v>
      </c>
      <c r="G18">
        <f>AVERAGEIF(Magnesium!$W$6:$W$159,"="&amp;Monthly_Mean_Loads!$A18,Magnesium!$AA$6:$AA$159)</f>
        <v>13519</v>
      </c>
      <c r="H18">
        <f>AVERAGEIF(Chloride!$W$6:$W$159,"="&amp;Monthly_Mean_Loads!$A18,Chloride!$AA$6:$AA$159)</f>
        <v>21679</v>
      </c>
      <c r="I18">
        <f>AVERAGEIF(Carbonate!$W$6:$W$159,"="&amp;Monthly_Mean_Loads!$A18,Carbonate!$AA$6:$AA$159)</f>
        <v>5163</v>
      </c>
      <c r="J18">
        <f>AVERAGEIF(Calcium!$W$6:$W$159,"="&amp;Monthly_Mean_Loads!$A18,Calcium!$AA$6:$AA$159)</f>
        <v>100428</v>
      </c>
      <c r="K18">
        <f>AVERAGEIF(Bicarbonate!$U$6:$U$159,"="&amp;Monthly_Mean_Loads!$A18,Bicarbonate!$Y$6:$Y$159)</f>
        <v>234006</v>
      </c>
    </row>
    <row r="19" spans="1:11" x14ac:dyDescent="0.35">
      <c r="A19" s="6">
        <f t="shared" si="0"/>
        <v>35034</v>
      </c>
      <c r="B19">
        <v>12</v>
      </c>
      <c r="C19">
        <v>1995</v>
      </c>
      <c r="D19">
        <f>AVERAGEIF(Sulfate!$W$6:$W$159,"="&amp;Monthly_Mean_Loads!$A19,Sulfate!$AA$6:$AA$159)</f>
        <v>147351</v>
      </c>
      <c r="E19">
        <f>AVERAGEIF(Sodium!$W$6:$W$159,"="&amp;Monthly_Mean_Loads!$A19,Sodium!$AA$6:$AA$159)</f>
        <v>26438</v>
      </c>
      <c r="F19">
        <f>AVERAGEIF(Potassium!$W$6:$W$159,"="&amp;Monthly_Mean_Loads!$A19,Potassium!$AA$6:$AA$159)</f>
        <v>2061</v>
      </c>
      <c r="G19">
        <f>AVERAGEIF(Magnesium!$W$6:$W$159,"="&amp;Monthly_Mean_Loads!$A19,Magnesium!$AA$6:$AA$159)</f>
        <v>10317</v>
      </c>
      <c r="H19">
        <f>AVERAGEIF(Chloride!$W$6:$W$159,"="&amp;Monthly_Mean_Loads!$A19,Chloride!$AA$6:$AA$159)</f>
        <v>17619</v>
      </c>
      <c r="I19">
        <f>AVERAGEIF(Carbonate!$W$6:$W$159,"="&amp;Monthly_Mean_Loads!$A19,Carbonate!$AA$6:$AA$159)</f>
        <v>3094</v>
      </c>
      <c r="J19">
        <f>AVERAGEIF(Calcium!$W$6:$W$159,"="&amp;Monthly_Mean_Loads!$A19,Calcium!$AA$6:$AA$159)</f>
        <v>71776</v>
      </c>
      <c r="K19">
        <f>AVERAGEIF(Bicarbonate!$U$6:$U$159,"="&amp;Monthly_Mean_Loads!$A19,Bicarbonate!$Y$6:$Y$159)</f>
        <v>149340</v>
      </c>
    </row>
    <row r="20" spans="1:11" x14ac:dyDescent="0.35">
      <c r="A20" s="6">
        <f t="shared" si="0"/>
        <v>35065</v>
      </c>
      <c r="B20">
        <v>1</v>
      </c>
      <c r="C20">
        <v>1996</v>
      </c>
      <c r="D20">
        <f>AVERAGEIF(Sulfate!$W$6:$W$159,"="&amp;Monthly_Mean_Loads!$A20,Sulfate!$AA$6:$AA$159)</f>
        <v>147243</v>
      </c>
      <c r="E20">
        <f>AVERAGEIF(Sodium!$W$6:$W$159,"="&amp;Monthly_Mean_Loads!$A20,Sodium!$AA$6:$AA$159)</f>
        <v>25305</v>
      </c>
      <c r="F20">
        <f>AVERAGEIF(Potassium!$W$6:$W$159,"="&amp;Monthly_Mean_Loads!$A20,Potassium!$AA$6:$AA$159)</f>
        <v>1848</v>
      </c>
      <c r="G20">
        <f>AVERAGEIF(Magnesium!$W$6:$W$159,"="&amp;Monthly_Mean_Loads!$A20,Magnesium!$AA$6:$AA$159)</f>
        <v>10372</v>
      </c>
      <c r="H20">
        <f>AVERAGEIF(Chloride!$W$6:$W$159,"="&amp;Monthly_Mean_Loads!$A20,Chloride!$AA$6:$AA$159)</f>
        <v>16665</v>
      </c>
      <c r="I20">
        <f>AVERAGEIF(Carbonate!$W$6:$W$159,"="&amp;Monthly_Mean_Loads!$A20,Carbonate!$AA$6:$AA$159)</f>
        <v>2581</v>
      </c>
      <c r="J20">
        <f>AVERAGEIF(Calcium!$W$6:$W$159,"="&amp;Monthly_Mean_Loads!$A20,Calcium!$AA$6:$AA$159)</f>
        <v>72040</v>
      </c>
      <c r="K20">
        <f>AVERAGEIF(Bicarbonate!$U$6:$U$159,"="&amp;Monthly_Mean_Loads!$A20,Bicarbonate!$Y$6:$Y$159)</f>
        <v>146922</v>
      </c>
    </row>
    <row r="21" spans="1:11" x14ac:dyDescent="0.35">
      <c r="A21" s="6">
        <f t="shared" si="0"/>
        <v>35156</v>
      </c>
      <c r="B21">
        <v>4</v>
      </c>
      <c r="C21">
        <v>1996</v>
      </c>
      <c r="D21">
        <f>AVERAGEIF(Sulfate!$W$6:$W$159,"="&amp;Monthly_Mean_Loads!$A21,Sulfate!$AA$6:$AA$159)</f>
        <v>115306</v>
      </c>
      <c r="E21">
        <f>AVERAGEIF(Sodium!$W$6:$W$159,"="&amp;Monthly_Mean_Loads!$A21,Sodium!$AA$6:$AA$159)</f>
        <v>19186</v>
      </c>
      <c r="F21">
        <f>AVERAGEIF(Potassium!$W$6:$W$159,"="&amp;Monthly_Mean_Loads!$A21,Potassium!$AA$6:$AA$159)</f>
        <v>1319</v>
      </c>
      <c r="G21">
        <f>AVERAGEIF(Magnesium!$W$6:$W$159,"="&amp;Monthly_Mean_Loads!$A21,Magnesium!$AA$6:$AA$159)</f>
        <v>7829</v>
      </c>
      <c r="H21">
        <f>AVERAGEIF(Chloride!$W$6:$W$159,"="&amp;Monthly_Mean_Loads!$A21,Chloride!$AA$6:$AA$159)</f>
        <v>12258</v>
      </c>
      <c r="I21">
        <f>AVERAGEIF(Carbonate!$W$6:$W$159,"="&amp;Monthly_Mean_Loads!$A21,Carbonate!$AA$6:$AA$159)</f>
        <v>1748</v>
      </c>
      <c r="J21">
        <f>AVERAGEIF(Calcium!$W$6:$W$159,"="&amp;Monthly_Mean_Loads!$A21,Calcium!$AA$6:$AA$159)</f>
        <v>57070</v>
      </c>
      <c r="K21">
        <f>AVERAGEIF(Bicarbonate!$U$6:$U$159,"="&amp;Monthly_Mean_Loads!$A21,Bicarbonate!$Y$6:$Y$159)</f>
        <v>118455</v>
      </c>
    </row>
    <row r="22" spans="1:11" x14ac:dyDescent="0.35">
      <c r="A22" s="6">
        <f t="shared" si="0"/>
        <v>35309</v>
      </c>
      <c r="B22">
        <v>9</v>
      </c>
      <c r="C22">
        <v>1996</v>
      </c>
      <c r="D22">
        <f>AVERAGEIF(Sulfate!$W$6:$W$159,"="&amp;Monthly_Mean_Loads!$A22,Sulfate!$AA$6:$AA$159)</f>
        <v>50874</v>
      </c>
      <c r="E22">
        <f>AVERAGEIF(Sodium!$W$6:$W$159,"="&amp;Monthly_Mean_Loads!$A22,Sodium!$AA$6:$AA$159)</f>
        <v>10040</v>
      </c>
      <c r="F22">
        <f>AVERAGEIF(Potassium!$W$6:$W$159,"="&amp;Monthly_Mean_Loads!$A22,Potassium!$AA$6:$AA$159)</f>
        <v>669</v>
      </c>
      <c r="G22">
        <f>AVERAGEIF(Magnesium!$W$6:$W$159,"="&amp;Monthly_Mean_Loads!$A22,Magnesium!$AA$6:$AA$159)</f>
        <v>3055</v>
      </c>
      <c r="H22">
        <f>AVERAGEIF(Chloride!$W$6:$W$159,"="&amp;Monthly_Mean_Loads!$A22,Chloride!$AA$6:$AA$159)</f>
        <v>6515</v>
      </c>
      <c r="I22">
        <f>AVERAGEIF(Carbonate!$W$6:$W$159,"="&amp;Monthly_Mean_Loads!$A22,Carbonate!$AA$6:$AA$159)</f>
        <v>936</v>
      </c>
      <c r="J22">
        <f>AVERAGEIF(Calcium!$W$6:$W$159,"="&amp;Monthly_Mean_Loads!$A22,Calcium!$AA$6:$AA$159)</f>
        <v>21336</v>
      </c>
      <c r="K22">
        <f>AVERAGEIF(Bicarbonate!$U$6:$U$159,"="&amp;Monthly_Mean_Loads!$A22,Bicarbonate!$Y$6:$Y$159)</f>
        <v>39436</v>
      </c>
    </row>
    <row r="23" spans="1:11" x14ac:dyDescent="0.35">
      <c r="A23" s="6">
        <f t="shared" si="0"/>
        <v>35339</v>
      </c>
      <c r="B23">
        <v>10</v>
      </c>
      <c r="C23">
        <v>1996</v>
      </c>
      <c r="D23">
        <f>AVERAGEIF(Sulfate!$W$6:$W$159,"="&amp;Monthly_Mean_Loads!$A23,Sulfate!$AA$6:$AA$159)</f>
        <v>218075</v>
      </c>
      <c r="E23">
        <f>AVERAGEIF(Sodium!$W$6:$W$159,"="&amp;Monthly_Mean_Loads!$A23,Sodium!$AA$6:$AA$159)</f>
        <v>36926</v>
      </c>
      <c r="F23">
        <f>AVERAGEIF(Potassium!$W$6:$W$159,"="&amp;Monthly_Mean_Loads!$A23,Potassium!$AA$6:$AA$159)</f>
        <v>3805</v>
      </c>
      <c r="G23">
        <f>AVERAGEIF(Magnesium!$W$6:$W$159,"="&amp;Monthly_Mean_Loads!$A23,Magnesium!$AA$6:$AA$159)</f>
        <v>16450</v>
      </c>
      <c r="H23">
        <f>AVERAGEIF(Chloride!$W$6:$W$159,"="&amp;Monthly_Mean_Loads!$A23,Chloride!$AA$6:$AA$159)</f>
        <v>25059</v>
      </c>
      <c r="I23">
        <f>AVERAGEIF(Carbonate!$W$6:$W$159,"="&amp;Monthly_Mean_Loads!$A23,Carbonate!$AA$6:$AA$159)</f>
        <v>4976</v>
      </c>
      <c r="J23">
        <f>AVERAGEIF(Calcium!$W$6:$W$159,"="&amp;Monthly_Mean_Loads!$A23,Calcium!$AA$6:$AA$159)</f>
        <v>121093</v>
      </c>
      <c r="K23">
        <f>AVERAGEIF(Bicarbonate!$U$6:$U$159,"="&amp;Monthly_Mean_Loads!$A23,Bicarbonate!$Y$6:$Y$159)</f>
        <v>281760</v>
      </c>
    </row>
    <row r="24" spans="1:11" x14ac:dyDescent="0.35">
      <c r="A24" s="6">
        <f t="shared" si="0"/>
        <v>35462</v>
      </c>
      <c r="B24">
        <v>2</v>
      </c>
      <c r="C24">
        <v>1997</v>
      </c>
      <c r="D24">
        <f>AVERAGEIF(Sulfate!$W$6:$W$159,"="&amp;Monthly_Mean_Loads!$A24,Sulfate!$AA$6:$AA$159)</f>
        <v>177799</v>
      </c>
      <c r="E24">
        <f>AVERAGEIF(Sodium!$W$6:$W$159,"="&amp;Monthly_Mean_Loads!$A24,Sodium!$AA$6:$AA$159)</f>
        <v>28708</v>
      </c>
      <c r="F24">
        <f>AVERAGEIF(Potassium!$W$6:$W$159,"="&amp;Monthly_Mean_Loads!$A24,Potassium!$AA$6:$AA$159)</f>
        <v>2258</v>
      </c>
      <c r="G24">
        <f>AVERAGEIF(Magnesium!$W$6:$W$159,"="&amp;Monthly_Mean_Loads!$A24,Magnesium!$AA$6:$AA$159)</f>
        <v>12916</v>
      </c>
      <c r="H24">
        <f>AVERAGEIF(Chloride!$W$6:$W$159,"="&amp;Monthly_Mean_Loads!$A24,Chloride!$AA$6:$AA$159)</f>
        <v>19101</v>
      </c>
      <c r="I24">
        <f>AVERAGEIF(Carbonate!$W$6:$W$159,"="&amp;Monthly_Mean_Loads!$A24,Carbonate!$AA$6:$AA$159)</f>
        <v>2615</v>
      </c>
      <c r="J24">
        <f>AVERAGEIF(Calcium!$W$6:$W$159,"="&amp;Monthly_Mean_Loads!$A24,Calcium!$AA$6:$AA$159)</f>
        <v>92258</v>
      </c>
      <c r="K24">
        <f>AVERAGEIF(Bicarbonate!$U$6:$U$159,"="&amp;Monthly_Mean_Loads!$A24,Bicarbonate!$Y$6:$Y$159)</f>
        <v>197242</v>
      </c>
    </row>
    <row r="25" spans="1:11" x14ac:dyDescent="0.35">
      <c r="A25" s="6">
        <f t="shared" si="0"/>
        <v>35765</v>
      </c>
      <c r="B25">
        <v>12</v>
      </c>
      <c r="C25">
        <v>1997</v>
      </c>
      <c r="D25">
        <f>AVERAGEIF(Sulfate!$W$6:$W$159,"="&amp;Monthly_Mean_Loads!$A25,Sulfate!$AA$6:$AA$159)</f>
        <v>187299</v>
      </c>
      <c r="E25">
        <f>AVERAGEIF(Sodium!$W$6:$W$159,"="&amp;Monthly_Mean_Loads!$A25,Sodium!$AA$6:$AA$159)</f>
        <v>31545</v>
      </c>
      <c r="F25">
        <f>AVERAGEIF(Potassium!$W$6:$W$159,"="&amp;Monthly_Mean_Loads!$A25,Potassium!$AA$6:$AA$159)</f>
        <v>2752</v>
      </c>
      <c r="G25">
        <f>AVERAGEIF(Magnesium!$W$6:$W$159,"="&amp;Monthly_Mean_Loads!$A25,Magnesium!$AA$6:$AA$159)</f>
        <v>13611</v>
      </c>
      <c r="H25">
        <f>AVERAGEIF(Chloride!$W$6:$W$159,"="&amp;Monthly_Mean_Loads!$A25,Chloride!$AA$6:$AA$159)</f>
        <v>21667</v>
      </c>
      <c r="I25">
        <f>AVERAGEIF(Carbonate!$W$6:$W$159,"="&amp;Monthly_Mean_Loads!$A25,Carbonate!$AA$6:$AA$159)</f>
        <v>3054</v>
      </c>
      <c r="J25">
        <f>AVERAGEIF(Calcium!$W$6:$W$159,"="&amp;Monthly_Mean_Loads!$A25,Calcium!$AA$6:$AA$159)</f>
        <v>96815</v>
      </c>
      <c r="K25">
        <f>AVERAGEIF(Bicarbonate!$U$6:$U$159,"="&amp;Monthly_Mean_Loads!$A25,Bicarbonate!$Y$6:$Y$159)</f>
        <v>213061</v>
      </c>
    </row>
    <row r="26" spans="1:11" x14ac:dyDescent="0.35">
      <c r="A26" s="6">
        <f t="shared" si="0"/>
        <v>35827</v>
      </c>
      <c r="B26">
        <v>2</v>
      </c>
      <c r="C26">
        <v>1998</v>
      </c>
      <c r="D26">
        <f>AVERAGEIF(Sulfate!$W$6:$W$159,"="&amp;Monthly_Mean_Loads!$A26,Sulfate!$AA$6:$AA$159)</f>
        <v>150856</v>
      </c>
      <c r="E26">
        <f>AVERAGEIF(Sodium!$W$6:$W$159,"="&amp;Monthly_Mean_Loads!$A26,Sodium!$AA$6:$AA$159)</f>
        <v>24554</v>
      </c>
      <c r="F26">
        <f>AVERAGEIF(Potassium!$W$6:$W$159,"="&amp;Monthly_Mean_Loads!$A26,Potassium!$AA$6:$AA$159)</f>
        <v>1821</v>
      </c>
      <c r="G26">
        <f>AVERAGEIF(Magnesium!$W$6:$W$159,"="&amp;Monthly_Mean_Loads!$A26,Magnesium!$AA$6:$AA$159)</f>
        <v>10625</v>
      </c>
      <c r="H26">
        <f>AVERAGEIF(Chloride!$W$6:$W$159,"="&amp;Monthly_Mean_Loads!$A26,Chloride!$AA$6:$AA$159)</f>
        <v>16465</v>
      </c>
      <c r="I26">
        <f>AVERAGEIF(Carbonate!$W$6:$W$159,"="&amp;Monthly_Mean_Loads!$A26,Carbonate!$AA$6:$AA$159)</f>
        <v>1879</v>
      </c>
      <c r="J26">
        <f>AVERAGEIF(Calcium!$W$6:$W$159,"="&amp;Monthly_Mean_Loads!$A26,Calcium!$AA$6:$AA$159)</f>
        <v>75447</v>
      </c>
      <c r="K26">
        <f>AVERAGEIF(Bicarbonate!$U$6:$U$159,"="&amp;Monthly_Mean_Loads!$A26,Bicarbonate!$Y$6:$Y$159)</f>
        <v>158704</v>
      </c>
    </row>
    <row r="27" spans="1:11" x14ac:dyDescent="0.35">
      <c r="A27" s="6">
        <f t="shared" si="0"/>
        <v>35916</v>
      </c>
      <c r="B27">
        <v>5</v>
      </c>
      <c r="C27">
        <v>1998</v>
      </c>
      <c r="D27">
        <f>AVERAGEIF(Sulfate!$W$6:$W$159,"="&amp;Monthly_Mean_Loads!$A27,Sulfate!$AA$6:$AA$159)</f>
        <v>370707</v>
      </c>
      <c r="E27">
        <f>AVERAGEIF(Sodium!$W$6:$W$159,"="&amp;Monthly_Mean_Loads!$A27,Sodium!$AA$6:$AA$159)</f>
        <v>46931</v>
      </c>
      <c r="F27">
        <f>AVERAGEIF(Potassium!$W$6:$W$159,"="&amp;Monthly_Mean_Loads!$A27,Potassium!$AA$6:$AA$159)</f>
        <v>7185</v>
      </c>
      <c r="G27">
        <f>AVERAGEIF(Magnesium!$W$6:$W$159,"="&amp;Monthly_Mean_Loads!$A27,Magnesium!$AA$6:$AA$159)</f>
        <v>35183</v>
      </c>
      <c r="H27">
        <f>AVERAGEIF(Chloride!$W$6:$W$159,"="&amp;Monthly_Mean_Loads!$A27,Chloride!$AA$6:$AA$159)</f>
        <v>30068</v>
      </c>
      <c r="I27">
        <f>AVERAGEIF(Carbonate!$W$6:$W$159,"="&amp;Monthly_Mean_Loads!$A27,Carbonate!$AA$6:$AA$159)</f>
        <v>5351</v>
      </c>
      <c r="J27">
        <f>AVERAGEIF(Calcium!$W$6:$W$159,"="&amp;Monthly_Mean_Loads!$A27,Calcium!$AA$6:$AA$159)</f>
        <v>277344</v>
      </c>
      <c r="K27">
        <f>AVERAGEIF(Bicarbonate!$U$6:$U$159,"="&amp;Monthly_Mean_Loads!$A27,Bicarbonate!$Y$6:$Y$159)</f>
        <v>667779</v>
      </c>
    </row>
    <row r="28" spans="1:11" x14ac:dyDescent="0.35">
      <c r="A28" s="6">
        <f t="shared" si="0"/>
        <v>36008</v>
      </c>
      <c r="B28">
        <v>8</v>
      </c>
      <c r="C28">
        <v>1998</v>
      </c>
      <c r="D28">
        <f>AVERAGEIF(Sulfate!$W$6:$W$159,"="&amp;Monthly_Mean_Loads!$A28,Sulfate!$AA$6:$AA$159)</f>
        <v>119417</v>
      </c>
      <c r="E28">
        <f>AVERAGEIF(Sodium!$W$6:$W$159,"="&amp;Monthly_Mean_Loads!$A28,Sodium!$AA$6:$AA$159)</f>
        <v>21093</v>
      </c>
      <c r="F28">
        <f>AVERAGEIF(Potassium!$W$6:$W$159,"="&amp;Monthly_Mean_Loads!$A28,Potassium!$AA$6:$AA$159)</f>
        <v>1870</v>
      </c>
      <c r="G28">
        <f>AVERAGEIF(Magnesium!$W$6:$W$159,"="&amp;Monthly_Mean_Loads!$A28,Magnesium!$AA$6:$AA$159)</f>
        <v>7976</v>
      </c>
      <c r="H28">
        <f>AVERAGEIF(Chloride!$W$6:$W$159,"="&amp;Monthly_Mean_Loads!$A28,Chloride!$AA$6:$AA$159)</f>
        <v>14228</v>
      </c>
      <c r="I28">
        <f>AVERAGEIF(Carbonate!$W$6:$W$159,"="&amp;Monthly_Mean_Loads!$A28,Carbonate!$AA$6:$AA$159)</f>
        <v>2123</v>
      </c>
      <c r="J28">
        <f>AVERAGEIF(Calcium!$W$6:$W$159,"="&amp;Monthly_Mean_Loads!$A28,Calcium!$AA$6:$AA$159)</f>
        <v>61322</v>
      </c>
      <c r="K28">
        <f>AVERAGEIF(Bicarbonate!$U$6:$U$159,"="&amp;Monthly_Mean_Loads!$A28,Bicarbonate!$Y$6:$Y$159)</f>
        <v>144829</v>
      </c>
    </row>
    <row r="29" spans="1:11" x14ac:dyDescent="0.35">
      <c r="A29" s="6">
        <f t="shared" si="0"/>
        <v>36220</v>
      </c>
      <c r="B29">
        <v>3</v>
      </c>
      <c r="C29">
        <v>1999</v>
      </c>
      <c r="D29">
        <f>AVERAGEIF(Sulfate!$W$6:$W$159,"="&amp;Monthly_Mean_Loads!$A29,Sulfate!$AA$6:$AA$159)</f>
        <v>127336</v>
      </c>
      <c r="E29">
        <f>AVERAGEIF(Sodium!$W$6:$W$159,"="&amp;Monthly_Mean_Loads!$A29,Sodium!$AA$6:$AA$159)</f>
        <v>20625</v>
      </c>
      <c r="F29">
        <f>AVERAGEIF(Potassium!$W$6:$W$159,"="&amp;Monthly_Mean_Loads!$A29,Potassium!$AA$6:$AA$159)</f>
        <v>1484</v>
      </c>
      <c r="G29">
        <f>AVERAGEIF(Magnesium!$W$6:$W$159,"="&amp;Monthly_Mean_Loads!$A29,Magnesium!$AA$6:$AA$159)</f>
        <v>8813</v>
      </c>
      <c r="H29">
        <f>AVERAGEIF(Chloride!$W$6:$W$159,"="&amp;Monthly_Mean_Loads!$A29,Chloride!$AA$6:$AA$159)</f>
        <v>13754</v>
      </c>
      <c r="I29">
        <f>AVERAGEIF(Carbonate!$W$6:$W$159,"="&amp;Monthly_Mean_Loads!$A29,Carbonate!$AA$6:$AA$159)</f>
        <v>1357</v>
      </c>
      <c r="J29">
        <f>AVERAGEIF(Calcium!$W$6:$W$159,"="&amp;Monthly_Mean_Loads!$A29,Calcium!$AA$6:$AA$159)</f>
        <v>63115</v>
      </c>
      <c r="K29">
        <f>AVERAGEIF(Bicarbonate!$U$6:$U$159,"="&amp;Monthly_Mean_Loads!$A29,Bicarbonate!$Y$6:$Y$159)</f>
        <v>132956</v>
      </c>
    </row>
    <row r="30" spans="1:11" x14ac:dyDescent="0.35">
      <c r="A30" s="6">
        <f t="shared" si="0"/>
        <v>36312</v>
      </c>
      <c r="B30">
        <v>6</v>
      </c>
      <c r="C30">
        <v>1999</v>
      </c>
      <c r="D30">
        <f>AVERAGEIF(Sulfate!$W$6:$W$159,"="&amp;Monthly_Mean_Loads!$A30,Sulfate!$AA$6:$AA$159)</f>
        <v>418049</v>
      </c>
      <c r="E30">
        <f>AVERAGEIF(Sodium!$W$6:$W$159,"="&amp;Monthly_Mean_Loads!$A30,Sodium!$AA$6:$AA$159)</f>
        <v>50470</v>
      </c>
      <c r="F30">
        <f>AVERAGEIF(Potassium!$W$6:$W$159,"="&amp;Monthly_Mean_Loads!$A30,Potassium!$AA$6:$AA$159)</f>
        <v>9892</v>
      </c>
      <c r="G30">
        <f>AVERAGEIF(Magnesium!$W$6:$W$159,"="&amp;Monthly_Mean_Loads!$A30,Magnesium!$AA$6:$AA$159)</f>
        <v>43480</v>
      </c>
      <c r="H30">
        <f>AVERAGEIF(Chloride!$W$6:$W$159,"="&amp;Monthly_Mean_Loads!$A30,Chloride!$AA$6:$AA$159)</f>
        <v>32153</v>
      </c>
      <c r="I30">
        <f>AVERAGEIF(Carbonate!$W$6:$W$159,"="&amp;Monthly_Mean_Loads!$A30,Carbonate!$AA$6:$AA$159)</f>
        <v>4960</v>
      </c>
      <c r="J30">
        <f>AVERAGEIF(Calcium!$W$6:$W$159,"="&amp;Monthly_Mean_Loads!$A30,Calcium!$AA$6:$AA$159)</f>
        <v>343374</v>
      </c>
      <c r="K30">
        <f>AVERAGEIF(Bicarbonate!$U$6:$U$159,"="&amp;Monthly_Mean_Loads!$A30,Bicarbonate!$Y$6:$Y$159)</f>
        <v>827774</v>
      </c>
    </row>
    <row r="31" spans="1:11" x14ac:dyDescent="0.35">
      <c r="A31" s="6">
        <f t="shared" si="0"/>
        <v>36342</v>
      </c>
      <c r="B31">
        <v>7</v>
      </c>
      <c r="C31">
        <v>1999</v>
      </c>
      <c r="D31">
        <f>AVERAGEIF(Sulfate!$W$6:$W$159,"="&amp;Monthly_Mean_Loads!$A31,Sulfate!$AA$6:$AA$159)</f>
        <v>375398</v>
      </c>
      <c r="E31">
        <f>AVERAGEIF(Sodium!$W$6:$W$159,"="&amp;Monthly_Mean_Loads!$A31,Sodium!$AA$6:$AA$159)</f>
        <v>49265</v>
      </c>
      <c r="F31">
        <f>AVERAGEIF(Potassium!$W$6:$W$159,"="&amp;Monthly_Mean_Loads!$A31,Potassium!$AA$6:$AA$159)</f>
        <v>9485</v>
      </c>
      <c r="G31">
        <f>AVERAGEIF(Magnesium!$W$6:$W$159,"="&amp;Monthly_Mean_Loads!$A31,Magnesium!$AA$6:$AA$159)</f>
        <v>36926</v>
      </c>
      <c r="H31">
        <f>AVERAGEIF(Chloride!$W$6:$W$159,"="&amp;Monthly_Mean_Loads!$A31,Chloride!$AA$6:$AA$159)</f>
        <v>32126</v>
      </c>
      <c r="I31">
        <f>AVERAGEIF(Carbonate!$W$6:$W$159,"="&amp;Monthly_Mean_Loads!$A31,Carbonate!$AA$6:$AA$159)</f>
        <v>5820</v>
      </c>
      <c r="J31">
        <f>AVERAGEIF(Calcium!$W$6:$W$159,"="&amp;Monthly_Mean_Loads!$A31,Calcium!$AA$6:$AA$159)</f>
        <v>292940</v>
      </c>
      <c r="K31">
        <f>AVERAGEIF(Bicarbonate!$U$6:$U$159,"="&amp;Monthly_Mean_Loads!$A31,Bicarbonate!$Y$6:$Y$159)</f>
        <v>732269</v>
      </c>
    </row>
    <row r="32" spans="1:11" x14ac:dyDescent="0.35">
      <c r="A32" s="6">
        <f t="shared" si="0"/>
        <v>36373</v>
      </c>
      <c r="B32">
        <v>8</v>
      </c>
      <c r="C32">
        <v>1999</v>
      </c>
      <c r="D32">
        <f>AVERAGEIF(Sulfate!$W$6:$W$159,"="&amp;Monthly_Mean_Loads!$A32,Sulfate!$AA$6:$AA$159)</f>
        <v>354312</v>
      </c>
      <c r="E32">
        <f>AVERAGEIF(Sodium!$W$6:$W$159,"="&amp;Monthly_Mean_Loads!$A32,Sodium!$AA$6:$AA$159)</f>
        <v>48474</v>
      </c>
      <c r="F32">
        <f>AVERAGEIF(Potassium!$W$6:$W$159,"="&amp;Monthly_Mean_Loads!$A32,Potassium!$AA$6:$AA$159)</f>
        <v>8838</v>
      </c>
      <c r="G32">
        <f>AVERAGEIF(Magnesium!$W$6:$W$159,"="&amp;Monthly_Mean_Loads!$A32,Magnesium!$AA$6:$AA$159)</f>
        <v>33646</v>
      </c>
      <c r="H32">
        <f>AVERAGEIF(Chloride!$W$6:$W$159,"="&amp;Monthly_Mean_Loads!$A32,Chloride!$AA$6:$AA$159)</f>
        <v>32019</v>
      </c>
      <c r="I32">
        <f>AVERAGEIF(Carbonate!$W$6:$W$159,"="&amp;Monthly_Mean_Loads!$A32,Carbonate!$AA$6:$AA$159)</f>
        <v>6066</v>
      </c>
      <c r="J32">
        <f>AVERAGEIF(Calcium!$W$6:$W$159,"="&amp;Monthly_Mean_Loads!$A32,Calcium!$AA$6:$AA$159)</f>
        <v>265474</v>
      </c>
      <c r="K32">
        <f>AVERAGEIF(Bicarbonate!$U$6:$U$159,"="&amp;Monthly_Mean_Loads!$A32,Bicarbonate!$Y$6:$Y$159)</f>
        <v>669437</v>
      </c>
    </row>
    <row r="33" spans="1:11" x14ac:dyDescent="0.35">
      <c r="A33" s="6">
        <f t="shared" si="0"/>
        <v>36495</v>
      </c>
      <c r="B33">
        <v>12</v>
      </c>
      <c r="C33">
        <v>1999</v>
      </c>
      <c r="D33">
        <f>AVERAGEIF(Sulfate!$W$6:$W$159,"="&amp;Monthly_Mean_Loads!$A33,Sulfate!$AA$6:$AA$159)</f>
        <v>166680</v>
      </c>
      <c r="E33">
        <f>AVERAGEIF(Sodium!$W$6:$W$159,"="&amp;Monthly_Mean_Loads!$A33,Sodium!$AA$6:$AA$159)</f>
        <v>28566</v>
      </c>
      <c r="F33">
        <f>AVERAGEIF(Potassium!$W$6:$W$159,"="&amp;Monthly_Mean_Loads!$A33,Potassium!$AA$6:$AA$159)</f>
        <v>2488</v>
      </c>
      <c r="G33">
        <f>AVERAGEIF(Magnesium!$W$6:$W$159,"="&amp;Monthly_Mean_Loads!$A33,Magnesium!$AA$6:$AA$159)</f>
        <v>12085</v>
      </c>
      <c r="H33">
        <f>AVERAGEIF(Chloride!$W$6:$W$159,"="&amp;Monthly_Mean_Loads!$A33,Chloride!$AA$6:$AA$159)</f>
        <v>19906</v>
      </c>
      <c r="I33">
        <f>AVERAGEIF(Carbonate!$W$6:$W$159,"="&amp;Monthly_Mean_Loads!$A33,Carbonate!$AA$6:$AA$159)</f>
        <v>2273</v>
      </c>
      <c r="J33">
        <f>AVERAGEIF(Calcium!$W$6:$W$159,"="&amp;Monthly_Mean_Loads!$A33,Calcium!$AA$6:$AA$159)</f>
        <v>84238</v>
      </c>
      <c r="K33">
        <f>AVERAGEIF(Bicarbonate!$U$6:$U$159,"="&amp;Monthly_Mean_Loads!$A33,Bicarbonate!$Y$6:$Y$159)</f>
        <v>184718</v>
      </c>
    </row>
    <row r="34" spans="1:11" x14ac:dyDescent="0.35">
      <c r="A34" s="6">
        <f t="shared" si="0"/>
        <v>36526</v>
      </c>
      <c r="B34">
        <v>1</v>
      </c>
      <c r="C34">
        <v>2000</v>
      </c>
      <c r="D34">
        <f>AVERAGEIF(Sulfate!$W$6:$W$159,"="&amp;Monthly_Mean_Loads!$A34,Sulfate!$AA$6:$AA$159)</f>
        <v>147065</v>
      </c>
      <c r="E34">
        <f>AVERAGEIF(Sodium!$W$6:$W$159,"="&amp;Monthly_Mean_Loads!$A34,Sodium!$AA$6:$AA$159)</f>
        <v>24539</v>
      </c>
      <c r="F34">
        <f>AVERAGEIF(Potassium!$W$6:$W$159,"="&amp;Monthly_Mean_Loads!$A34,Potassium!$AA$6:$AA$159)</f>
        <v>1900</v>
      </c>
      <c r="G34">
        <f>AVERAGEIF(Magnesium!$W$6:$W$159,"="&amp;Monthly_Mean_Loads!$A34,Magnesium!$AA$6:$AA$159)</f>
        <v>10520</v>
      </c>
      <c r="H34">
        <f>AVERAGEIF(Chloride!$W$6:$W$159,"="&amp;Monthly_Mean_Loads!$A34,Chloride!$AA$6:$AA$159)</f>
        <v>16826</v>
      </c>
      <c r="I34">
        <f>AVERAGEIF(Carbonate!$W$6:$W$159,"="&amp;Monthly_Mean_Loads!$A34,Carbonate!$AA$6:$AA$159)</f>
        <v>1639</v>
      </c>
      <c r="J34">
        <f>AVERAGEIF(Calcium!$W$6:$W$159,"="&amp;Monthly_Mean_Loads!$A34,Calcium!$AA$6:$AA$159)</f>
        <v>72535</v>
      </c>
      <c r="K34">
        <f>AVERAGEIF(Bicarbonate!$U$6:$U$159,"="&amp;Monthly_Mean_Loads!$A34,Bicarbonate!$Y$6:$Y$159)</f>
        <v>152560</v>
      </c>
    </row>
    <row r="35" spans="1:11" x14ac:dyDescent="0.35">
      <c r="A35" s="6">
        <f t="shared" si="0"/>
        <v>36617</v>
      </c>
      <c r="B35">
        <v>4</v>
      </c>
      <c r="C35">
        <v>2000</v>
      </c>
      <c r="D35">
        <f>AVERAGEIF(Sulfate!$W$6:$W$159,"="&amp;Monthly_Mean_Loads!$A35,Sulfate!$AA$6:$AA$159)</f>
        <v>200814</v>
      </c>
      <c r="E35">
        <f>AVERAGEIF(Sodium!$W$6:$W$159,"="&amp;Monthly_Mean_Loads!$A35,Sodium!$AA$6:$AA$159)</f>
        <v>30023</v>
      </c>
      <c r="F35">
        <f>AVERAGEIF(Potassium!$W$6:$W$159,"="&amp;Monthly_Mean_Loads!$A35,Potassium!$AA$6:$AA$159)</f>
        <v>2867</v>
      </c>
      <c r="G35">
        <f>AVERAGEIF(Magnesium!$W$6:$W$159,"="&amp;Monthly_Mean_Loads!$A35,Magnesium!$AA$6:$AA$159)</f>
        <v>15659</v>
      </c>
      <c r="H35">
        <f>AVERAGEIF(Chloride!$W$6:$W$159,"="&amp;Monthly_Mean_Loads!$A35,Chloride!$AA$6:$AA$159)</f>
        <v>19997</v>
      </c>
      <c r="I35">
        <f>AVERAGEIF(Carbonate!$W$6:$W$159,"="&amp;Monthly_Mean_Loads!$A35,Carbonate!$AA$6:$AA$159)</f>
        <v>2266</v>
      </c>
      <c r="J35">
        <f>AVERAGEIF(Calcium!$W$6:$W$159,"="&amp;Monthly_Mean_Loads!$A35,Calcium!$AA$6:$AA$159)</f>
        <v>116794</v>
      </c>
      <c r="K35">
        <f>AVERAGEIF(Bicarbonate!$U$6:$U$159,"="&amp;Monthly_Mean_Loads!$A35,Bicarbonate!$Y$6:$Y$159)</f>
        <v>272994</v>
      </c>
    </row>
    <row r="36" spans="1:11" x14ac:dyDescent="0.35">
      <c r="A36" s="6">
        <f t="shared" si="0"/>
        <v>36708</v>
      </c>
      <c r="B36">
        <v>7</v>
      </c>
      <c r="C36">
        <v>2000</v>
      </c>
      <c r="D36">
        <f>AVERAGEIF(Sulfate!$W$6:$W$159,"="&amp;Monthly_Mean_Loads!$A36,Sulfate!$AA$6:$AA$159)</f>
        <v>76207</v>
      </c>
      <c r="E36">
        <f>AVERAGEIF(Sodium!$W$6:$W$159,"="&amp;Monthly_Mean_Loads!$A36,Sodium!$AA$6:$AA$159)</f>
        <v>13941</v>
      </c>
      <c r="F36">
        <f>AVERAGEIF(Potassium!$W$6:$W$159,"="&amp;Monthly_Mean_Loads!$A36,Potassium!$AA$6:$AA$159)</f>
        <v>1094</v>
      </c>
      <c r="G36">
        <f>AVERAGEIF(Magnesium!$W$6:$W$159,"="&amp;Monthly_Mean_Loads!$A36,Magnesium!$AA$6:$AA$159)</f>
        <v>4905</v>
      </c>
      <c r="H36">
        <f>AVERAGEIF(Chloride!$W$6:$W$159,"="&amp;Monthly_Mean_Loads!$A36,Chloride!$AA$6:$AA$159)</f>
        <v>9326</v>
      </c>
      <c r="I36">
        <f>AVERAGEIF(Carbonate!$W$6:$W$159,"="&amp;Monthly_Mean_Loads!$A36,Carbonate!$AA$6:$AA$159)</f>
        <v>1039</v>
      </c>
      <c r="J36">
        <f>AVERAGEIF(Calcium!$W$6:$W$159,"="&amp;Monthly_Mean_Loads!$A36,Calcium!$AA$6:$AA$159)</f>
        <v>36144</v>
      </c>
      <c r="K36">
        <f>AVERAGEIF(Bicarbonate!$U$6:$U$159,"="&amp;Monthly_Mean_Loads!$A36,Bicarbonate!$Y$6:$Y$159)</f>
        <v>79236</v>
      </c>
    </row>
    <row r="37" spans="1:11" x14ac:dyDescent="0.35">
      <c r="A37" s="6">
        <f t="shared" si="0"/>
        <v>36831</v>
      </c>
      <c r="B37">
        <v>11</v>
      </c>
      <c r="C37">
        <v>2000</v>
      </c>
      <c r="D37">
        <f>AVERAGEIF(Sulfate!$W$6:$W$159,"="&amp;Monthly_Mean_Loads!$A37,Sulfate!$AA$6:$AA$159)</f>
        <v>160976</v>
      </c>
      <c r="E37">
        <f>AVERAGEIF(Sodium!$W$6:$W$159,"="&amp;Monthly_Mean_Loads!$A37,Sodium!$AA$6:$AA$159)</f>
        <v>28099</v>
      </c>
      <c r="F37">
        <f>AVERAGEIF(Potassium!$W$6:$W$159,"="&amp;Monthly_Mean_Loads!$A37,Potassium!$AA$6:$AA$159)</f>
        <v>2533</v>
      </c>
      <c r="G37">
        <f>AVERAGEIF(Magnesium!$W$6:$W$159,"="&amp;Monthly_Mean_Loads!$A37,Magnesium!$AA$6:$AA$159)</f>
        <v>11847</v>
      </c>
      <c r="H37">
        <f>AVERAGEIF(Chloride!$W$6:$W$159,"="&amp;Monthly_Mean_Loads!$A37,Chloride!$AA$6:$AA$159)</f>
        <v>19644</v>
      </c>
      <c r="I37">
        <f>AVERAGEIF(Carbonate!$W$6:$W$159,"="&amp;Monthly_Mean_Loads!$A37,Carbonate!$AA$6:$AA$159)</f>
        <v>2157</v>
      </c>
      <c r="J37">
        <f>AVERAGEIF(Calcium!$W$6:$W$159,"="&amp;Monthly_Mean_Loads!$A37,Calcium!$AA$6:$AA$159)</f>
        <v>81465</v>
      </c>
      <c r="K37">
        <f>AVERAGEIF(Bicarbonate!$U$6:$U$159,"="&amp;Monthly_Mean_Loads!$A37,Bicarbonate!$Y$6:$Y$159)</f>
        <v>179657</v>
      </c>
    </row>
    <row r="38" spans="1:11" x14ac:dyDescent="0.35">
      <c r="A38" s="6">
        <f t="shared" si="0"/>
        <v>36951</v>
      </c>
      <c r="B38">
        <v>3</v>
      </c>
      <c r="C38">
        <v>2001</v>
      </c>
      <c r="D38">
        <f>AVERAGEIF(Sulfate!$W$6:$W$159,"="&amp;Monthly_Mean_Loads!$A38,Sulfate!$AA$6:$AA$159)</f>
        <v>174856</v>
      </c>
      <c r="E38">
        <f>AVERAGEIF(Sodium!$W$6:$W$159,"="&amp;Monthly_Mean_Loads!$A38,Sodium!$AA$6:$AA$159)</f>
        <v>27224</v>
      </c>
      <c r="F38">
        <f>AVERAGEIF(Potassium!$W$6:$W$159,"="&amp;Monthly_Mean_Loads!$A38,Potassium!$AA$6:$AA$159)</f>
        <v>2433</v>
      </c>
      <c r="G38">
        <f>AVERAGEIF(Magnesium!$W$6:$W$159,"="&amp;Monthly_Mean_Loads!$A38,Magnesium!$AA$6:$AA$159)</f>
        <v>13484</v>
      </c>
      <c r="H38">
        <f>AVERAGEIF(Chloride!$W$6:$W$159,"="&amp;Monthly_Mean_Loads!$A38,Chloride!$AA$6:$AA$159)</f>
        <v>18245</v>
      </c>
      <c r="I38">
        <f>AVERAGEIF(Carbonate!$W$6:$W$159,"="&amp;Monthly_Mean_Loads!$A38,Carbonate!$AA$6:$AA$159)</f>
        <v>1799</v>
      </c>
      <c r="J38">
        <f>AVERAGEIF(Calcium!$W$6:$W$159,"="&amp;Monthly_Mean_Loads!$A38,Calcium!$AA$6:$AA$159)</f>
        <v>96668</v>
      </c>
      <c r="K38">
        <f>AVERAGEIF(Bicarbonate!$U$6:$U$159,"="&amp;Monthly_Mean_Loads!$A38,Bicarbonate!$Y$6:$Y$159)</f>
        <v>218836</v>
      </c>
    </row>
    <row r="39" spans="1:11" x14ac:dyDescent="0.35">
      <c r="A39" s="6">
        <f t="shared" ref="A39:A77" si="1">DATE(C39,B39,1)</f>
        <v>36982</v>
      </c>
      <c r="B39">
        <v>4</v>
      </c>
      <c r="C39">
        <v>2001</v>
      </c>
      <c r="D39">
        <f>AVERAGEIF(Sulfate!$W$6:$W$159,"="&amp;Monthly_Mean_Loads!$A39,Sulfate!$AA$6:$AA$159)</f>
        <v>210608</v>
      </c>
      <c r="E39">
        <f>AVERAGEIF(Sodium!$W$6:$W$159,"="&amp;Monthly_Mean_Loads!$A39,Sodium!$AA$6:$AA$159)</f>
        <v>31303</v>
      </c>
      <c r="F39">
        <f>AVERAGEIF(Potassium!$W$6:$W$159,"="&amp;Monthly_Mean_Loads!$A39,Potassium!$AA$6:$AA$159)</f>
        <v>3360</v>
      </c>
      <c r="G39">
        <f>AVERAGEIF(Magnesium!$W$6:$W$159,"="&amp;Monthly_Mean_Loads!$A39,Magnesium!$AA$6:$AA$159)</f>
        <v>17222</v>
      </c>
      <c r="H39">
        <f>AVERAGEIF(Chloride!$W$6:$W$159,"="&amp;Monthly_Mean_Loads!$A39,Chloride!$AA$6:$AA$159)</f>
        <v>20747</v>
      </c>
      <c r="I39">
        <f>AVERAGEIF(Carbonate!$W$6:$W$159,"="&amp;Monthly_Mean_Loads!$A39,Carbonate!$AA$6:$AA$159)</f>
        <v>2447</v>
      </c>
      <c r="J39">
        <f>AVERAGEIF(Calcium!$W$6:$W$159,"="&amp;Monthly_Mean_Loads!$A39,Calcium!$AA$6:$AA$159)</f>
        <v>128623</v>
      </c>
      <c r="K39">
        <f>AVERAGEIF(Bicarbonate!$U$6:$U$159,"="&amp;Monthly_Mean_Loads!$A39,Bicarbonate!$Y$6:$Y$159)</f>
        <v>309017</v>
      </c>
    </row>
    <row r="40" spans="1:11" x14ac:dyDescent="0.35">
      <c r="A40" s="6">
        <f t="shared" si="1"/>
        <v>37104</v>
      </c>
      <c r="B40">
        <v>8</v>
      </c>
      <c r="C40">
        <v>2001</v>
      </c>
      <c r="D40">
        <f>AVERAGEIF(Sulfate!$W$6:$W$159,"="&amp;Monthly_Mean_Loads!$A40,Sulfate!$AA$6:$AA$159)</f>
        <v>139810</v>
      </c>
      <c r="E40">
        <f>AVERAGEIF(Sodium!$W$6:$W$159,"="&amp;Monthly_Mean_Loads!$A40,Sodium!$AA$6:$AA$159)</f>
        <v>24408</v>
      </c>
      <c r="F40">
        <f>AVERAGEIF(Potassium!$W$6:$W$159,"="&amp;Monthly_Mean_Loads!$A40,Potassium!$AA$6:$AA$159)</f>
        <v>2551</v>
      </c>
      <c r="G40">
        <f>AVERAGEIF(Magnesium!$W$6:$W$159,"="&amp;Monthly_Mean_Loads!$A40,Magnesium!$AA$6:$AA$159)</f>
        <v>10280</v>
      </c>
      <c r="H40">
        <f>AVERAGEIF(Chloride!$W$6:$W$159,"="&amp;Monthly_Mean_Loads!$A40,Chloride!$AA$6:$AA$159)</f>
        <v>16606</v>
      </c>
      <c r="I40">
        <f>AVERAGEIF(Carbonate!$W$6:$W$159,"="&amp;Monthly_Mean_Loads!$A40,Carbonate!$AA$6:$AA$159)</f>
        <v>2163</v>
      </c>
      <c r="J40">
        <f>AVERAGEIF(Calcium!$W$6:$W$159,"="&amp;Monthly_Mean_Loads!$A40,Calcium!$AA$6:$AA$159)</f>
        <v>76743</v>
      </c>
      <c r="K40">
        <f>AVERAGEIF(Bicarbonate!$U$6:$U$159,"="&amp;Monthly_Mean_Loads!$A40,Bicarbonate!$Y$6:$Y$159)</f>
        <v>188419</v>
      </c>
    </row>
    <row r="41" spans="1:11" x14ac:dyDescent="0.35">
      <c r="A41" s="6">
        <f t="shared" si="1"/>
        <v>37196</v>
      </c>
      <c r="B41">
        <v>11</v>
      </c>
      <c r="C41">
        <v>2001</v>
      </c>
      <c r="D41">
        <f>AVERAGEIF(Sulfate!$W$6:$W$159,"="&amp;Monthly_Mean_Loads!$A41,Sulfate!$AA$6:$AA$159)</f>
        <v>113323</v>
      </c>
      <c r="E41">
        <f>AVERAGEIF(Sodium!$W$6:$W$159,"="&amp;Monthly_Mean_Loads!$A41,Sodium!$AA$6:$AA$159)</f>
        <v>21150</v>
      </c>
      <c r="F41">
        <f>AVERAGEIF(Potassium!$W$6:$W$159,"="&amp;Monthly_Mean_Loads!$A41,Potassium!$AA$6:$AA$159)</f>
        <v>1773</v>
      </c>
      <c r="G41">
        <f>AVERAGEIF(Magnesium!$W$6:$W$159,"="&amp;Monthly_Mean_Loads!$A41,Magnesium!$AA$6:$AA$159)</f>
        <v>8053</v>
      </c>
      <c r="H41">
        <f>AVERAGEIF(Chloride!$W$6:$W$159,"="&amp;Monthly_Mean_Loads!$A41,Chloride!$AA$6:$AA$159)</f>
        <v>14720</v>
      </c>
      <c r="I41">
        <f>AVERAGEIF(Carbonate!$W$6:$W$159,"="&amp;Monthly_Mean_Loads!$A41,Carbonate!$AA$6:$AA$159)</f>
        <v>1484</v>
      </c>
      <c r="J41">
        <f>AVERAGEIF(Calcium!$W$6:$W$159,"="&amp;Monthly_Mean_Loads!$A41,Calcium!$AA$6:$AA$159)</f>
        <v>53455</v>
      </c>
      <c r="K41">
        <f>AVERAGEIF(Bicarbonate!$U$6:$U$159,"="&amp;Monthly_Mean_Loads!$A41,Bicarbonate!$Y$6:$Y$159)</f>
        <v>112491</v>
      </c>
    </row>
    <row r="42" spans="1:11" x14ac:dyDescent="0.35">
      <c r="A42" s="6">
        <f t="shared" si="1"/>
        <v>37316</v>
      </c>
      <c r="B42">
        <v>3</v>
      </c>
      <c r="C42">
        <v>2002</v>
      </c>
      <c r="D42">
        <f>AVERAGEIF(Sulfate!$W$6:$W$159,"="&amp;Monthly_Mean_Loads!$A42,Sulfate!$AA$6:$AA$159)</f>
        <v>94756</v>
      </c>
      <c r="E42">
        <f>AVERAGEIF(Sodium!$W$6:$W$159,"="&amp;Monthly_Mean_Loads!$A42,Sodium!$AA$6:$AA$159)</f>
        <v>16275</v>
      </c>
      <c r="F42">
        <f>AVERAGEIF(Potassium!$W$6:$W$159,"="&amp;Monthly_Mean_Loads!$A42,Potassium!$AA$6:$AA$159)</f>
        <v>1177</v>
      </c>
      <c r="G42">
        <f>AVERAGEIF(Magnesium!$W$6:$W$159,"="&amp;Monthly_Mean_Loads!$A42,Magnesium!$AA$6:$AA$159)</f>
        <v>6752</v>
      </c>
      <c r="H42">
        <f>AVERAGEIF(Chloride!$W$6:$W$159,"="&amp;Monthly_Mean_Loads!$A42,Chloride!$AA$6:$AA$159)</f>
        <v>10799</v>
      </c>
      <c r="I42">
        <f>AVERAGEIF(Carbonate!$W$6:$W$159,"="&amp;Monthly_Mean_Loads!$A42,Carbonate!$AA$6:$AA$159)</f>
        <v>853</v>
      </c>
      <c r="J42">
        <f>AVERAGEIF(Calcium!$W$6:$W$159,"="&amp;Monthly_Mean_Loads!$A42,Calcium!$AA$6:$AA$159)</f>
        <v>45309</v>
      </c>
      <c r="K42">
        <f>AVERAGEIF(Bicarbonate!$U$6:$U$159,"="&amp;Monthly_Mean_Loads!$A42,Bicarbonate!$Y$6:$Y$159)</f>
        <v>91802</v>
      </c>
    </row>
    <row r="43" spans="1:11" x14ac:dyDescent="0.35">
      <c r="A43" s="6">
        <f t="shared" si="1"/>
        <v>37377</v>
      </c>
      <c r="B43">
        <v>5</v>
      </c>
      <c r="C43">
        <v>2002</v>
      </c>
      <c r="D43">
        <f>AVERAGEIF(Sulfate!$W$6:$W$159,"="&amp;Monthly_Mean_Loads!$A43,Sulfate!$AA$6:$AA$159)</f>
        <v>101371</v>
      </c>
      <c r="E43">
        <f>IFERROR(AVERAGEIF(Sodium!$W$6:$W$159,"="&amp;Monthly_Mean_Loads!$A43,Sodium!$AA$6:$AA$159),-9999)</f>
        <v>17373</v>
      </c>
      <c r="F43">
        <f>IFERROR(AVERAGEIF(Potassium!$W$6:$W$159,"="&amp;Monthly_Mean_Loads!$A43,Potassium!$AA$6:$AA$159),-9999)</f>
        <v>1436</v>
      </c>
      <c r="G43">
        <f>IFERROR(AVERAGEIF(Magnesium!$W$6:$W$159,"="&amp;Monthly_Mean_Loads!$A43,Magnesium!$AA$6:$AA$159),-9999)</f>
        <v>7297</v>
      </c>
      <c r="H43">
        <f>IFERROR(AVERAGEIF(Chloride!$W$6:$W$159,"="&amp;Monthly_Mean_Loads!$A43,Chloride!$AA$6:$AA$159),-9999)</f>
        <v>11450</v>
      </c>
      <c r="I43">
        <f>IFERROR(AVERAGEIF(Carbonate!$W$6:$W$159,"="&amp;Monthly_Mean_Loads!$A43,Carbonate!$AA$6:$AA$159),-9999)</f>
        <v>1067</v>
      </c>
      <c r="J43">
        <f>IFERROR(AVERAGEIF(Calcium!$W$6:$W$159,"="&amp;Monthly_Mean_Loads!$A43,Calcium!$AA$6:$AA$159),9999)</f>
        <v>51986</v>
      </c>
      <c r="K43">
        <f>IFERROR(AVERAGEIF(Bicarbonate!$U$6:$U$159,"="&amp;Monthly_Mean_Loads!$A43,Bicarbonate!$Y$6:$Y$159),9999)</f>
        <v>115990</v>
      </c>
    </row>
    <row r="44" spans="1:11" x14ac:dyDescent="0.35">
      <c r="A44" s="6">
        <f t="shared" si="1"/>
        <v>37438</v>
      </c>
      <c r="B44">
        <v>7</v>
      </c>
      <c r="C44">
        <v>2002</v>
      </c>
      <c r="D44">
        <f>AVERAGEIF(Sulfate!$W$6:$W$159,"="&amp;Monthly_Mean_Loads!$A44,Sulfate!$AA$6:$AA$159)</f>
        <v>7554</v>
      </c>
      <c r="E44">
        <f>IFERROR(AVERAGEIF(Sodium!$W$6:$W$159,"="&amp;Monthly_Mean_Loads!$A44,Sodium!$AA$6:$AA$159),-9999)</f>
        <v>1483</v>
      </c>
      <c r="F44">
        <f>IFERROR(AVERAGEIF(Potassium!$W$6:$W$159,"="&amp;Monthly_Mean_Loads!$A44,Potassium!$AA$6:$AA$159),-9999)</f>
        <v>93.59</v>
      </c>
      <c r="G44">
        <f>IFERROR(AVERAGEIF(Magnesium!$W$6:$W$159,"="&amp;Monthly_Mean_Loads!$A44,Magnesium!$AA$6:$AA$159),-9999)</f>
        <v>490.52</v>
      </c>
      <c r="H44">
        <f>IFERROR(AVERAGEIF(Chloride!$W$6:$W$159,"="&amp;Monthly_Mean_Loads!$A44,Chloride!$AA$6:$AA$159),-9999)</f>
        <v>856</v>
      </c>
      <c r="I44">
        <f>IFERROR(AVERAGEIF(Carbonate!$W$6:$W$159,"="&amp;Monthly_Mean_Loads!$A44,Carbonate!$AA$6:$AA$159),-9999)</f>
        <v>0.89</v>
      </c>
      <c r="J44">
        <f>IFERROR(AVERAGEIF(Calcium!$W$6:$W$159,"="&amp;Monthly_Mean_Loads!$A44,Calcium!$AA$6:$AA$159),9999)</f>
        <v>2632</v>
      </c>
      <c r="K44">
        <f>IFERROR(AVERAGEIF(Bicarbonate!$U$6:$U$159,"="&amp;Monthly_Mean_Loads!$A44,Bicarbonate!$Y$6:$Y$159),9999)</f>
        <v>2665</v>
      </c>
    </row>
    <row r="45" spans="1:11" x14ac:dyDescent="0.35">
      <c r="A45" s="6">
        <f t="shared" si="1"/>
        <v>37622</v>
      </c>
      <c r="B45">
        <v>1</v>
      </c>
      <c r="C45">
        <v>2003</v>
      </c>
      <c r="D45">
        <f>AVERAGEIF(Sulfate!$W$6:$W$159,"="&amp;Monthly_Mean_Loads!$A45,Sulfate!$AA$6:$AA$159)</f>
        <v>112827</v>
      </c>
      <c r="E45">
        <f>IFERROR(AVERAGEIF(Sodium!$W$6:$W$159,"="&amp;Monthly_Mean_Loads!$A45,Sodium!$AA$6:$AA$159),-9999)</f>
        <v>20146</v>
      </c>
      <c r="F45">
        <f>IFERROR(AVERAGEIF(Potassium!$W$6:$W$159,"="&amp;Monthly_Mean_Loads!$A45,Potassium!$AA$6:$AA$159),-9999)</f>
        <v>1583</v>
      </c>
      <c r="G45">
        <f>IFERROR(AVERAGEIF(Magnesium!$W$6:$W$159,"="&amp;Monthly_Mean_Loads!$A45,Magnesium!$AA$6:$AA$159),-9999)</f>
        <v>8517</v>
      </c>
      <c r="H45">
        <f>IFERROR(AVERAGEIF(Chloride!$W$6:$W$159,"="&amp;Monthly_Mean_Loads!$A45,Chloride!$AA$6:$AA$159),-9999)</f>
        <v>13624</v>
      </c>
      <c r="I45">
        <f>IFERROR(AVERAGEIF(Carbonate!$W$6:$W$159,"="&amp;Monthly_Mean_Loads!$A45,Carbonate!$AA$6:$AA$159),-9999)</f>
        <v>1114</v>
      </c>
      <c r="J45">
        <f>IFERROR(AVERAGEIF(Calcium!$W$6:$W$159,"="&amp;Monthly_Mean_Loads!$A45,Calcium!$AA$6:$AA$159),9999)</f>
        <v>54133</v>
      </c>
      <c r="K45">
        <f>IFERROR(AVERAGEIF(Bicarbonate!$U$6:$U$159,"="&amp;Monthly_Mean_Loads!$A45,Bicarbonate!$Y$6:$Y$159),9999)</f>
        <v>109131</v>
      </c>
    </row>
    <row r="46" spans="1:11" x14ac:dyDescent="0.35">
      <c r="A46" s="6">
        <f t="shared" si="1"/>
        <v>37681</v>
      </c>
      <c r="B46">
        <v>3</v>
      </c>
      <c r="C46">
        <v>2003</v>
      </c>
      <c r="D46">
        <f>AVERAGEIF(Sulfate!$W$6:$W$159,"="&amp;Monthly_Mean_Loads!$A46,Sulfate!$AA$6:$AA$159)</f>
        <v>139466</v>
      </c>
      <c r="E46">
        <f>IFERROR(AVERAGEIF(Sodium!$W$6:$W$159,"="&amp;Monthly_Mean_Loads!$A46,Sodium!$AA$6:$AA$159),-9999)</f>
        <v>23340</v>
      </c>
      <c r="F46">
        <f>IFERROR(AVERAGEIF(Potassium!$W$6:$W$159,"="&amp;Monthly_Mean_Loads!$A46,Potassium!$AA$6:$AA$159),-9999)</f>
        <v>2055</v>
      </c>
      <c r="G46">
        <f>IFERROR(AVERAGEIF(Magnesium!$W$6:$W$159,"="&amp;Monthly_Mean_Loads!$A46,Magnesium!$AA$6:$AA$159),-9999)</f>
        <v>11062</v>
      </c>
      <c r="H46">
        <f>IFERROR(AVERAGEIF(Chloride!$W$6:$W$159,"="&amp;Monthly_Mean_Loads!$A46,Chloride!$AA$6:$AA$159),-9999)</f>
        <v>15501</v>
      </c>
      <c r="I46">
        <f>IFERROR(AVERAGEIF(Carbonate!$W$6:$W$159,"="&amp;Monthly_Mean_Loads!$A46,Carbonate!$AA$6:$AA$159),-9999)</f>
        <v>1372</v>
      </c>
      <c r="J46">
        <f>IFERROR(AVERAGEIF(Calcium!$W$6:$W$159,"="&amp;Monthly_Mean_Loads!$A46,Calcium!$AA$6:$AA$159),9999)</f>
        <v>74145</v>
      </c>
      <c r="K46">
        <f>IFERROR(AVERAGEIF(Bicarbonate!$U$6:$U$159,"="&amp;Monthly_Mean_Loads!$A46,Bicarbonate!$Y$6:$Y$159),9999)</f>
        <v>161990</v>
      </c>
    </row>
    <row r="47" spans="1:11" x14ac:dyDescent="0.35">
      <c r="A47" s="6">
        <f t="shared" si="1"/>
        <v>37742</v>
      </c>
      <c r="B47">
        <v>5</v>
      </c>
      <c r="C47">
        <v>2003</v>
      </c>
      <c r="D47">
        <f>AVERAGEIF(Sulfate!$W$6:$W$159,"="&amp;Monthly_Mean_Loads!$A47,Sulfate!$AA$6:$AA$159)</f>
        <v>219852</v>
      </c>
      <c r="E47">
        <f>IFERROR(AVERAGEIF(Sodium!$W$6:$W$159,"="&amp;Monthly_Mean_Loads!$A47,Sodium!$AA$6:$AA$159),-9999)</f>
        <v>33536</v>
      </c>
      <c r="F47">
        <f>IFERROR(AVERAGEIF(Potassium!$W$6:$W$159,"="&amp;Monthly_Mean_Loads!$A47,Potassium!$AA$6:$AA$159),-9999)</f>
        <v>4483</v>
      </c>
      <c r="G47">
        <f>IFERROR(AVERAGEIF(Magnesium!$W$6:$W$159,"="&amp;Monthly_Mean_Loads!$A47,Magnesium!$AA$6:$AA$159),-9999)</f>
        <v>20064</v>
      </c>
      <c r="H47">
        <f>IFERROR(AVERAGEIF(Chloride!$W$6:$W$159,"="&amp;Monthly_Mean_Loads!$A47,Chloride!$AA$6:$AA$159),-9999)</f>
        <v>21885</v>
      </c>
      <c r="I47">
        <f>IFERROR(AVERAGEIF(Carbonate!$W$6:$W$159,"="&amp;Monthly_Mean_Loads!$A47,Carbonate!$AA$6:$AA$159),-9999)</f>
        <v>2904</v>
      </c>
      <c r="J47">
        <f>IFERROR(AVERAGEIF(Calcium!$W$6:$W$159,"="&amp;Monthly_Mean_Loads!$A47,Calcium!$AA$6:$AA$159),9999)</f>
        <v>144570</v>
      </c>
      <c r="K47">
        <f>IFERROR(AVERAGEIF(Bicarbonate!$U$6:$U$159,"="&amp;Monthly_Mean_Loads!$A47,Bicarbonate!$Y$6:$Y$159),9999)</f>
        <v>355033</v>
      </c>
    </row>
    <row r="48" spans="1:11" x14ac:dyDescent="0.35">
      <c r="A48" s="6">
        <f t="shared" si="1"/>
        <v>37803</v>
      </c>
      <c r="B48">
        <v>7</v>
      </c>
      <c r="C48">
        <v>2003</v>
      </c>
      <c r="D48">
        <f>AVERAGEIF(Sulfate!$W$6:$W$159,"="&amp;Monthly_Mean_Loads!$A48,Sulfate!$AA$6:$AA$159)</f>
        <v>56155</v>
      </c>
      <c r="E48">
        <f>IFERROR(AVERAGEIF(Sodium!$W$6:$W$159,"="&amp;Monthly_Mean_Loads!$A48,Sodium!$AA$6:$AA$159),-9999)</f>
        <v>11017</v>
      </c>
      <c r="F48">
        <f>IFERROR(AVERAGEIF(Potassium!$W$6:$W$159,"="&amp;Monthly_Mean_Loads!$A48,Potassium!$AA$6:$AA$159),-9999)</f>
        <v>880</v>
      </c>
      <c r="G48">
        <f>IFERROR(AVERAGEIF(Magnesium!$W$6:$W$159,"="&amp;Monthly_Mean_Loads!$A48,Magnesium!$AA$6:$AA$159),-9999)</f>
        <v>3864</v>
      </c>
      <c r="H48">
        <f>IFERROR(AVERAGEIF(Chloride!$W$6:$W$159,"="&amp;Monthly_Mean_Loads!$A48,Chloride!$AA$6:$AA$159),-9999)</f>
        <v>7203</v>
      </c>
      <c r="I48">
        <f>IFERROR(AVERAGEIF(Carbonate!$W$6:$W$159,"="&amp;Monthly_Mean_Loads!$A48,Carbonate!$AA$6:$AA$159),-9999)</f>
        <v>683</v>
      </c>
      <c r="J48">
        <f>IFERROR(AVERAGEIF(Calcium!$W$6:$W$159,"="&amp;Monthly_Mean_Loads!$A48,Calcium!$AA$6:$AA$159),9999)</f>
        <v>25891</v>
      </c>
      <c r="K48">
        <f>IFERROR(AVERAGEIF(Bicarbonate!$U$6:$U$159,"="&amp;Monthly_Mean_Loads!$A48,Bicarbonate!$Y$6:$Y$159),9999)</f>
        <v>53182</v>
      </c>
    </row>
    <row r="49" spans="1:11" x14ac:dyDescent="0.35">
      <c r="A49" s="6">
        <f t="shared" si="1"/>
        <v>37956</v>
      </c>
      <c r="B49">
        <v>12</v>
      </c>
      <c r="C49">
        <v>2003</v>
      </c>
      <c r="D49">
        <f>AVERAGEIF(Sulfate!$W$6:$W$159,"="&amp;Monthly_Mean_Loads!$A49,Sulfate!$AA$6:$AA$159)</f>
        <v>115269</v>
      </c>
      <c r="E49">
        <f>IFERROR(AVERAGEIF(Sodium!$W$6:$W$159,"="&amp;Monthly_Mean_Loads!$A49,Sodium!$AA$6:$AA$159),-9999)</f>
        <v>22101</v>
      </c>
      <c r="F49">
        <f>IFERROR(AVERAGEIF(Potassium!$W$6:$W$159,"="&amp;Monthly_Mean_Loads!$A49,Potassium!$AA$6:$AA$159),-9999)</f>
        <v>1953</v>
      </c>
      <c r="G49">
        <f>IFERROR(AVERAGEIF(Magnesium!$W$6:$W$159,"="&amp;Monthly_Mean_Loads!$A49,Magnesium!$AA$6:$AA$159),-9999)</f>
        <v>9014</v>
      </c>
      <c r="H49">
        <f>IFERROR(AVERAGEIF(Chloride!$W$6:$W$159,"="&amp;Monthly_Mean_Loads!$A49,Chloride!$AA$6:$AA$159),-9999)</f>
        <v>15117</v>
      </c>
      <c r="I49">
        <f>IFERROR(AVERAGEIF(Carbonate!$W$6:$W$159,"="&amp;Monthly_Mean_Loads!$A49,Carbonate!$AA$6:$AA$159),-9999)</f>
        <v>1414</v>
      </c>
      <c r="J49">
        <f>IFERROR(AVERAGEIF(Calcium!$W$6:$W$159,"="&amp;Monthly_Mean_Loads!$A49,Calcium!$AA$6:$AA$159),9999)</f>
        <v>55500</v>
      </c>
      <c r="K49">
        <f>IFERROR(AVERAGEIF(Bicarbonate!$U$6:$U$159,"="&amp;Monthly_Mean_Loads!$A49,Bicarbonate!$Y$6:$Y$159),9999)</f>
        <v>114050</v>
      </c>
    </row>
    <row r="50" spans="1:11" x14ac:dyDescent="0.35">
      <c r="A50" s="6">
        <f t="shared" si="1"/>
        <v>38047</v>
      </c>
      <c r="B50">
        <v>3</v>
      </c>
      <c r="C50">
        <v>2004</v>
      </c>
      <c r="D50">
        <f>AVERAGEIF(Sulfate!$W$6:$W$159,"="&amp;Monthly_Mean_Loads!$A50,Sulfate!$AA$6:$AA$159)</f>
        <v>178812</v>
      </c>
      <c r="E50">
        <f>IFERROR(AVERAGEIF(Sodium!$W$6:$W$159,"="&amp;Monthly_Mean_Loads!$A50,Sodium!$AA$6:$AA$159),-9999)</f>
        <v>29547</v>
      </c>
      <c r="F50">
        <f>IFERROR(AVERAGEIF(Potassium!$W$6:$W$159,"="&amp;Monthly_Mean_Loads!$A50,Potassium!$AA$6:$AA$159),-9999)</f>
        <v>3094</v>
      </c>
      <c r="G50">
        <f>IFERROR(AVERAGEIF(Magnesium!$W$6:$W$159,"="&amp;Monthly_Mean_Loads!$A50,Magnesium!$AA$6:$AA$159),-9999)</f>
        <v>15791</v>
      </c>
      <c r="H50">
        <f>IFERROR(AVERAGEIF(Chloride!$W$6:$W$159,"="&amp;Monthly_Mean_Loads!$A50,Chloride!$AA$6:$AA$159),-9999)</f>
        <v>19479</v>
      </c>
      <c r="I50">
        <f>IFERROR(AVERAGEIF(Carbonate!$W$6:$W$159,"="&amp;Monthly_Mean_Loads!$A50,Carbonate!$AA$6:$AA$159),-9999)</f>
        <v>1933</v>
      </c>
      <c r="J50">
        <f>IFERROR(AVERAGEIF(Calcium!$W$6:$W$159,"="&amp;Monthly_Mean_Loads!$A50,Calcium!$AA$6:$AA$159),9999)</f>
        <v>102948</v>
      </c>
      <c r="K50">
        <f>IFERROR(AVERAGEIF(Bicarbonate!$U$6:$U$159,"="&amp;Monthly_Mean_Loads!$A50,Bicarbonate!$Y$6:$Y$159),9999)</f>
        <v>230122</v>
      </c>
    </row>
    <row r="51" spans="1:11" x14ac:dyDescent="0.35">
      <c r="A51" s="6">
        <f t="shared" si="1"/>
        <v>38169</v>
      </c>
      <c r="B51">
        <v>7</v>
      </c>
      <c r="C51">
        <v>2004</v>
      </c>
      <c r="D51">
        <f>AVERAGEIF(Sulfate!$W$6:$W$159,"="&amp;Monthly_Mean_Loads!$A51,Sulfate!$AA$6:$AA$159)</f>
        <v>175490</v>
      </c>
      <c r="E51">
        <f>IFERROR(AVERAGEIF(Sodium!$W$6:$W$159,"="&amp;Monthly_Mean_Loads!$A51,Sodium!$AA$6:$AA$159),-9999)</f>
        <v>29908</v>
      </c>
      <c r="F51">
        <f>IFERROR(AVERAGEIF(Potassium!$W$6:$W$159,"="&amp;Monthly_Mean_Loads!$A51,Potassium!$AA$6:$AA$159),-9999)</f>
        <v>4082</v>
      </c>
      <c r="G51">
        <f>IFERROR(AVERAGEIF(Magnesium!$W$6:$W$159,"="&amp;Monthly_Mean_Loads!$A51,Magnesium!$AA$6:$AA$159),-9999)</f>
        <v>15882</v>
      </c>
      <c r="H51">
        <f>IFERROR(AVERAGEIF(Chloride!$W$6:$W$159,"="&amp;Monthly_Mean_Loads!$A51,Chloride!$AA$6:$AA$159),-9999)</f>
        <v>19532</v>
      </c>
      <c r="I51">
        <f>IFERROR(AVERAGEIF(Carbonate!$W$6:$W$159,"="&amp;Monthly_Mean_Loads!$A51,Carbonate!$AA$6:$AA$159),-9999)</f>
        <v>2783</v>
      </c>
      <c r="J51">
        <f>IFERROR(AVERAGEIF(Calcium!$W$6:$W$159,"="&amp;Monthly_Mean_Loads!$A51,Calcium!$AA$6:$AA$159),9999)</f>
        <v>110575</v>
      </c>
      <c r="K51">
        <f>IFERROR(AVERAGEIF(Bicarbonate!$U$6:$U$159,"="&amp;Monthly_Mean_Loads!$A51,Bicarbonate!$Y$6:$Y$159),9999)</f>
        <v>274541</v>
      </c>
    </row>
    <row r="52" spans="1:11" x14ac:dyDescent="0.35">
      <c r="A52" s="6">
        <f t="shared" si="1"/>
        <v>38200</v>
      </c>
      <c r="B52">
        <v>8</v>
      </c>
      <c r="C52">
        <v>2004</v>
      </c>
      <c r="D52">
        <f>AVERAGEIF(Sulfate!$W$6:$W$159,"="&amp;Monthly_Mean_Loads!$A52,Sulfate!$AA$6:$AA$159)</f>
        <v>50322</v>
      </c>
      <c r="E52">
        <f>IFERROR(AVERAGEIF(Sodium!$W$6:$W$159,"="&amp;Monthly_Mean_Loads!$A52,Sodium!$AA$6:$AA$159),-9999)</f>
        <v>10658</v>
      </c>
      <c r="F52">
        <f>IFERROR(AVERAGEIF(Potassium!$W$6:$W$159,"="&amp;Monthly_Mean_Loads!$A52,Potassium!$AA$6:$AA$159),-9999)</f>
        <v>898</v>
      </c>
      <c r="G52">
        <f>IFERROR(AVERAGEIF(Magnesium!$W$6:$W$159,"="&amp;Monthly_Mean_Loads!$A52,Magnesium!$AA$6:$AA$159),-9999)</f>
        <v>3599</v>
      </c>
      <c r="H52">
        <f>IFERROR(AVERAGEIF(Chloride!$W$6:$W$159,"="&amp;Monthly_Mean_Loads!$A52,Chloride!$AA$6:$AA$159),-9999)</f>
        <v>6966</v>
      </c>
      <c r="I52">
        <f>IFERROR(AVERAGEIF(Carbonate!$W$6:$W$159,"="&amp;Monthly_Mean_Loads!$A52,Carbonate!$AA$6:$AA$159),-9999)</f>
        <v>693</v>
      </c>
      <c r="J52">
        <f>IFERROR(AVERAGEIF(Calcium!$W$6:$W$159,"="&amp;Monthly_Mean_Loads!$A52,Calcium!$AA$6:$AA$159),9999)</f>
        <v>22607</v>
      </c>
      <c r="K52">
        <f>IFERROR(AVERAGEIF(Bicarbonate!$U$6:$U$159,"="&amp;Monthly_Mean_Loads!$A52,Bicarbonate!$Y$6:$Y$159),9999)</f>
        <v>44849</v>
      </c>
    </row>
    <row r="53" spans="1:11" x14ac:dyDescent="0.35">
      <c r="A53" s="6">
        <f t="shared" si="1"/>
        <v>38353</v>
      </c>
      <c r="B53">
        <v>1</v>
      </c>
      <c r="C53">
        <v>2005</v>
      </c>
      <c r="D53">
        <f>AVERAGEIF(Sulfate!$W$6:$W$159,"="&amp;Monthly_Mean_Loads!$A53,Sulfate!$AA$6:$AA$159)</f>
        <v>154326</v>
      </c>
      <c r="E53">
        <f>IFERROR(AVERAGEIF(Sodium!$W$6:$W$159,"="&amp;Monthly_Mean_Loads!$A53,Sodium!$AA$6:$AA$159),-9999)</f>
        <v>28285</v>
      </c>
      <c r="F53">
        <f>IFERROR(AVERAGEIF(Potassium!$W$6:$W$159,"="&amp;Monthly_Mean_Loads!$A53,Potassium!$AA$6:$AA$159),-9999)</f>
        <v>2862</v>
      </c>
      <c r="G53">
        <f>IFERROR(AVERAGEIF(Magnesium!$W$6:$W$159,"="&amp;Monthly_Mean_Loads!$A53,Magnesium!$AA$6:$AA$159),-9999)</f>
        <v>13690</v>
      </c>
      <c r="H53">
        <f>IFERROR(AVERAGEIF(Chloride!$W$6:$W$159,"="&amp;Monthly_Mean_Loads!$A53,Chloride!$AA$6:$AA$159),-9999)</f>
        <v>18882</v>
      </c>
      <c r="I53">
        <f>IFERROR(AVERAGEIF(Carbonate!$W$6:$W$159,"="&amp;Monthly_Mean_Loads!$A53,Carbonate!$AA$6:$AA$159),-9999)</f>
        <v>1841</v>
      </c>
      <c r="J53">
        <f>IFERROR(AVERAGEIF(Calcium!$W$6:$W$159,"="&amp;Monthly_Mean_Loads!$A53,Calcium!$AA$6:$AA$159),9999)</f>
        <v>82294</v>
      </c>
      <c r="K53">
        <f>IFERROR(AVERAGEIF(Bicarbonate!$U$6:$U$159,"="&amp;Monthly_Mean_Loads!$A53,Bicarbonate!$Y$6:$Y$159),9999)</f>
        <v>174414</v>
      </c>
    </row>
    <row r="54" spans="1:11" x14ac:dyDescent="0.35">
      <c r="A54" s="6">
        <f t="shared" si="1"/>
        <v>38412</v>
      </c>
      <c r="B54">
        <v>3</v>
      </c>
      <c r="C54">
        <v>2005</v>
      </c>
      <c r="D54">
        <f>AVERAGEIF(Sulfate!$W$6:$W$159,"="&amp;Monthly_Mean_Loads!$A54,Sulfate!$AA$6:$AA$159)</f>
        <v>185827</v>
      </c>
      <c r="E54">
        <f>IFERROR(AVERAGEIF(Sodium!$W$6:$W$159,"="&amp;Monthly_Mean_Loads!$A54,Sodium!$AA$6:$AA$159),-9999)</f>
        <v>31179</v>
      </c>
      <c r="F54">
        <f>IFERROR(AVERAGEIF(Potassium!$W$6:$W$159,"="&amp;Monthly_Mean_Loads!$A54,Potassium!$AA$6:$AA$159),-9999)</f>
        <v>3666</v>
      </c>
      <c r="G54">
        <f>IFERROR(AVERAGEIF(Magnesium!$W$6:$W$159,"="&amp;Monthly_Mean_Loads!$A54,Magnesium!$AA$6:$AA$159),-9999)</f>
        <v>17748</v>
      </c>
      <c r="H54">
        <f>IFERROR(AVERAGEIF(Chloride!$W$6:$W$159,"="&amp;Monthly_Mean_Loads!$A54,Chloride!$AA$6:$AA$159),-9999)</f>
        <v>20155</v>
      </c>
      <c r="I54">
        <f>IFERROR(AVERAGEIF(Carbonate!$W$6:$W$159,"="&amp;Monthly_Mean_Loads!$A54,Carbonate!$AA$6:$AA$159),-9999)</f>
        <v>2211</v>
      </c>
      <c r="J54">
        <f>IFERROR(AVERAGEIF(Calcium!$W$6:$W$159,"="&amp;Monthly_Mean_Loads!$A54,Calcium!$AA$6:$AA$159),9999)</f>
        <v>112306</v>
      </c>
      <c r="K54">
        <f>IFERROR(AVERAGEIF(Bicarbonate!$U$6:$U$159,"="&amp;Monthly_Mean_Loads!$A54,Bicarbonate!$Y$6:$Y$159),9999)</f>
        <v>252866</v>
      </c>
    </row>
    <row r="55" spans="1:11" x14ac:dyDescent="0.35">
      <c r="A55" s="6">
        <f t="shared" si="1"/>
        <v>38565</v>
      </c>
      <c r="B55">
        <v>8</v>
      </c>
      <c r="C55">
        <v>2005</v>
      </c>
      <c r="D55">
        <f>AVERAGEIF(Sulfate!$W$6:$W$159,"="&amp;Monthly_Mean_Loads!$A55,Sulfate!$AA$6:$AA$159)</f>
        <v>100789</v>
      </c>
      <c r="E55">
        <f>IFERROR(AVERAGEIF(Sodium!$W$6:$W$159,"="&amp;Monthly_Mean_Loads!$A55,Sodium!$AA$6:$AA$159),-9999)</f>
        <v>20699</v>
      </c>
      <c r="F55">
        <f>IFERROR(AVERAGEIF(Potassium!$W$6:$W$159,"="&amp;Monthly_Mean_Loads!$A55,Potassium!$AA$6:$AA$159),-9999)</f>
        <v>2344</v>
      </c>
      <c r="G55">
        <f>IFERROR(AVERAGEIF(Magnesium!$W$6:$W$159,"="&amp;Monthly_Mean_Loads!$A55,Magnesium!$AA$6:$AA$159),-9999)</f>
        <v>8466</v>
      </c>
      <c r="H55">
        <f>IFERROR(AVERAGEIF(Chloride!$W$6:$W$159,"="&amp;Monthly_Mean_Loads!$A55,Chloride!$AA$6:$AA$159),-9999)</f>
        <v>13593</v>
      </c>
      <c r="I55">
        <f>IFERROR(AVERAGEIF(Carbonate!$W$6:$W$159,"="&amp;Monthly_Mean_Loads!$A55,Carbonate!$AA$6:$AA$159),-9999)</f>
        <v>1745</v>
      </c>
      <c r="J55">
        <f>IFERROR(AVERAGEIF(Calcium!$W$6:$W$159,"="&amp;Monthly_Mean_Loads!$A55,Calcium!$AA$6:$AA$159),9999)</f>
        <v>53637</v>
      </c>
      <c r="K55">
        <f>IFERROR(AVERAGEIF(Bicarbonate!$U$6:$U$159,"="&amp;Monthly_Mean_Loads!$A55,Bicarbonate!$Y$6:$Y$159),9999)</f>
        <v>123336</v>
      </c>
    </row>
    <row r="56" spans="1:11" x14ac:dyDescent="0.35">
      <c r="A56" s="6">
        <f t="shared" si="1"/>
        <v>38777</v>
      </c>
      <c r="B56">
        <v>3</v>
      </c>
      <c r="C56">
        <v>2006</v>
      </c>
      <c r="D56">
        <f>AVERAGEIF(Sulfate!$W$6:$W$159,"="&amp;Monthly_Mean_Loads!$A56,Sulfate!$AA$6:$AA$159)</f>
        <v>90963</v>
      </c>
      <c r="E56">
        <f>IFERROR(AVERAGEIF(Sodium!$W$6:$W$159,"="&amp;Monthly_Mean_Loads!$A56,Sodium!$AA$6:$AA$159),-9999)</f>
        <v>17764</v>
      </c>
      <c r="F56">
        <f>IFERROR(AVERAGEIF(Potassium!$W$6:$W$159,"="&amp;Monthly_Mean_Loads!$A56,Potassium!$AA$6:$AA$159),-9999)</f>
        <v>1615</v>
      </c>
      <c r="G56">
        <f>IFERROR(AVERAGEIF(Magnesium!$W$6:$W$159,"="&amp;Monthly_Mean_Loads!$A56,Magnesium!$AA$6:$AA$159),-9999)</f>
        <v>7960</v>
      </c>
      <c r="H56">
        <f>IFERROR(AVERAGEIF(Chloride!$W$6:$W$159,"="&amp;Monthly_Mean_Loads!$A56,Chloride!$AA$6:$AA$159),-9999)</f>
        <v>11242</v>
      </c>
      <c r="I56">
        <f>IFERROR(AVERAGEIF(Carbonate!$W$6:$W$159,"="&amp;Monthly_Mean_Loads!$A56,Carbonate!$AA$6:$AA$159),-9999)</f>
        <v>1027</v>
      </c>
      <c r="J56">
        <f>IFERROR(AVERAGEIF(Calcium!$W$6:$W$159,"="&amp;Monthly_Mean_Loads!$A56,Calcium!$AA$6:$AA$159),9999)</f>
        <v>46416</v>
      </c>
      <c r="K56">
        <f>IFERROR(AVERAGEIF(Bicarbonate!$U$6:$U$159,"="&amp;Monthly_Mean_Loads!$A56,Bicarbonate!$Y$6:$Y$159),9999)</f>
        <v>94337</v>
      </c>
    </row>
    <row r="57" spans="1:11" x14ac:dyDescent="0.35">
      <c r="A57" s="6">
        <f t="shared" si="1"/>
        <v>38899</v>
      </c>
      <c r="B57">
        <v>7</v>
      </c>
      <c r="C57">
        <v>2006</v>
      </c>
      <c r="D57">
        <f>AVERAGEIF(Sulfate!$W$6:$W$159,"="&amp;Monthly_Mean_Loads!$A57,Sulfate!$AA$6:$AA$159)</f>
        <v>88544</v>
      </c>
      <c r="E57">
        <f>IFERROR(AVERAGEIF(Sodium!$W$6:$W$159,"="&amp;Monthly_Mean_Loads!$A57,Sodium!$AA$6:$AA$159),-9999)</f>
        <v>18888</v>
      </c>
      <c r="F57">
        <f>IFERROR(AVERAGEIF(Potassium!$W$6:$W$159,"="&amp;Monthly_Mean_Loads!$A57,Potassium!$AA$6:$AA$159),-9999)</f>
        <v>2166</v>
      </c>
      <c r="G57">
        <f>IFERROR(AVERAGEIF(Magnesium!$W$6:$W$159,"="&amp;Monthly_Mean_Loads!$A57,Magnesium!$AA$6:$AA$159),-9999)</f>
        <v>7767</v>
      </c>
      <c r="H57">
        <f>IFERROR(AVERAGEIF(Chloride!$W$6:$W$159,"="&amp;Monthly_Mean_Loads!$A57,Chloride!$AA$6:$AA$159),-9999)</f>
        <v>12070</v>
      </c>
      <c r="I57">
        <f>IFERROR(AVERAGEIF(Carbonate!$W$6:$W$159,"="&amp;Monthly_Mean_Loads!$A57,Carbonate!$AA$6:$AA$159),-9999)</f>
        <v>1588</v>
      </c>
      <c r="J57">
        <f>IFERROR(AVERAGEIF(Calcium!$W$6:$W$159,"="&amp;Monthly_Mean_Loads!$A57,Calcium!$AA$6:$AA$159),9999)</f>
        <v>47279</v>
      </c>
      <c r="K57">
        <f>IFERROR(AVERAGEIF(Bicarbonate!$U$6:$U$159,"="&amp;Monthly_Mean_Loads!$A57,Bicarbonate!$Y$6:$Y$159),9999)</f>
        <v>106866</v>
      </c>
    </row>
    <row r="58" spans="1:11" x14ac:dyDescent="0.35">
      <c r="A58" s="6">
        <f t="shared" si="1"/>
        <v>38961</v>
      </c>
      <c r="B58">
        <v>9</v>
      </c>
      <c r="C58">
        <v>2006</v>
      </c>
      <c r="D58">
        <f>AVERAGEIF(Sulfate!$W$6:$W$159,"="&amp;Monthly_Mean_Loads!$A58,Sulfate!$AA$6:$AA$159)</f>
        <v>136109</v>
      </c>
      <c r="E58">
        <f>IFERROR(AVERAGEIF(Sodium!$W$6:$W$159,"="&amp;Monthly_Mean_Loads!$A58,Sodium!$AA$6:$AA$159),-9999)</f>
        <v>28731</v>
      </c>
      <c r="F58">
        <f>IFERROR(AVERAGEIF(Potassium!$W$6:$W$159,"="&amp;Monthly_Mean_Loads!$A58,Potassium!$AA$6:$AA$159),-9999)</f>
        <v>3931</v>
      </c>
      <c r="G58">
        <f>IFERROR(AVERAGEIF(Magnesium!$W$6:$W$159,"="&amp;Monthly_Mean_Loads!$A58,Magnesium!$AA$6:$AA$159),-9999)</f>
        <v>13147</v>
      </c>
      <c r="H58">
        <f>IFERROR(AVERAGEIF(Chloride!$W$6:$W$159,"="&amp;Monthly_Mean_Loads!$A58,Chloride!$AA$6:$AA$159),-9999)</f>
        <v>18797</v>
      </c>
      <c r="I58">
        <f>IFERROR(AVERAGEIF(Carbonate!$W$6:$W$159,"="&amp;Monthly_Mean_Loads!$A58,Carbonate!$AA$6:$AA$159),-9999)</f>
        <v>2844</v>
      </c>
      <c r="J58">
        <f>IFERROR(AVERAGEIF(Calcium!$W$6:$W$159,"="&amp;Monthly_Mean_Loads!$A58,Calcium!$AA$6:$AA$159),9999)</f>
        <v>77114</v>
      </c>
      <c r="K58">
        <f>IFERROR(AVERAGEIF(Bicarbonate!$U$6:$U$159,"="&amp;Monthly_Mean_Loads!$A58,Bicarbonate!$Y$6:$Y$159),9999)</f>
        <v>176453</v>
      </c>
    </row>
    <row r="59" spans="1:11" x14ac:dyDescent="0.35">
      <c r="A59" s="6">
        <f t="shared" si="1"/>
        <v>39022</v>
      </c>
      <c r="B59">
        <v>11</v>
      </c>
      <c r="C59">
        <v>2006</v>
      </c>
      <c r="D59">
        <f>AVERAGEIF(Sulfate!$W$6:$W$159,"="&amp;Monthly_Mean_Loads!$A59,Sulfate!$AA$6:$AA$159)</f>
        <v>142784</v>
      </c>
      <c r="E59">
        <f>IFERROR(AVERAGEIF(Sodium!$W$6:$W$159,"="&amp;Monthly_Mean_Loads!$A59,Sodium!$AA$6:$AA$159),-9999)</f>
        <v>30039</v>
      </c>
      <c r="F59">
        <f>IFERROR(AVERAGEIF(Potassium!$W$6:$W$159,"="&amp;Monthly_Mean_Loads!$A59,Potassium!$AA$6:$AA$159),-9999)</f>
        <v>3741</v>
      </c>
      <c r="G59">
        <f>IFERROR(AVERAGEIF(Magnesium!$W$6:$W$159,"="&amp;Monthly_Mean_Loads!$A59,Magnesium!$AA$6:$AA$159),-9999)</f>
        <v>14064</v>
      </c>
      <c r="H59">
        <f>IFERROR(AVERAGEIF(Chloride!$W$6:$W$159,"="&amp;Monthly_Mean_Loads!$A59,Chloride!$AA$6:$AA$159),-9999)</f>
        <v>19725</v>
      </c>
      <c r="I59">
        <f>IFERROR(AVERAGEIF(Carbonate!$W$6:$W$159,"="&amp;Monthly_Mean_Loads!$A59,Carbonate!$AA$6:$AA$159),-9999)</f>
        <v>2574</v>
      </c>
      <c r="J59">
        <f>IFERROR(AVERAGEIF(Calcium!$W$6:$W$159,"="&amp;Monthly_Mean_Loads!$A59,Calcium!$AA$6:$AA$159),9999)</f>
        <v>77818</v>
      </c>
      <c r="K59">
        <f>IFERROR(AVERAGEIF(Bicarbonate!$U$6:$U$159,"="&amp;Monthly_Mean_Loads!$A59,Bicarbonate!$Y$6:$Y$159),9999)</f>
        <v>166762</v>
      </c>
    </row>
    <row r="60" spans="1:11" x14ac:dyDescent="0.35">
      <c r="A60" s="6">
        <f t="shared" si="1"/>
        <v>39173</v>
      </c>
      <c r="B60">
        <v>4</v>
      </c>
      <c r="C60">
        <v>2007</v>
      </c>
      <c r="D60">
        <f>AVERAGEIF(Sulfate!$W$6:$W$159,"="&amp;Monthly_Mean_Loads!$A60,Sulfate!$AA$6:$AA$159)</f>
        <v>181636</v>
      </c>
      <c r="E60">
        <f>IFERROR(AVERAGEIF(Sodium!$W$6:$W$159,"="&amp;Monthly_Mean_Loads!$A60,Sodium!$AA$6:$AA$159),-9999)</f>
        <v>32724</v>
      </c>
      <c r="F60">
        <f>IFERROR(AVERAGEIF(Potassium!$W$6:$W$159,"="&amp;Monthly_Mean_Loads!$A60,Potassium!$AA$6:$AA$159),-9999)</f>
        <v>4744</v>
      </c>
      <c r="G60">
        <f>IFERROR(AVERAGEIF(Magnesium!$W$6:$W$159,"="&amp;Monthly_Mean_Loads!$A60,Magnesium!$AA$6:$AA$159),-9999)</f>
        <v>20359</v>
      </c>
      <c r="H60">
        <f>IFERROR(AVERAGEIF(Chloride!$W$6:$W$159,"="&amp;Monthly_Mean_Loads!$A60,Chloride!$AA$6:$AA$159),-9999)</f>
        <v>20165</v>
      </c>
      <c r="I60">
        <f>IFERROR(AVERAGEIF(Carbonate!$W$6:$W$159,"="&amp;Monthly_Mean_Loads!$A60,Carbonate!$AA$6:$AA$159),-9999)</f>
        <v>2820</v>
      </c>
      <c r="J60">
        <f>IFERROR(AVERAGEIF(Calcium!$W$6:$W$159,"="&amp;Monthly_Mean_Loads!$A60,Calcium!$AA$6:$AA$159),9999)</f>
        <v>118008</v>
      </c>
      <c r="K60">
        <f>IFERROR(AVERAGEIF(Bicarbonate!$U$6:$U$159,"="&amp;Monthly_Mean_Loads!$A60,Bicarbonate!$Y$6:$Y$159),9999)</f>
        <v>263328</v>
      </c>
    </row>
    <row r="61" spans="1:11" x14ac:dyDescent="0.35">
      <c r="A61" s="6">
        <f t="shared" si="1"/>
        <v>39264</v>
      </c>
      <c r="B61">
        <v>7</v>
      </c>
      <c r="C61">
        <v>2007</v>
      </c>
      <c r="D61">
        <f>AVERAGEIF(Sulfate!$W$6:$W$159,"="&amp;Monthly_Mean_Loads!$A61,Sulfate!$AA$6:$AA$159)</f>
        <v>95580</v>
      </c>
      <c r="E61">
        <f>IFERROR(AVERAGEIF(Sodium!$W$6:$W$159,"="&amp;Monthly_Mean_Loads!$A61,Sodium!$AA$6:$AA$159),-9999)</f>
        <v>20885</v>
      </c>
      <c r="F61">
        <f>IFERROR(AVERAGEIF(Potassium!$W$6:$W$159,"="&amp;Monthly_Mean_Loads!$A61,Potassium!$AA$6:$AA$159),-9999)</f>
        <v>2668</v>
      </c>
      <c r="G61">
        <f>IFERROR(AVERAGEIF(Magnesium!$W$6:$W$159,"="&amp;Monthly_Mean_Loads!$A61,Magnesium!$AA$6:$AA$159),-9999)</f>
        <v>9214</v>
      </c>
      <c r="H61">
        <f>IFERROR(AVERAGEIF(Chloride!$W$6:$W$159,"="&amp;Monthly_Mean_Loads!$A61,Chloride!$AA$6:$AA$159),-9999)</f>
        <v>13023</v>
      </c>
      <c r="I61">
        <f>IFERROR(AVERAGEIF(Carbonate!$W$6:$W$159,"="&amp;Monthly_Mean_Loads!$A61,Carbonate!$AA$6:$AA$159),-9999)</f>
        <v>1929</v>
      </c>
      <c r="J61">
        <f>IFERROR(AVERAGEIF(Calcium!$W$6:$W$159,"="&amp;Monthly_Mean_Loads!$A61,Calcium!$AA$6:$AA$159),9999)</f>
        <v>53653</v>
      </c>
      <c r="K61">
        <f>IFERROR(AVERAGEIF(Bicarbonate!$U$6:$U$159,"="&amp;Monthly_Mean_Loads!$A61,Bicarbonate!$Y$6:$Y$159),9999)</f>
        <v>121914</v>
      </c>
    </row>
    <row r="62" spans="1:11" x14ac:dyDescent="0.35">
      <c r="A62" s="6">
        <f t="shared" si="1"/>
        <v>39722</v>
      </c>
      <c r="B62">
        <v>10</v>
      </c>
      <c r="C62">
        <v>2008</v>
      </c>
      <c r="D62">
        <f>AVERAGEIF(Sulfate!$W$6:$W$159,"="&amp;Monthly_Mean_Loads!$A62,Sulfate!$AA$6:$AA$159)</f>
        <v>95044</v>
      </c>
      <c r="E62">
        <f>IFERROR(AVERAGEIF(Sodium!$W$6:$W$159,"="&amp;Monthly_Mean_Loads!$A62,Sodium!$AA$6:$AA$159),-9999)</f>
        <v>23687</v>
      </c>
      <c r="F62">
        <f>IFERROR(AVERAGEIF(Potassium!$W$6:$W$159,"="&amp;Monthly_Mean_Loads!$A62,Potassium!$AA$6:$AA$159),-9999)</f>
        <v>3153</v>
      </c>
      <c r="G62">
        <f>IFERROR(AVERAGEIF(Magnesium!$W$6:$W$159,"="&amp;Monthly_Mean_Loads!$A62,Magnesium!$AA$6:$AA$159),-9999)</f>
        <v>10087</v>
      </c>
      <c r="H62">
        <f>IFERROR(AVERAGEIF(Chloride!$W$6:$W$159,"="&amp;Monthly_Mean_Loads!$A62,Chloride!$AA$6:$AA$159),-9999)</f>
        <v>14797</v>
      </c>
      <c r="I62">
        <f>IFERROR(AVERAGEIF(Carbonate!$W$6:$W$159,"="&amp;Monthly_Mean_Loads!$A62,Carbonate!$AA$6:$AA$159),-9999)</f>
        <v>2421</v>
      </c>
      <c r="J62">
        <f>IFERROR(AVERAGEIF(Calcium!$W$6:$W$159,"="&amp;Monthly_Mean_Loads!$A62,Calcium!$AA$6:$AA$159),9999)</f>
        <v>50406</v>
      </c>
      <c r="K62">
        <f>IFERROR(AVERAGEIF(Bicarbonate!$U$6:$U$159,"="&amp;Monthly_Mean_Loads!$A62,Bicarbonate!$Y$6:$Y$159),9999)</f>
        <v>104682</v>
      </c>
    </row>
    <row r="63" spans="1:11" x14ac:dyDescent="0.35">
      <c r="A63" s="6">
        <f t="shared" si="1"/>
        <v>39783</v>
      </c>
      <c r="B63">
        <v>12</v>
      </c>
      <c r="C63">
        <v>2008</v>
      </c>
      <c r="D63">
        <f>AVERAGEIF(Sulfate!$W$6:$W$159,"="&amp;Monthly_Mean_Loads!$A63,Sulfate!$AA$6:$AA$159)</f>
        <v>100174</v>
      </c>
      <c r="E63">
        <f>IFERROR(AVERAGEIF(Sodium!$W$6:$W$159,"="&amp;Monthly_Mean_Loads!$A63,Sodium!$AA$6:$AA$159),-9999)</f>
        <v>24410</v>
      </c>
      <c r="F63">
        <f>IFERROR(AVERAGEIF(Potassium!$W$6:$W$159,"="&amp;Monthly_Mean_Loads!$A63,Potassium!$AA$6:$AA$159),-9999)</f>
        <v>2980</v>
      </c>
      <c r="G63">
        <f>IFERROR(AVERAGEIF(Magnesium!$W$6:$W$159,"="&amp;Monthly_Mean_Loads!$A63,Magnesium!$AA$6:$AA$159),-9999)</f>
        <v>10949</v>
      </c>
      <c r="H63">
        <f>IFERROR(AVERAGEIF(Chloride!$W$6:$W$159,"="&amp;Monthly_Mean_Loads!$A63,Chloride!$AA$6:$AA$159),-9999)</f>
        <v>15155</v>
      </c>
      <c r="I63">
        <f>IFERROR(AVERAGEIF(Carbonate!$W$6:$W$159,"="&amp;Monthly_Mean_Loads!$A63,Carbonate!$AA$6:$AA$159),-9999)</f>
        <v>2142</v>
      </c>
      <c r="J63">
        <f>IFERROR(AVERAGEIF(Calcium!$W$6:$W$159,"="&amp;Monthly_Mean_Loads!$A63,Calcium!$AA$6:$AA$159),9999)</f>
        <v>52072</v>
      </c>
      <c r="K63">
        <f>IFERROR(AVERAGEIF(Bicarbonate!$U$6:$U$159,"="&amp;Monthly_Mean_Loads!$A63,Bicarbonate!$Y$6:$Y$159),9999)</f>
        <v>101750</v>
      </c>
    </row>
    <row r="64" spans="1:11" x14ac:dyDescent="0.35">
      <c r="A64" s="6">
        <f t="shared" si="1"/>
        <v>39845</v>
      </c>
      <c r="B64">
        <v>2</v>
      </c>
      <c r="C64">
        <v>2009</v>
      </c>
      <c r="D64">
        <f>AVERAGEIF(Sulfate!$W$6:$W$159,"="&amp;Monthly_Mean_Loads!$A64,Sulfate!$AA$6:$AA$159)</f>
        <v>97394</v>
      </c>
      <c r="E64">
        <f>IFERROR(AVERAGEIF(Sodium!$W$6:$W$159,"="&amp;Monthly_Mean_Loads!$A64,Sodium!$AA$6:$AA$159),-9999)</f>
        <v>22333</v>
      </c>
      <c r="F64">
        <f>IFERROR(AVERAGEIF(Potassium!$W$6:$W$159,"="&amp;Monthly_Mean_Loads!$A64,Potassium!$AA$6:$AA$159),-9999)</f>
        <v>2573</v>
      </c>
      <c r="G64">
        <f>IFERROR(AVERAGEIF(Magnesium!$W$6:$W$159,"="&amp;Monthly_Mean_Loads!$A64,Magnesium!$AA$6:$AA$159),-9999)</f>
        <v>10951</v>
      </c>
      <c r="H64">
        <f>IFERROR(AVERAGEIF(Chloride!$W$6:$W$159,"="&amp;Monthly_Mean_Loads!$A64,Chloride!$AA$6:$AA$159),-9999)</f>
        <v>13363</v>
      </c>
      <c r="I64">
        <f>IFERROR(AVERAGEIF(Carbonate!$W$6:$W$159,"="&amp;Monthly_Mean_Loads!$A64,Carbonate!$AA$6:$AA$159),-9999)</f>
        <v>1696</v>
      </c>
      <c r="J64">
        <f>IFERROR(AVERAGEIF(Calcium!$W$6:$W$159,"="&amp;Monthly_Mean_Loads!$A64,Calcium!$AA$6:$AA$159),9999)</f>
        <v>52484</v>
      </c>
      <c r="K64">
        <f>IFERROR(AVERAGEIF(Bicarbonate!$U$6:$U$159,"="&amp;Monthly_Mean_Loads!$A64,Bicarbonate!$Y$6:$Y$159),9999)</f>
        <v>101728</v>
      </c>
    </row>
    <row r="65" spans="1:11" x14ac:dyDescent="0.35">
      <c r="A65" s="6">
        <f t="shared" si="1"/>
        <v>39904</v>
      </c>
      <c r="B65">
        <v>4</v>
      </c>
      <c r="C65">
        <v>2009</v>
      </c>
      <c r="D65">
        <f>AVERAGEIF(Sulfate!$W$6:$W$159,"="&amp;Monthly_Mean_Loads!$A65,Sulfate!$AA$6:$AA$159)</f>
        <v>129389</v>
      </c>
      <c r="E65">
        <f>IFERROR(AVERAGEIF(Sodium!$W$6:$W$159,"="&amp;Monthly_Mean_Loads!$A65,Sodium!$AA$6:$AA$159),-9999)</f>
        <v>27105</v>
      </c>
      <c r="F65">
        <f>IFERROR(AVERAGEIF(Potassium!$W$6:$W$159,"="&amp;Monthly_Mean_Loads!$A65,Potassium!$AA$6:$AA$159),-9999)</f>
        <v>4345</v>
      </c>
      <c r="G65">
        <f>IFERROR(AVERAGEIF(Magnesium!$W$6:$W$159,"="&amp;Monthly_Mean_Loads!$A65,Magnesium!$AA$6:$AA$159),-9999)</f>
        <v>16548</v>
      </c>
      <c r="H65">
        <f>IFERROR(AVERAGEIF(Chloride!$W$6:$W$159,"="&amp;Monthly_Mean_Loads!$A65,Chloride!$AA$6:$AA$159),-9999)</f>
        <v>15765</v>
      </c>
      <c r="I65">
        <f>IFERROR(AVERAGEIF(Carbonate!$W$6:$W$159,"="&amp;Monthly_Mean_Loads!$A65,Carbonate!$AA$6:$AA$159),-9999)</f>
        <v>2734</v>
      </c>
      <c r="J65">
        <f>IFERROR(AVERAGEIF(Calcium!$W$6:$W$159,"="&amp;Monthly_Mean_Loads!$A65,Calcium!$AA$6:$AA$159),9999)</f>
        <v>84278</v>
      </c>
      <c r="K65">
        <f>IFERROR(AVERAGEIF(Bicarbonate!$U$6:$U$159,"="&amp;Monthly_Mean_Loads!$A65,Bicarbonate!$Y$6:$Y$159),9999)</f>
        <v>178968</v>
      </c>
    </row>
    <row r="66" spans="1:11" x14ac:dyDescent="0.35">
      <c r="A66" s="6">
        <f t="shared" si="1"/>
        <v>39965</v>
      </c>
      <c r="B66">
        <v>6</v>
      </c>
      <c r="C66">
        <v>2009</v>
      </c>
      <c r="D66">
        <f>AVERAGEIF(Sulfate!$W$6:$W$159,"="&amp;Monthly_Mean_Loads!$A66,Sulfate!$AA$6:$AA$159)</f>
        <v>152839</v>
      </c>
      <c r="E66">
        <f>IFERROR(AVERAGEIF(Sodium!$W$6:$W$159,"="&amp;Monthly_Mean_Loads!$A66,Sodium!$AA$6:$AA$159),-9999)</f>
        <v>32557</v>
      </c>
      <c r="F66">
        <f>IFERROR(AVERAGEIF(Potassium!$W$6:$W$159,"="&amp;Monthly_Mean_Loads!$A66,Potassium!$AA$6:$AA$159),-9999)</f>
        <v>6550</v>
      </c>
      <c r="G66">
        <f>IFERROR(AVERAGEIF(Magnesium!$W$6:$W$159,"="&amp;Monthly_Mean_Loads!$A66,Magnesium!$AA$6:$AA$159),-9999)</f>
        <v>20431</v>
      </c>
      <c r="H66">
        <f>IFERROR(AVERAGEIF(Chloride!$W$6:$W$159,"="&amp;Monthly_Mean_Loads!$A66,Chloride!$AA$6:$AA$159),-9999)</f>
        <v>18903</v>
      </c>
      <c r="I66">
        <f>IFERROR(AVERAGEIF(Carbonate!$W$6:$W$159,"="&amp;Monthly_Mean_Loads!$A66,Carbonate!$AA$6:$AA$159),-9999)</f>
        <v>4448</v>
      </c>
      <c r="J66">
        <f>IFERROR(AVERAGEIF(Calcium!$W$6:$W$159,"="&amp;Monthly_Mean_Loads!$A66,Calcium!$AA$6:$AA$159),9999)</f>
        <v>107091</v>
      </c>
      <c r="K66">
        <f>IFERROR(AVERAGEIF(Bicarbonate!$U$6:$U$159,"="&amp;Monthly_Mean_Loads!$A66,Bicarbonate!$Y$6:$Y$159),9999)</f>
        <v>242660</v>
      </c>
    </row>
    <row r="67" spans="1:11" x14ac:dyDescent="0.35">
      <c r="A67" s="6">
        <f t="shared" si="1"/>
        <v>40148</v>
      </c>
      <c r="B67">
        <v>12</v>
      </c>
      <c r="C67">
        <v>2009</v>
      </c>
      <c r="D67">
        <f>AVERAGEIF(Sulfate!$W$6:$W$159,"="&amp;Monthly_Mean_Loads!$A67,Sulfate!$AA$6:$AA$159)</f>
        <v>82464</v>
      </c>
      <c r="E67">
        <f>IFERROR(AVERAGEIF(Sodium!$W$6:$W$159,"="&amp;Monthly_Mean_Loads!$A67,Sodium!$AA$6:$AA$159),-9999)</f>
        <v>21956</v>
      </c>
      <c r="F67">
        <f>IFERROR(AVERAGEIF(Potassium!$W$6:$W$159,"="&amp;Monthly_Mean_Loads!$A67,Potassium!$AA$6:$AA$159),-9999)</f>
        <v>2731</v>
      </c>
      <c r="G67">
        <f>IFERROR(AVERAGEIF(Magnesium!$W$6:$W$159,"="&amp;Monthly_Mean_Loads!$A67,Magnesium!$AA$6:$AA$159),-9999)</f>
        <v>9579</v>
      </c>
      <c r="H67">
        <f>IFERROR(AVERAGEIF(Chloride!$W$6:$W$159,"="&amp;Monthly_Mean_Loads!$A67,Chloride!$AA$6:$AA$159),-9999)</f>
        <v>13198</v>
      </c>
      <c r="I67">
        <f>IFERROR(AVERAGEIF(Carbonate!$W$6:$W$159,"="&amp;Monthly_Mean_Loads!$A67,Carbonate!$AA$6:$AA$159),-9999)</f>
        <v>2070</v>
      </c>
      <c r="J67">
        <f>IFERROR(AVERAGEIF(Calcium!$W$6:$W$159,"="&amp;Monthly_Mean_Loads!$A67,Calcium!$AA$6:$AA$159),9999)</f>
        <v>42063</v>
      </c>
      <c r="K67">
        <f>IFERROR(AVERAGEIF(Bicarbonate!$U$6:$U$159,"="&amp;Monthly_Mean_Loads!$A67,Bicarbonate!$Y$6:$Y$159),9999)</f>
        <v>78622</v>
      </c>
    </row>
    <row r="68" spans="1:11" x14ac:dyDescent="0.35">
      <c r="A68" s="6">
        <f t="shared" si="1"/>
        <v>40299</v>
      </c>
      <c r="B68">
        <v>5</v>
      </c>
      <c r="C68">
        <v>2010</v>
      </c>
      <c r="D68">
        <f>AVERAGEIF(Sulfate!$W$6:$W$159,"="&amp;Monthly_Mean_Loads!$A68,Sulfate!$AA$6:$AA$159)</f>
        <v>159682</v>
      </c>
      <c r="E68">
        <f>IFERROR(AVERAGEIF(Sodium!$W$6:$W$159,"="&amp;Monthly_Mean_Loads!$A68,Sodium!$AA$6:$AA$159),-9999)</f>
        <v>34379</v>
      </c>
      <c r="F68">
        <f>IFERROR(AVERAGEIF(Potassium!$W$6:$W$159,"="&amp;Monthly_Mean_Loads!$A68,Potassium!$AA$6:$AA$159),-9999)</f>
        <v>7323</v>
      </c>
      <c r="G68">
        <f>IFERROR(AVERAGEIF(Magnesium!$W$6:$W$159,"="&amp;Monthly_Mean_Loads!$A68,Magnesium!$AA$6:$AA$159),-9999)</f>
        <v>24065</v>
      </c>
      <c r="H68">
        <f>IFERROR(AVERAGEIF(Chloride!$W$6:$W$159,"="&amp;Monthly_Mean_Loads!$A68,Chloride!$AA$6:$AA$159),-9999)</f>
        <v>19166</v>
      </c>
      <c r="I68">
        <f>IFERROR(AVERAGEIF(Carbonate!$W$6:$W$159,"="&amp;Monthly_Mean_Loads!$A68,Carbonate!$AA$6:$AA$159),-9999)</f>
        <v>4765</v>
      </c>
      <c r="J68">
        <f>IFERROR(AVERAGEIF(Calcium!$W$6:$W$159,"="&amp;Monthly_Mean_Loads!$A68,Calcium!$AA$6:$AA$159),9999)</f>
        <v>116267</v>
      </c>
      <c r="K68">
        <f>IFERROR(AVERAGEIF(Bicarbonate!$U$6:$U$159,"="&amp;Monthly_Mean_Loads!$A68,Bicarbonate!$Y$6:$Y$159),9999)</f>
        <v>249863</v>
      </c>
    </row>
    <row r="69" spans="1:11" x14ac:dyDescent="0.35">
      <c r="A69" s="6">
        <f t="shared" si="1"/>
        <v>40360</v>
      </c>
      <c r="B69">
        <v>7</v>
      </c>
      <c r="C69">
        <v>2010</v>
      </c>
      <c r="D69">
        <f>AVERAGEIF(Sulfate!$W$6:$W$159,"="&amp;Monthly_Mean_Loads!$A69,Sulfate!$AA$6:$AA$159)</f>
        <v>73145</v>
      </c>
      <c r="E69">
        <f>IFERROR(AVERAGEIF(Sodium!$W$6:$W$159,"="&amp;Monthly_Mean_Loads!$A69,Sodium!$AA$6:$AA$159),-9999)</f>
        <v>20060</v>
      </c>
      <c r="F69">
        <f>IFERROR(AVERAGEIF(Potassium!$W$6:$W$159,"="&amp;Monthly_Mean_Loads!$A69,Potassium!$AA$6:$AA$159),-9999)</f>
        <v>3077</v>
      </c>
      <c r="G69">
        <f>IFERROR(AVERAGEIF(Magnesium!$W$6:$W$159,"="&amp;Monthly_Mean_Loads!$A69,Magnesium!$AA$6:$AA$159),-9999)</f>
        <v>8900</v>
      </c>
      <c r="H69">
        <f>IFERROR(AVERAGEIF(Chloride!$W$6:$W$159,"="&amp;Monthly_Mean_Loads!$A69,Chloride!$AA$6:$AA$159),-9999)</f>
        <v>11484</v>
      </c>
      <c r="I69">
        <f>IFERROR(AVERAGEIF(Carbonate!$W$6:$W$159,"="&amp;Monthly_Mean_Loads!$A69,Carbonate!$AA$6:$AA$159),-9999)</f>
        <v>2531</v>
      </c>
      <c r="J69">
        <f>IFERROR(AVERAGEIF(Calcium!$W$6:$W$159,"="&amp;Monthly_Mean_Loads!$A69,Calcium!$AA$6:$AA$159),9999)</f>
        <v>41640</v>
      </c>
      <c r="K69">
        <f>IFERROR(AVERAGEIF(Bicarbonate!$U$6:$U$159,"="&amp;Monthly_Mean_Loads!$A69,Bicarbonate!$Y$6:$Y$159),9999)</f>
        <v>87516</v>
      </c>
    </row>
    <row r="70" spans="1:11" x14ac:dyDescent="0.35">
      <c r="A70" s="6">
        <f t="shared" si="1"/>
        <v>40848</v>
      </c>
      <c r="B70">
        <v>11</v>
      </c>
      <c r="C70">
        <v>2011</v>
      </c>
      <c r="D70">
        <f>AVERAGEIF(Sulfate!$W$6:$W$159,"="&amp;Monthly_Mean_Loads!$A70,Sulfate!$AA$6:$AA$159)</f>
        <v>79142</v>
      </c>
      <c r="E70">
        <f>IFERROR(AVERAGEIF(Sodium!$W$6:$W$159,"="&amp;Monthly_Mean_Loads!$A70,Sodium!$AA$6:$AA$159),-9999)</f>
        <v>24614</v>
      </c>
      <c r="F70">
        <f>IFERROR(AVERAGEIF(Potassium!$W$6:$W$159,"="&amp;Monthly_Mean_Loads!$A70,Potassium!$AA$6:$AA$159),-9999)</f>
        <v>3862</v>
      </c>
      <c r="G70">
        <f>IFERROR(AVERAGEIF(Magnesium!$W$6:$W$159,"="&amp;Monthly_Mean_Loads!$A70,Magnesium!$AA$6:$AA$159),-9999)</f>
        <v>11284</v>
      </c>
      <c r="H70">
        <f>IFERROR(AVERAGEIF(Chloride!$W$6:$W$159,"="&amp;Monthly_Mean_Loads!$A70,Chloride!$AA$6:$AA$159),-9999)</f>
        <v>13835</v>
      </c>
      <c r="I70">
        <f>IFERROR(AVERAGEIF(Carbonate!$W$6:$W$159,"="&amp;Monthly_Mean_Loads!$A70,Carbonate!$AA$6:$AA$159),-9999)</f>
        <v>3345</v>
      </c>
      <c r="J70">
        <f>IFERROR(AVERAGEIF(Calcium!$W$6:$W$159,"="&amp;Monthly_Mean_Loads!$A70,Calcium!$AA$6:$AA$159),9999)</f>
        <v>42992</v>
      </c>
      <c r="K70">
        <f>IFERROR(AVERAGEIF(Bicarbonate!$U$6:$U$159,"="&amp;Monthly_Mean_Loads!$A70,Bicarbonate!$Y$6:$Y$159),9999)</f>
        <v>79134</v>
      </c>
    </row>
    <row r="71" spans="1:11" x14ac:dyDescent="0.35">
      <c r="A71" s="6">
        <f t="shared" si="1"/>
        <v>42248</v>
      </c>
      <c r="B71">
        <v>9</v>
      </c>
      <c r="C71">
        <v>2015</v>
      </c>
      <c r="D71">
        <f>AVERAGEIF(Sulfate!$W$6:$W$159,"="&amp;Monthly_Mean_Loads!$A71,Sulfate!$AA$6:$AA$159)</f>
        <v>35501</v>
      </c>
      <c r="E71">
        <f>IFERROR(AVERAGEIF(Sodium!$W$6:$W$159,"="&amp;Monthly_Mean_Loads!$A71,Sodium!$AA$6:$AA$159),-9999)</f>
        <v>17452</v>
      </c>
      <c r="F71">
        <f>IFERROR(AVERAGEIF(Potassium!$W$6:$W$159,"="&amp;Monthly_Mean_Loads!$A71,Potassium!$AA$6:$AA$159),-9999)</f>
        <v>3614</v>
      </c>
      <c r="G71">
        <f>IFERROR(AVERAGEIF(Magnesium!$W$6:$W$159,"="&amp;Monthly_Mean_Loads!$A71,Magnesium!$AA$6:$AA$159),-9999)</f>
        <v>7281</v>
      </c>
      <c r="H71">
        <f>IFERROR(AVERAGEIF(Chloride!$W$6:$W$159,"="&amp;Monthly_Mean_Loads!$A71,Chloride!$AA$6:$AA$159),-9999)</f>
        <v>8080</v>
      </c>
      <c r="I71">
        <f>IFERROR(AVERAGEIF(Carbonate!$W$6:$W$159,"="&amp;Monthly_Mean_Loads!$A71,Carbonate!$AA$6:$AA$159),-9999)</f>
        <v>4935</v>
      </c>
      <c r="J71">
        <f>IFERROR(AVERAGEIF(Calcium!$W$6:$W$159,"="&amp;Monthly_Mean_Loads!$A71,Calcium!$AA$6:$AA$159),9999)</f>
        <v>19384</v>
      </c>
      <c r="K71">
        <f>IFERROR(AVERAGEIF(Bicarbonate!$U$6:$U$159,"="&amp;Monthly_Mean_Loads!$A71,Bicarbonate!$Y$6:$Y$159),9999)</f>
        <v>31163</v>
      </c>
    </row>
    <row r="72" spans="1:11" x14ac:dyDescent="0.35">
      <c r="A72" s="6">
        <f t="shared" si="1"/>
        <v>42278</v>
      </c>
      <c r="B72">
        <v>10</v>
      </c>
      <c r="C72">
        <v>2015</v>
      </c>
      <c r="D72">
        <f>AVERAGEIF(Sulfate!$W$6:$W$159,"="&amp;Monthly_Mean_Loads!$A72,Sulfate!$AA$6:$AA$159)</f>
        <v>63962</v>
      </c>
      <c r="E72">
        <f>IFERROR(AVERAGEIF(Sodium!$W$6:$W$159,"="&amp;Monthly_Mean_Loads!$A72,Sodium!$AA$6:$AA$159),-9999)</f>
        <v>28956</v>
      </c>
      <c r="F72">
        <f>IFERROR(AVERAGEIF(Potassium!$W$6:$W$159,"="&amp;Monthly_Mean_Loads!$A72,Potassium!$AA$6:$AA$159),-9999)</f>
        <v>7591</v>
      </c>
      <c r="G72">
        <f>IFERROR(AVERAGEIF(Magnesium!$W$6:$W$159,"="&amp;Monthly_Mean_Loads!$A72,Magnesium!$AA$6:$AA$159),-9999)</f>
        <v>15029</v>
      </c>
      <c r="H72">
        <f>IFERROR(AVERAGEIF(Chloride!$W$6:$W$159,"="&amp;Monthly_Mean_Loads!$A72,Chloride!$AA$6:$AA$159),-9999)</f>
        <v>13459</v>
      </c>
      <c r="I72">
        <f>IFERROR(AVERAGEIF(Carbonate!$W$6:$W$159,"="&amp;Monthly_Mean_Loads!$A72,Carbonate!$AA$6:$AA$159),-9999)</f>
        <v>9839</v>
      </c>
      <c r="J72">
        <f>IFERROR(AVERAGEIF(Calcium!$W$6:$W$159,"="&amp;Monthly_Mean_Loads!$A72,Calcium!$AA$6:$AA$159),9999)</f>
        <v>40065</v>
      </c>
      <c r="K72">
        <f>IFERROR(AVERAGEIF(Bicarbonate!$U$6:$U$159,"="&amp;Monthly_Mean_Loads!$A72,Bicarbonate!$Y$6:$Y$159),9999)</f>
        <v>67928</v>
      </c>
    </row>
    <row r="73" spans="1:11" x14ac:dyDescent="0.35">
      <c r="A73" s="6">
        <f t="shared" si="1"/>
        <v>42309</v>
      </c>
      <c r="B73">
        <v>11</v>
      </c>
      <c r="C73">
        <v>2015</v>
      </c>
      <c r="D73">
        <f>AVERAGEIF(Sulfate!$W$6:$W$159,"="&amp;Monthly_Mean_Loads!$A73,Sulfate!$AA$6:$AA$159)</f>
        <v>55526</v>
      </c>
      <c r="E73">
        <f>IFERROR(AVERAGEIF(Sodium!$W$6:$W$159,"="&amp;Monthly_Mean_Loads!$A73,Sodium!$AA$6:$AA$159),-9999)</f>
        <v>25825</v>
      </c>
      <c r="F73">
        <f>IFERROR(AVERAGEIF(Potassium!$W$6:$W$159,"="&amp;Monthly_Mean_Loads!$A73,Potassium!$AA$6:$AA$159),-9999)</f>
        <v>5961</v>
      </c>
      <c r="G73">
        <f>IFERROR(AVERAGEIF(Magnesium!$W$6:$W$159,"="&amp;Monthly_Mean_Loads!$A73,Magnesium!$AA$6:$AA$159),-9999)</f>
        <v>12725</v>
      </c>
      <c r="H73">
        <f>IFERROR(AVERAGEIF(Chloride!$W$6:$W$159,"="&amp;Monthly_Mean_Loads!$A73,Chloride!$AA$6:$AA$159),-9999)</f>
        <v>11975</v>
      </c>
      <c r="I73">
        <f>IFERROR(AVERAGEIF(Carbonate!$W$6:$W$159,"="&amp;Monthly_Mean_Loads!$A73,Carbonate!$AA$6:$AA$159),-9999)</f>
        <v>7658</v>
      </c>
      <c r="J73">
        <f>IFERROR(AVERAGEIF(Calcium!$W$6:$W$159,"="&amp;Monthly_Mean_Loads!$A73,Calcium!$AA$6:$AA$159),9999)</f>
        <v>32719</v>
      </c>
      <c r="K73">
        <f>IFERROR(AVERAGEIF(Bicarbonate!$U$6:$U$159,"="&amp;Monthly_Mean_Loads!$A73,Bicarbonate!$Y$6:$Y$159),9999)</f>
        <v>52803</v>
      </c>
    </row>
    <row r="74" spans="1:11" x14ac:dyDescent="0.35">
      <c r="A74" s="6">
        <f t="shared" si="1"/>
        <v>42339</v>
      </c>
      <c r="B74">
        <v>12</v>
      </c>
      <c r="C74">
        <v>2015</v>
      </c>
      <c r="D74">
        <f>AVERAGEIF(Sulfate!$W$6:$W$159,"="&amp;Monthly_Mean_Loads!$A74,Sulfate!$AA$6:$AA$159)</f>
        <v>47776</v>
      </c>
      <c r="E74">
        <f>IFERROR(AVERAGEIF(Sodium!$W$6:$W$159,"="&amp;Monthly_Mean_Loads!$A74,Sodium!$AA$6:$AA$159),-9999)</f>
        <v>22543</v>
      </c>
      <c r="F74">
        <f>IFERROR(AVERAGEIF(Potassium!$W$6:$W$159,"="&amp;Monthly_Mean_Loads!$A74,Potassium!$AA$6:$AA$159),-9999)</f>
        <v>4652</v>
      </c>
      <c r="G74">
        <f>IFERROR(AVERAGEIF(Magnesium!$W$6:$W$159,"="&amp;Monthly_Mean_Loads!$A74,Magnesium!$AA$6:$AA$159),-9999)</f>
        <v>10739</v>
      </c>
      <c r="H74">
        <f>IFERROR(AVERAGEIF(Chloride!$W$6:$W$159,"="&amp;Monthly_Mean_Loads!$A74,Chloride!$AA$6:$AA$159),-9999)</f>
        <v>10367</v>
      </c>
      <c r="I74">
        <f>IFERROR(AVERAGEIF(Carbonate!$W$6:$W$159,"="&amp;Monthly_Mean_Loads!$A74,Carbonate!$AA$6:$AA$159),-9999)</f>
        <v>5867</v>
      </c>
      <c r="J74">
        <f>IFERROR(AVERAGEIF(Calcium!$W$6:$W$159,"="&amp;Monthly_Mean_Loads!$A74,Calcium!$AA$6:$AA$159),9999)</f>
        <v>26830</v>
      </c>
      <c r="K74">
        <f>IFERROR(AVERAGEIF(Bicarbonate!$U$6:$U$159,"="&amp;Monthly_Mean_Loads!$A74,Bicarbonate!$Y$6:$Y$159),9999)</f>
        <v>41257</v>
      </c>
    </row>
    <row r="75" spans="1:11" x14ac:dyDescent="0.35">
      <c r="A75" s="6">
        <f t="shared" si="1"/>
        <v>42370</v>
      </c>
      <c r="B75">
        <v>1</v>
      </c>
      <c r="C75">
        <v>2016</v>
      </c>
      <c r="D75">
        <f>AVERAGEIF(Sulfate!$W$6:$W$159,"="&amp;Monthly_Mean_Loads!$A75,Sulfate!$AA$6:$AA$159)</f>
        <v>41492</v>
      </c>
      <c r="E75">
        <f>IFERROR(AVERAGEIF(Sodium!$W$6:$W$159,"="&amp;Monthly_Mean_Loads!$A75,Sodium!$AA$6:$AA$159),-9999)</f>
        <v>19600</v>
      </c>
      <c r="F75">
        <f>IFERROR(AVERAGEIF(Potassium!$W$6:$W$159,"="&amp;Monthly_Mean_Loads!$A75,Potassium!$AA$6:$AA$159),-9999)</f>
        <v>3686</v>
      </c>
      <c r="G75">
        <f>IFERROR(AVERAGEIF(Magnesium!$W$6:$W$159,"="&amp;Monthly_Mean_Loads!$A75,Magnesium!$AA$6:$AA$159),-9999)</f>
        <v>9236</v>
      </c>
      <c r="H75">
        <f>IFERROR(AVERAGEIF(Chloride!$W$6:$W$159,"="&amp;Monthly_Mean_Loads!$A75,Chloride!$AA$6:$AA$159),-9999)</f>
        <v>8881</v>
      </c>
      <c r="I75">
        <f>IFERROR(AVERAGEIF(Carbonate!$W$6:$W$159,"="&amp;Monthly_Mean_Loads!$A75,Carbonate!$AA$6:$AA$159),-9999)</f>
        <v>4512</v>
      </c>
      <c r="J75">
        <f>IFERROR(AVERAGEIF(Calcium!$W$6:$W$159,"="&amp;Monthly_Mean_Loads!$A75,Calcium!$AA$6:$AA$159),9999)</f>
        <v>22588</v>
      </c>
      <c r="K75">
        <f>IFERROR(AVERAGEIF(Bicarbonate!$U$6:$U$159,"="&amp;Monthly_Mean_Loads!$A75,Bicarbonate!$Y$6:$Y$159),9999)</f>
        <v>33270</v>
      </c>
    </row>
    <row r="76" spans="1:11" x14ac:dyDescent="0.35">
      <c r="A76" s="6">
        <f t="shared" si="1"/>
        <v>42401</v>
      </c>
      <c r="B76">
        <v>2</v>
      </c>
      <c r="C76">
        <v>2016</v>
      </c>
      <c r="D76">
        <f>AVERAGEIF(Sulfate!$W$6:$W$159,"="&amp;Monthly_Mean_Loads!$A76,Sulfate!$AA$6:$AA$159)</f>
        <v>56416</v>
      </c>
      <c r="E76">
        <f>IFERROR(AVERAGEIF(Sodium!$W$6:$W$159,"="&amp;Monthly_Mean_Loads!$A76,Sodium!$AA$6:$AA$159),-9999)</f>
        <v>24529</v>
      </c>
      <c r="F76">
        <f>IFERROR(AVERAGEIF(Potassium!$W$6:$W$159,"="&amp;Monthly_Mean_Loads!$A76,Potassium!$AA$6:$AA$159),-9999)</f>
        <v>5286</v>
      </c>
      <c r="G76">
        <f>IFERROR(AVERAGEIF(Magnesium!$W$6:$W$159,"="&amp;Monthly_Mean_Loads!$A76,Magnesium!$AA$6:$AA$159),-9999)</f>
        <v>13782</v>
      </c>
      <c r="H76">
        <f>IFERROR(AVERAGEIF(Chloride!$W$6:$W$159,"="&amp;Monthly_Mean_Loads!$A76,Chloride!$AA$6:$AA$159),-9999)</f>
        <v>10821</v>
      </c>
      <c r="I76">
        <f>IFERROR(AVERAGEIF(Carbonate!$W$6:$W$159,"="&amp;Monthly_Mean_Loads!$A76,Carbonate!$AA$6:$AA$159),-9999)</f>
        <v>6105</v>
      </c>
      <c r="J76">
        <f>IFERROR(AVERAGEIF(Calcium!$W$6:$W$159,"="&amp;Monthly_Mean_Loads!$A76,Calcium!$AA$6:$AA$159),9999)</f>
        <v>34724</v>
      </c>
      <c r="K76">
        <f>IFERROR(AVERAGEIF(Bicarbonate!$U$6:$U$159,"="&amp;Monthly_Mean_Loads!$A76,Bicarbonate!$Y$6:$Y$159),9999)</f>
        <v>54239</v>
      </c>
    </row>
    <row r="77" spans="1:11" x14ac:dyDescent="0.35">
      <c r="A77" s="6">
        <f t="shared" si="1"/>
        <v>43709</v>
      </c>
      <c r="B77">
        <v>9</v>
      </c>
      <c r="C77">
        <v>2019</v>
      </c>
      <c r="D77">
        <f>AVERAGEIF(Sulfate!$W$6:$W$159,"="&amp;Monthly_Mean_Loads!$A77,Sulfate!$AA$6:$AA$159)</f>
        <v>34193</v>
      </c>
      <c r="E77">
        <f>IFERROR(AVERAGEIF(Sodium!$W$6:$W$159,"="&amp;Monthly_Mean_Loads!$A77,Sodium!$AA$6:$AA$159),-9999)</f>
        <v>26017</v>
      </c>
      <c r="F77">
        <f>IFERROR(AVERAGEIF(Potassium!$W$6:$W$159,"="&amp;Monthly_Mean_Loads!$A77,Potassium!$AA$6:$AA$159),-9999)</f>
        <v>10330</v>
      </c>
      <c r="G77">
        <f>IFERROR(AVERAGEIF(Magnesium!$W$6:$W$159,"="&amp;Monthly_Mean_Loads!$A77,Magnesium!$AA$6:$AA$159),-9999)</f>
        <v>13827</v>
      </c>
      <c r="H77">
        <f>IFERROR(AVERAGEIF(Chloride!$W$6:$W$159,"="&amp;Monthly_Mean_Loads!$A77,Chloride!$AA$6:$AA$159),-9999)</f>
        <v>9323</v>
      </c>
      <c r="I77">
        <f>IFERROR(AVERAGEIF(Carbonate!$W$6:$W$159,"="&amp;Monthly_Mean_Loads!$A77,Carbonate!$AA$6:$AA$159),-9999)</f>
        <v>24233</v>
      </c>
      <c r="J77">
        <f>IFERROR(AVERAGEIF(Calcium!$W$6:$W$159,"="&amp;Monthly_Mean_Loads!$A77,Calcium!$AA$6:$AA$159),9999)</f>
        <v>23200</v>
      </c>
      <c r="K77">
        <f>IFERROR(AVERAGEIF(Bicarbonate!$U$6:$U$159,"="&amp;Monthly_Mean_Loads!$A77,Bicarbonate!$Y$6:$Y$159),9999)</f>
        <v>33393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76C8-4C26-43AC-9F90-24CA39171E5D}">
  <dimension ref="A2:K28"/>
  <sheetViews>
    <sheetView workbookViewId="0">
      <selection activeCell="L4" sqref="L4"/>
    </sheetView>
    <sheetView workbookViewId="1"/>
  </sheetViews>
  <sheetFormatPr defaultRowHeight="14.5" x14ac:dyDescent="0.35"/>
  <sheetData>
    <row r="2" spans="1:11" x14ac:dyDescent="0.35">
      <c r="A2" s="6">
        <f t="shared" ref="A2:A28" si="0">DATE(C2,B2,1)</f>
        <v>31837</v>
      </c>
      <c r="B2">
        <v>3</v>
      </c>
      <c r="C2">
        <v>1987</v>
      </c>
      <c r="D2">
        <f>AVERAGEIF(Sulfate!$W$6:$W$159,"="&amp;Sheet2!$A2,Sulfate!$AA$6:$AA$159)</f>
        <v>182637</v>
      </c>
      <c r="E2">
        <f>AVERAGEIF(Sodium!$W$6:$W$159,"="&amp;Sheet2!$A2,Sodium!$AA$6:$AA$159)</f>
        <v>42018</v>
      </c>
      <c r="F2">
        <f>AVERAGEIF(Potassium!$W$6:$W$159,"="&amp;Sheet2!$A2,Potassium!$AA$6:$AA$159)</f>
        <v>4692</v>
      </c>
      <c r="G2">
        <f>AVERAGEIF(Magnesium!$W$6:$W$159,"="&amp;Sheet2!$A2,Magnesium!$AA$6:$AA$159)</f>
        <v>21460</v>
      </c>
      <c r="H2">
        <f>AVERAGEIF(Chloride!$W$6:$W$159,"="&amp;Sheet2!$A2,Chloride!$AA$6:$AA$159)</f>
        <v>19981</v>
      </c>
      <c r="I2">
        <f>AVERAGEIF(Carbonate!$W$6:$W$159,"="&amp;Sheet2!$A2,Carbonate!$AA$6:$AA$159)</f>
        <v>36968</v>
      </c>
      <c r="J2">
        <f>AVERAGEIF(Calcium!$W$6:$W$159,"="&amp;Sheet2!$A2,Calcium!$AA$6:$AA$159)</f>
        <v>115520</v>
      </c>
      <c r="K2">
        <f>AVERAGEIF(Bicarbonate!$U$6:$U$159,"="&amp;Sheet2!$A2,Bicarbonate!$Y$6:$Y$159)</f>
        <v>210900</v>
      </c>
    </row>
    <row r="3" spans="1:11" x14ac:dyDescent="0.35">
      <c r="A3" s="6">
        <f t="shared" si="0"/>
        <v>31868</v>
      </c>
      <c r="B3">
        <v>4</v>
      </c>
      <c r="C3">
        <v>1987</v>
      </c>
      <c r="D3">
        <f>AVERAGEIF(Sulfate!$W$6:$W$159,"="&amp;Sheet2!$A3,Sulfate!$AA$6:$AA$159)</f>
        <v>226680</v>
      </c>
      <c r="E3">
        <f>AVERAGEIF(Sodium!$W$6:$W$159,"="&amp;Sheet2!$A3,Sodium!$AA$6:$AA$159)</f>
        <v>48451</v>
      </c>
      <c r="F3">
        <f>AVERAGEIF(Potassium!$W$6:$W$159,"="&amp;Sheet2!$A3,Potassium!$AA$6:$AA$159)</f>
        <v>6618</v>
      </c>
      <c r="G3">
        <f>AVERAGEIF(Magnesium!$W$6:$W$159,"="&amp;Sheet2!$A3,Magnesium!$AA$6:$AA$159)</f>
        <v>28751</v>
      </c>
      <c r="H3">
        <f>AVERAGEIF(Chloride!$W$6:$W$159,"="&amp;Sheet2!$A3,Chloride!$AA$6:$AA$159)</f>
        <v>22764</v>
      </c>
      <c r="I3">
        <f>AVERAGEIF(Carbonate!$W$6:$W$159,"="&amp;Sheet2!$A3,Carbonate!$AA$6:$AA$159)</f>
        <v>48205</v>
      </c>
      <c r="J3">
        <f>AVERAGEIF(Calcium!$W$6:$W$159,"="&amp;Sheet2!$A3,Calcium!$AA$6:$AA$159)</f>
        <v>159844</v>
      </c>
      <c r="K3">
        <f>AVERAGEIF(Bicarbonate!$U$6:$U$159,"="&amp;Sheet2!$A3,Bicarbonate!$Y$6:$Y$159)</f>
        <v>300967</v>
      </c>
    </row>
    <row r="4" spans="1:11" x14ac:dyDescent="0.35">
      <c r="A4" s="6">
        <f t="shared" si="0"/>
        <v>31898</v>
      </c>
      <c r="B4">
        <v>5</v>
      </c>
      <c r="C4">
        <v>1987</v>
      </c>
      <c r="D4">
        <f>AVERAGEIF(Sulfate!$W$6:$W$159,"="&amp;Sheet2!$A4,Sulfate!$AA$6:$AA$159)</f>
        <v>360126</v>
      </c>
      <c r="E4">
        <f>AVERAGEIF(Sodium!$W$6:$W$159,"="&amp;Sheet2!$A4,Sodium!$AA$6:$AA$159)</f>
        <v>63964</v>
      </c>
      <c r="F4">
        <f>AVERAGEIF(Potassium!$W$6:$W$159,"="&amp;Sheet2!$A4,Potassium!$AA$6:$AA$159)</f>
        <v>15454</v>
      </c>
      <c r="G4">
        <f>AVERAGEIF(Magnesium!$W$6:$W$159,"="&amp;Sheet2!$A4,Magnesium!$AA$6:$AA$159)</f>
        <v>58156</v>
      </c>
      <c r="H4">
        <f>AVERAGEIF(Chloride!$W$6:$W$159,"="&amp;Sheet2!$A4,Chloride!$AA$6:$AA$159)</f>
        <v>28886</v>
      </c>
      <c r="I4">
        <f>AVERAGEIF(Carbonate!$W$6:$W$159,"="&amp;Sheet2!$A4,Carbonate!$AA$6:$AA$159)</f>
        <v>48546</v>
      </c>
      <c r="J4">
        <f>AVERAGEIF(Calcium!$W$6:$W$159,"="&amp;Sheet2!$A4,Calcium!$AA$6:$AA$159)</f>
        <v>330117</v>
      </c>
      <c r="K4">
        <f>AVERAGEIF(Bicarbonate!$U$6:$U$159,"="&amp;Sheet2!$A4,Bicarbonate!$Y$6:$Y$159)</f>
        <v>602801</v>
      </c>
    </row>
    <row r="5" spans="1:11" x14ac:dyDescent="0.35">
      <c r="A5" s="6">
        <f t="shared" si="0"/>
        <v>31929</v>
      </c>
      <c r="B5">
        <v>6</v>
      </c>
      <c r="C5">
        <v>1987</v>
      </c>
      <c r="D5">
        <f>AVERAGEIF(Sulfate!$W$6:$W$159,"="&amp;Sheet2!$A5,Sulfate!$AA$6:$AA$159)</f>
        <v>346297</v>
      </c>
      <c r="E5">
        <f>AVERAGEIF(Sodium!$W$6:$W$159,"="&amp;Sheet2!$A5,Sodium!$AA$6:$AA$159)</f>
        <v>62924</v>
      </c>
      <c r="F5">
        <f>AVERAGEIF(Potassium!$W$6:$W$159,"="&amp;Sheet2!$A5,Potassium!$AA$6:$AA$159)</f>
        <v>15849</v>
      </c>
      <c r="G5">
        <f>AVERAGEIF(Magnesium!$W$6:$W$159,"="&amp;Sheet2!$A5,Magnesium!$AA$6:$AA$159)</f>
        <v>54820</v>
      </c>
      <c r="H5">
        <f>AVERAGEIF(Chloride!$W$6:$W$159,"="&amp;Sheet2!$A5,Chloride!$AA$6:$AA$159)</f>
        <v>28699</v>
      </c>
      <c r="I5">
        <f>AVERAGEIF(Carbonate!$W$6:$W$159,"="&amp;Sheet2!$A5,Carbonate!$AA$6:$AA$159)</f>
        <v>51039</v>
      </c>
      <c r="J5">
        <f>AVERAGEIF(Calcium!$W$6:$W$159,"="&amp;Sheet2!$A5,Calcium!$AA$6:$AA$159)</f>
        <v>316873</v>
      </c>
      <c r="K5">
        <f>AVERAGEIF(Bicarbonate!$U$6:$U$159,"="&amp;Sheet2!$A5,Bicarbonate!$Y$6:$Y$159)</f>
        <v>594198</v>
      </c>
    </row>
    <row r="6" spans="1:11" x14ac:dyDescent="0.35">
      <c r="A6" s="6">
        <f t="shared" si="0"/>
        <v>31959</v>
      </c>
      <c r="B6">
        <v>7</v>
      </c>
      <c r="C6">
        <v>1987</v>
      </c>
      <c r="D6">
        <f>AVERAGEIF(Sulfate!$W$6:$W$159,"="&amp;Sheet2!$A6,Sulfate!$AA$6:$AA$159)</f>
        <v>181454</v>
      </c>
      <c r="E6">
        <f>AVERAGEIF(Sodium!$W$6:$W$159,"="&amp;Sheet2!$A6,Sodium!$AA$6:$AA$159)</f>
        <v>42540</v>
      </c>
      <c r="F6">
        <f>AVERAGEIF(Potassium!$W$6:$W$159,"="&amp;Sheet2!$A6,Potassium!$AA$6:$AA$159)</f>
        <v>6171</v>
      </c>
      <c r="G6">
        <f>AVERAGEIF(Magnesium!$W$6:$W$159,"="&amp;Sheet2!$A6,Magnesium!$AA$6:$AA$159)</f>
        <v>20914</v>
      </c>
      <c r="H6">
        <f>AVERAGEIF(Chloride!$W$6:$W$159,"="&amp;Sheet2!$A6,Chloride!$AA$6:$AA$159)</f>
        <v>20698</v>
      </c>
      <c r="I6">
        <f>AVERAGEIF(Carbonate!$W$6:$W$159,"="&amp;Sheet2!$A6,Carbonate!$AA$6:$AA$159)</f>
        <v>48989</v>
      </c>
      <c r="J6">
        <f>AVERAGEIF(Calcium!$W$6:$W$159,"="&amp;Sheet2!$A6,Calcium!$AA$6:$AA$159)</f>
        <v>122932</v>
      </c>
      <c r="K6">
        <f>AVERAGEIF(Bicarbonate!$U$6:$U$159,"="&amp;Sheet2!$A6,Bicarbonate!$Y$6:$Y$159)</f>
        <v>250688</v>
      </c>
    </row>
    <row r="7" spans="1:11" x14ac:dyDescent="0.35">
      <c r="A7" s="6">
        <f t="shared" si="0"/>
        <v>31990</v>
      </c>
      <c r="B7">
        <v>8</v>
      </c>
      <c r="C7">
        <v>1987</v>
      </c>
      <c r="D7">
        <f>AVERAGEIF(Sulfate!$W$6:$W$159,"="&amp;Sheet2!$A7,Sulfate!$AA$6:$AA$159)</f>
        <v>164689</v>
      </c>
      <c r="E7">
        <f>AVERAGEIF(Sodium!$W$6:$W$159,"="&amp;Sheet2!$A7,Sodium!$AA$6:$AA$159)</f>
        <v>39674</v>
      </c>
      <c r="F7">
        <f>AVERAGEIF(Potassium!$W$6:$W$159,"="&amp;Sheet2!$A7,Potassium!$AA$6:$AA$159)</f>
        <v>5739</v>
      </c>
      <c r="G7">
        <f>AVERAGEIF(Magnesium!$W$6:$W$159,"="&amp;Sheet2!$A7,Magnesium!$AA$6:$AA$159)</f>
        <v>18813</v>
      </c>
      <c r="H7">
        <f>AVERAGEIF(Chloride!$W$6:$W$159,"="&amp;Sheet2!$A7,Chloride!$AA$6:$AA$159)</f>
        <v>19596</v>
      </c>
      <c r="I7">
        <f>AVERAGEIF(Carbonate!$W$6:$W$159,"="&amp;Sheet2!$A7,Carbonate!$AA$6:$AA$159)</f>
        <v>44012</v>
      </c>
      <c r="J7">
        <f>AVERAGEIF(Calcium!$W$6:$W$159,"="&amp;Sheet2!$A7,Calcium!$AA$6:$AA$159)</f>
        <v>108702</v>
      </c>
      <c r="K7">
        <f>AVERAGEIF(Bicarbonate!$U$6:$U$159,"="&amp;Sheet2!$A7,Bicarbonate!$Y$6:$Y$159)</f>
        <v>217579</v>
      </c>
    </row>
    <row r="8" spans="1:11" x14ac:dyDescent="0.35">
      <c r="A8" s="6">
        <f t="shared" si="0"/>
        <v>32051</v>
      </c>
      <c r="B8">
        <v>10</v>
      </c>
      <c r="C8">
        <v>1987</v>
      </c>
      <c r="D8">
        <f>AVERAGEIF(Sulfate!$W$6:$W$159,"="&amp;Sheet2!$A8,Sulfate!$AA$6:$AA$159)</f>
        <v>139723</v>
      </c>
      <c r="E8">
        <f>AVERAGEIF(Sodium!$W$6:$W$159,"="&amp;Sheet2!$A8,Sodium!$AA$6:$AA$159)</f>
        <v>36450</v>
      </c>
      <c r="F8">
        <f>AVERAGEIF(Potassium!$W$6:$W$159,"="&amp;Sheet2!$A8,Potassium!$AA$6:$AA$159)</f>
        <v>3828</v>
      </c>
      <c r="G8">
        <f>AVERAGEIF(Magnesium!$W$6:$W$159,"="&amp;Sheet2!$A8,Magnesium!$AA$6:$AA$159)</f>
        <v>14164</v>
      </c>
      <c r="H8">
        <f>AVERAGEIF(Chloride!$W$6:$W$159,"="&amp;Sheet2!$A8,Chloride!$AA$6:$AA$159)</f>
        <v>18719</v>
      </c>
      <c r="I8">
        <f>AVERAGEIF(Carbonate!$W$6:$W$159,"="&amp;Sheet2!$A8,Carbonate!$AA$6:$AA$159)</f>
        <v>30483</v>
      </c>
      <c r="J8">
        <f>AVERAGEIF(Calcium!$W$6:$W$159,"="&amp;Sheet2!$A8,Calcium!$AA$6:$AA$159)</f>
        <v>76919</v>
      </c>
      <c r="K8">
        <f>AVERAGEIF(Bicarbonate!$U$6:$U$159,"="&amp;Sheet2!$A8,Bicarbonate!$Y$6:$Y$159)</f>
        <v>142839</v>
      </c>
    </row>
    <row r="9" spans="1:11" x14ac:dyDescent="0.35">
      <c r="A9" s="6">
        <f t="shared" si="0"/>
        <v>32082</v>
      </c>
      <c r="B9">
        <v>11</v>
      </c>
      <c r="C9">
        <v>1987</v>
      </c>
      <c r="D9">
        <f>AVERAGEIF(Sulfate!$W$6:$W$159,"="&amp;Sheet2!$A9,Sulfate!$AA$6:$AA$159)</f>
        <v>141731</v>
      </c>
      <c r="E9">
        <f>AVERAGEIF(Sodium!$W$6:$W$159,"="&amp;Sheet2!$A9,Sodium!$AA$6:$AA$159)</f>
        <v>36545</v>
      </c>
      <c r="F9">
        <f>AVERAGEIF(Potassium!$W$6:$W$159,"="&amp;Sheet2!$A9,Potassium!$AA$6:$AA$159)</f>
        <v>3693</v>
      </c>
      <c r="G9">
        <f>AVERAGEIF(Magnesium!$W$6:$W$159,"="&amp;Sheet2!$A9,Magnesium!$AA$6:$AA$159)</f>
        <v>14363</v>
      </c>
      <c r="H9">
        <f>AVERAGEIF(Chloride!$W$6:$W$159,"="&amp;Sheet2!$A9,Chloride!$AA$6:$AA$159)</f>
        <v>18808</v>
      </c>
      <c r="I9">
        <f>AVERAGEIF(Carbonate!$W$6:$W$159,"="&amp;Sheet2!$A9,Carbonate!$AA$6:$AA$159)</f>
        <v>28479</v>
      </c>
      <c r="J9">
        <f>AVERAGEIF(Calcium!$W$6:$W$159,"="&amp;Sheet2!$A9,Calcium!$AA$6:$AA$159)</f>
        <v>77156</v>
      </c>
      <c r="K9">
        <f>AVERAGEIF(Bicarbonate!$U$6:$U$159,"="&amp;Sheet2!$A9,Bicarbonate!$Y$6:$Y$159)</f>
        <v>140663</v>
      </c>
    </row>
    <row r="10" spans="1:11" x14ac:dyDescent="0.35">
      <c r="A10" s="6">
        <f t="shared" si="0"/>
        <v>32174</v>
      </c>
      <c r="B10">
        <v>2</v>
      </c>
      <c r="C10">
        <v>1988</v>
      </c>
      <c r="D10">
        <f>AVERAGEIF(Sulfate!$W$6:$W$159,"="&amp;Sheet2!$A10,Sulfate!$AA$6:$AA$159)</f>
        <v>145908</v>
      </c>
      <c r="E10">
        <f>AVERAGEIF(Sodium!$W$6:$W$159,"="&amp;Sheet2!$A10,Sodium!$AA$6:$AA$159)</f>
        <v>33403</v>
      </c>
      <c r="F10">
        <f>AVERAGEIF(Potassium!$W$6:$W$159,"="&amp;Sheet2!$A10,Potassium!$AA$6:$AA$159)</f>
        <v>3018</v>
      </c>
      <c r="G10">
        <f>AVERAGEIF(Magnesium!$W$6:$W$159,"="&amp;Sheet2!$A10,Magnesium!$AA$6:$AA$159)</f>
        <v>14812</v>
      </c>
      <c r="H10">
        <f>AVERAGEIF(Chloride!$W$6:$W$159,"="&amp;Sheet2!$A10,Chloride!$AA$6:$AA$159)</f>
        <v>16799</v>
      </c>
      <c r="I10">
        <f>AVERAGEIF(Carbonate!$W$6:$W$159,"="&amp;Sheet2!$A10,Carbonate!$AA$6:$AA$159)</f>
        <v>19284</v>
      </c>
      <c r="J10">
        <f>AVERAGEIF(Calcium!$W$6:$W$159,"="&amp;Sheet2!$A10,Calcium!$AA$6:$AA$159)</f>
        <v>82193</v>
      </c>
      <c r="K10">
        <f>AVERAGEIF(Bicarbonate!$U$6:$U$159,"="&amp;Sheet2!$A10,Bicarbonate!$Y$6:$Y$159)</f>
        <v>148600</v>
      </c>
    </row>
    <row r="11" spans="1:11" x14ac:dyDescent="0.35">
      <c r="A11" s="6">
        <f t="shared" si="0"/>
        <v>32203</v>
      </c>
      <c r="B11">
        <v>3</v>
      </c>
      <c r="C11">
        <v>1988</v>
      </c>
      <c r="D11">
        <f>AVERAGEIF(Sulfate!$W$6:$W$159,"="&amp;Sheet2!$A11,Sulfate!$AA$6:$AA$159)</f>
        <v>138391</v>
      </c>
      <c r="E11">
        <f>AVERAGEIF(Sodium!$W$6:$W$159,"="&amp;Sheet2!$A11,Sodium!$AA$6:$AA$159)</f>
        <v>31583</v>
      </c>
      <c r="F11">
        <f>AVERAGEIF(Potassium!$W$6:$W$159,"="&amp;Sheet2!$A11,Potassium!$AA$6:$AA$159)</f>
        <v>2847</v>
      </c>
      <c r="G11">
        <f>AVERAGEIF(Magnesium!$W$6:$W$159,"="&amp;Sheet2!$A11,Magnesium!$AA$6:$AA$159)</f>
        <v>13999</v>
      </c>
      <c r="H11">
        <f>AVERAGEIF(Chloride!$W$6:$W$159,"="&amp;Sheet2!$A11,Chloride!$AA$6:$AA$159)</f>
        <v>15836</v>
      </c>
      <c r="I11">
        <f>AVERAGEIF(Carbonate!$W$6:$W$159,"="&amp;Sheet2!$A11,Carbonate!$AA$6:$AA$159)</f>
        <v>18082</v>
      </c>
      <c r="J11">
        <f>AVERAGEIF(Calcium!$W$6:$W$159,"="&amp;Sheet2!$A11,Calcium!$AA$6:$AA$159)</f>
        <v>78091</v>
      </c>
      <c r="K11">
        <f>AVERAGEIF(Bicarbonate!$U$6:$U$159,"="&amp;Sheet2!$A11,Bicarbonate!$Y$6:$Y$159)</f>
        <v>141308</v>
      </c>
    </row>
    <row r="12" spans="1:11" x14ac:dyDescent="0.35">
      <c r="A12" s="6">
        <f t="shared" si="0"/>
        <v>32264</v>
      </c>
      <c r="B12">
        <v>5</v>
      </c>
      <c r="C12">
        <v>1988</v>
      </c>
      <c r="D12">
        <f>AVERAGEIF(Sulfate!$W$6:$W$159,"="&amp;Sheet2!$A12,Sulfate!$AA$6:$AA$159)</f>
        <v>238059</v>
      </c>
      <c r="E12">
        <f>AVERAGEIF(Sodium!$W$6:$W$159,"="&amp;Sheet2!$A12,Sodium!$AA$6:$AA$159)</f>
        <v>46436</v>
      </c>
      <c r="F12">
        <f>AVERAGEIF(Potassium!$W$6:$W$159,"="&amp;Sheet2!$A12,Potassium!$AA$6:$AA$159)</f>
        <v>6983</v>
      </c>
      <c r="G12">
        <f>AVERAGEIF(Magnesium!$W$6:$W$159,"="&amp;Sheet2!$A12,Magnesium!$AA$6:$AA$159)</f>
        <v>28624</v>
      </c>
      <c r="H12">
        <f>AVERAGEIF(Chloride!$W$6:$W$159,"="&amp;Sheet2!$A12,Chloride!$AA$6:$AA$159)</f>
        <v>22823</v>
      </c>
      <c r="I12">
        <f>AVERAGEIF(Carbonate!$W$6:$W$159,"="&amp;Sheet2!$A12,Carbonate!$AA$6:$AA$159)</f>
        <v>36705</v>
      </c>
      <c r="J12">
        <f>AVERAGEIF(Calcium!$W$6:$W$159,"="&amp;Sheet2!$A12,Calcium!$AA$6:$AA$159)</f>
        <v>175329</v>
      </c>
      <c r="K12">
        <f>AVERAGEIF(Bicarbonate!$U$6:$U$159,"="&amp;Sheet2!$A12,Bicarbonate!$Y$6:$Y$159)</f>
        <v>353499</v>
      </c>
    </row>
    <row r="13" spans="1:11" x14ac:dyDescent="0.35">
      <c r="A13" s="6">
        <f t="shared" si="0"/>
        <v>32356</v>
      </c>
      <c r="B13">
        <v>8</v>
      </c>
      <c r="C13">
        <v>1988</v>
      </c>
      <c r="D13">
        <f>AVERAGEIF(Sulfate!$W$6:$W$159,"="&amp;Sheet2!$A13,Sulfate!$AA$6:$AA$159)</f>
        <v>148312</v>
      </c>
      <c r="E13">
        <f>AVERAGEIF(Sodium!$W$6:$W$159,"="&amp;Sheet2!$A13,Sodium!$AA$6:$AA$159)</f>
        <v>35317</v>
      </c>
      <c r="F13">
        <f>AVERAGEIF(Potassium!$W$6:$W$159,"="&amp;Sheet2!$A13,Potassium!$AA$6:$AA$159)</f>
        <v>4126</v>
      </c>
      <c r="G13">
        <f>AVERAGEIF(Magnesium!$W$6:$W$159,"="&amp;Sheet2!$A13,Magnesium!$AA$6:$AA$159)</f>
        <v>14453</v>
      </c>
      <c r="H13">
        <f>AVERAGEIF(Chloride!$W$6:$W$159,"="&amp;Sheet2!$A13,Chloride!$AA$6:$AA$159)</f>
        <v>18458</v>
      </c>
      <c r="I13">
        <f>AVERAGEIF(Carbonate!$W$6:$W$159,"="&amp;Sheet2!$A13,Carbonate!$AA$6:$AA$159)</f>
        <v>27057</v>
      </c>
      <c r="J13">
        <f>AVERAGEIF(Calcium!$W$6:$W$159,"="&amp;Sheet2!$A13,Calcium!$AA$6:$AA$159)</f>
        <v>88085</v>
      </c>
      <c r="K13">
        <f>AVERAGEIF(Bicarbonate!$U$6:$U$159,"="&amp;Sheet2!$A13,Bicarbonate!$Y$6:$Y$159)</f>
        <v>181794</v>
      </c>
    </row>
    <row r="14" spans="1:11" x14ac:dyDescent="0.35">
      <c r="A14" s="6">
        <f t="shared" si="0"/>
        <v>32448</v>
      </c>
      <c r="B14">
        <v>11</v>
      </c>
      <c r="C14">
        <v>1988</v>
      </c>
      <c r="D14">
        <f>AVERAGEIF(Sulfate!$W$6:$W$159,"="&amp;Sheet2!$A14,Sulfate!$AA$6:$AA$159)</f>
        <v>143324</v>
      </c>
      <c r="E14">
        <f>AVERAGEIF(Sodium!$W$6:$W$159,"="&amp;Sheet2!$A14,Sodium!$AA$6:$AA$159)</f>
        <v>34705</v>
      </c>
      <c r="F14">
        <f>AVERAGEIF(Potassium!$W$6:$W$159,"="&amp;Sheet2!$A14,Potassium!$AA$6:$AA$159)</f>
        <v>3353</v>
      </c>
      <c r="G14">
        <f>AVERAGEIF(Magnesium!$W$6:$W$159,"="&amp;Sheet2!$A14,Magnesium!$AA$6:$AA$159)</f>
        <v>13474</v>
      </c>
      <c r="H14">
        <f>AVERAGEIF(Chloride!$W$6:$W$159,"="&amp;Sheet2!$A14,Chloride!$AA$6:$AA$159)</f>
        <v>18694</v>
      </c>
      <c r="I14">
        <f>AVERAGEIF(Carbonate!$W$6:$W$159,"="&amp;Sheet2!$A14,Carbonate!$AA$6:$AA$159)</f>
        <v>20343</v>
      </c>
      <c r="J14">
        <f>AVERAGEIF(Calcium!$W$6:$W$159,"="&amp;Sheet2!$A14,Calcium!$AA$6:$AA$159)</f>
        <v>76571</v>
      </c>
      <c r="K14">
        <f>AVERAGEIF(Bicarbonate!$U$6:$U$159,"="&amp;Sheet2!$A14,Bicarbonate!$Y$6:$Y$159)</f>
        <v>143879</v>
      </c>
    </row>
    <row r="15" spans="1:11" x14ac:dyDescent="0.35">
      <c r="A15" s="6">
        <f t="shared" si="0"/>
        <v>32540</v>
      </c>
      <c r="B15">
        <v>2</v>
      </c>
      <c r="C15">
        <v>1989</v>
      </c>
      <c r="D15">
        <f>AVERAGEIF(Sulfate!$W$6:$W$159,"="&amp;Sheet2!$A15,Sulfate!$AA$6:$AA$159)</f>
        <v>124746</v>
      </c>
      <c r="E15">
        <f>AVERAGEIF(Sodium!$W$6:$W$159,"="&amp;Sheet2!$A15,Sodium!$AA$6:$AA$159)</f>
        <v>27649</v>
      </c>
      <c r="F15">
        <f>AVERAGEIF(Potassium!$W$6:$W$159,"="&amp;Sheet2!$A15,Potassium!$AA$6:$AA$159)</f>
        <v>2197</v>
      </c>
      <c r="G15">
        <f>AVERAGEIF(Magnesium!$W$6:$W$159,"="&amp;Sheet2!$A15,Magnesium!$AA$6:$AA$159)</f>
        <v>11374</v>
      </c>
      <c r="H15">
        <f>AVERAGEIF(Chloride!$W$6:$W$159,"="&amp;Sheet2!$A15,Chloride!$AA$6:$AA$159)</f>
        <v>14548</v>
      </c>
      <c r="I15">
        <f>AVERAGEIF(Carbonate!$W$6:$W$159,"="&amp;Sheet2!$A15,Carbonate!$AA$6:$AA$159)</f>
        <v>11256</v>
      </c>
      <c r="J15">
        <f>AVERAGEIF(Calcium!$W$6:$W$159,"="&amp;Sheet2!$A15,Calcium!$AA$6:$AA$159)</f>
        <v>65499</v>
      </c>
      <c r="K15">
        <f>AVERAGEIF(Bicarbonate!$U$6:$U$159,"="&amp;Sheet2!$A15,Bicarbonate!$Y$6:$Y$159)</f>
        <v>117811</v>
      </c>
    </row>
    <row r="16" spans="1:11" x14ac:dyDescent="0.35">
      <c r="A16" s="6">
        <f t="shared" si="0"/>
        <v>32629</v>
      </c>
      <c r="B16">
        <v>5</v>
      </c>
      <c r="C16">
        <v>1989</v>
      </c>
      <c r="D16">
        <f>AVERAGEIF(Sulfate!$W$6:$W$159,"="&amp;Sheet2!$A16,Sulfate!$AA$6:$AA$159)</f>
        <v>187014</v>
      </c>
      <c r="E16">
        <f>AVERAGEIF(Sodium!$W$6:$W$159,"="&amp;Sheet2!$A16,Sodium!$AA$6:$AA$159)</f>
        <v>37072</v>
      </c>
      <c r="F16">
        <f>AVERAGEIF(Potassium!$W$6:$W$159,"="&amp;Sheet2!$A16,Potassium!$AA$6:$AA$159)</f>
        <v>4239</v>
      </c>
      <c r="G16">
        <f>AVERAGEIF(Magnesium!$W$6:$W$159,"="&amp;Sheet2!$A16,Magnesium!$AA$6:$AA$159)</f>
        <v>18752</v>
      </c>
      <c r="H16">
        <f>AVERAGEIF(Chloride!$W$6:$W$159,"="&amp;Sheet2!$A16,Chloride!$AA$6:$AA$159)</f>
        <v>19263</v>
      </c>
      <c r="I16">
        <f>AVERAGEIF(Carbonate!$W$6:$W$159,"="&amp;Sheet2!$A16,Carbonate!$AA$6:$AA$159)</f>
        <v>20336</v>
      </c>
      <c r="J16">
        <f>AVERAGEIF(Calcium!$W$6:$W$159,"="&amp;Sheet2!$A16,Calcium!$AA$6:$AA$159)</f>
        <v>120739</v>
      </c>
      <c r="K16">
        <f>AVERAGEIF(Bicarbonate!$U$6:$U$159,"="&amp;Sheet2!$A16,Bicarbonate!$Y$6:$Y$159)</f>
        <v>252065</v>
      </c>
    </row>
    <row r="17" spans="1:11" x14ac:dyDescent="0.35">
      <c r="A17" s="6">
        <f t="shared" si="0"/>
        <v>32721</v>
      </c>
      <c r="B17">
        <v>8</v>
      </c>
      <c r="C17">
        <v>1989</v>
      </c>
      <c r="D17">
        <f>AVERAGEIF(Sulfate!$W$6:$W$159,"="&amp;Sheet2!$A17,Sulfate!$AA$6:$AA$159)</f>
        <v>102989</v>
      </c>
      <c r="E17">
        <f>AVERAGEIF(Sodium!$W$6:$W$159,"="&amp;Sheet2!$A17,Sodium!$AA$6:$AA$159)</f>
        <v>24283</v>
      </c>
      <c r="F17">
        <f>AVERAGEIF(Potassium!$W$6:$W$159,"="&amp;Sheet2!$A17,Potassium!$AA$6:$AA$159)</f>
        <v>2270</v>
      </c>
      <c r="G17">
        <f>AVERAGEIF(Magnesium!$W$6:$W$159,"="&amp;Sheet2!$A17,Magnesium!$AA$6:$AA$159)</f>
        <v>8654</v>
      </c>
      <c r="H17">
        <f>AVERAGEIF(Chloride!$W$6:$W$159,"="&amp;Sheet2!$A17,Chloride!$AA$6:$AA$159)</f>
        <v>13123</v>
      </c>
      <c r="I17">
        <f>AVERAGEIF(Carbonate!$W$6:$W$159,"="&amp;Sheet2!$A17,Carbonate!$AA$6:$AA$159)</f>
        <v>12223</v>
      </c>
      <c r="J17">
        <f>AVERAGEIF(Calcium!$W$6:$W$159,"="&amp;Sheet2!$A17,Calcium!$AA$6:$AA$159)</f>
        <v>54889</v>
      </c>
      <c r="K17">
        <f>AVERAGEIF(Bicarbonate!$U$6:$U$159,"="&amp;Sheet2!$A17,Bicarbonate!$Y$6:$Y$159)</f>
        <v>111397</v>
      </c>
    </row>
    <row r="18" spans="1:11" x14ac:dyDescent="0.35">
      <c r="A18" s="6">
        <f t="shared" si="0"/>
        <v>32843</v>
      </c>
      <c r="B18">
        <v>12</v>
      </c>
      <c r="C18">
        <v>1989</v>
      </c>
      <c r="D18">
        <f>AVERAGEIF(Sulfate!$W$6:$W$159,"="&amp;Sheet2!$A18,Sulfate!$AA$6:$AA$159)</f>
        <v>119514</v>
      </c>
      <c r="E18">
        <f>AVERAGEIF(Sodium!$W$6:$W$159,"="&amp;Sheet2!$A18,Sodium!$AA$6:$AA$159)</f>
        <v>27669</v>
      </c>
      <c r="F18">
        <f>AVERAGEIF(Potassium!$W$6:$W$159,"="&amp;Sheet2!$A18,Potassium!$AA$6:$AA$159)</f>
        <v>2272</v>
      </c>
      <c r="G18">
        <f>AVERAGEIF(Magnesium!$W$6:$W$159,"="&amp;Sheet2!$A18,Magnesium!$AA$6:$AA$159)</f>
        <v>10126</v>
      </c>
      <c r="H18">
        <f>AVERAGEIF(Chloride!$W$6:$W$159,"="&amp;Sheet2!$A18,Chloride!$AA$6:$AA$159)</f>
        <v>15501</v>
      </c>
      <c r="I18">
        <f>AVERAGEIF(Carbonate!$W$6:$W$159,"="&amp;Sheet2!$A18,Carbonate!$AA$6:$AA$159)</f>
        <v>10813</v>
      </c>
      <c r="J18">
        <f>AVERAGEIF(Calcium!$W$6:$W$159,"="&amp;Sheet2!$A18,Calcium!$AA$6:$AA$159)</f>
        <v>59156</v>
      </c>
      <c r="K18">
        <f>AVERAGEIF(Bicarbonate!$U$6:$U$159,"="&amp;Sheet2!$A18,Bicarbonate!$Y$6:$Y$159)</f>
        <v>108277</v>
      </c>
    </row>
    <row r="19" spans="1:11" x14ac:dyDescent="0.35">
      <c r="A19" s="6">
        <f t="shared" si="0"/>
        <v>32933</v>
      </c>
      <c r="B19">
        <v>3</v>
      </c>
      <c r="C19">
        <v>1990</v>
      </c>
      <c r="D19">
        <f>AVERAGEIF(Sulfate!$W$6:$W$159,"="&amp;Sheet2!$A19,Sulfate!$AA$6:$AA$159)</f>
        <v>99411</v>
      </c>
      <c r="E19">
        <f>AVERAGEIF(Sodium!$W$6:$W$159,"="&amp;Sheet2!$A19,Sodium!$AA$6:$AA$159)</f>
        <v>21180</v>
      </c>
      <c r="F19">
        <f>AVERAGEIF(Potassium!$W$6:$W$159,"="&amp;Sheet2!$A19,Potassium!$AA$6:$AA$159)</f>
        <v>1486</v>
      </c>
      <c r="G19">
        <f>AVERAGEIF(Magnesium!$W$6:$W$159,"="&amp;Sheet2!$A19,Magnesium!$AA$6:$AA$159)</f>
        <v>8170</v>
      </c>
      <c r="H19">
        <f>AVERAGEIF(Chloride!$W$6:$W$159,"="&amp;Sheet2!$A19,Chloride!$AA$6:$AA$159)</f>
        <v>11517</v>
      </c>
      <c r="I19">
        <f>AVERAGEIF(Carbonate!$W$6:$W$159,"="&amp;Sheet2!$A19,Carbonate!$AA$6:$AA$159)</f>
        <v>6076</v>
      </c>
      <c r="J19">
        <f>AVERAGEIF(Calcium!$W$6:$W$159,"="&amp;Sheet2!$A19,Calcium!$AA$6:$AA$159)</f>
        <v>49034</v>
      </c>
      <c r="K19">
        <f>AVERAGEIF(Bicarbonate!$U$6:$U$159,"="&amp;Sheet2!$A19,Bicarbonate!$Y$6:$Y$159)</f>
        <v>87123</v>
      </c>
    </row>
    <row r="20" spans="1:11" x14ac:dyDescent="0.35">
      <c r="A20" s="6">
        <f t="shared" si="0"/>
        <v>32994</v>
      </c>
      <c r="B20">
        <v>5</v>
      </c>
      <c r="C20">
        <v>1990</v>
      </c>
      <c r="D20">
        <f>AVERAGEIF(Sulfate!$W$6:$W$159,"="&amp;Sheet2!$A20,Sulfate!$AA$6:$AA$159)</f>
        <v>277428</v>
      </c>
      <c r="E20">
        <f>AVERAGEIF(Sodium!$W$6:$W$159,"="&amp;Sheet2!$A20,Sodium!$AA$6:$AA$159)</f>
        <v>47171</v>
      </c>
      <c r="F20">
        <f>AVERAGEIF(Potassium!$W$6:$W$159,"="&amp;Sheet2!$A20,Potassium!$AA$6:$AA$159)</f>
        <v>6910</v>
      </c>
      <c r="G20">
        <f>AVERAGEIF(Magnesium!$W$6:$W$159,"="&amp;Sheet2!$A20,Magnesium!$AA$6:$AA$159)</f>
        <v>29855</v>
      </c>
      <c r="H20">
        <f>AVERAGEIF(Chloride!$W$6:$W$159,"="&amp;Sheet2!$A20,Chloride!$AA$6:$AA$159)</f>
        <v>25218</v>
      </c>
      <c r="I20">
        <f>AVERAGEIF(Carbonate!$W$6:$W$159,"="&amp;Sheet2!$A20,Carbonate!$AA$6:$AA$159)</f>
        <v>22926</v>
      </c>
      <c r="J20">
        <f>AVERAGEIF(Calcium!$W$6:$W$159,"="&amp;Sheet2!$A20,Calcium!$AA$6:$AA$159)</f>
        <v>203400</v>
      </c>
      <c r="K20">
        <f>AVERAGEIF(Bicarbonate!$U$6:$U$159,"="&amp;Sheet2!$A20,Bicarbonate!$Y$6:$Y$159)</f>
        <v>439781</v>
      </c>
    </row>
    <row r="21" spans="1:11" x14ac:dyDescent="0.35">
      <c r="A21" s="6">
        <f t="shared" si="0"/>
        <v>33055</v>
      </c>
      <c r="B21">
        <v>7</v>
      </c>
      <c r="C21">
        <v>1990</v>
      </c>
      <c r="D21">
        <f>AVERAGEIF(Sulfate!$W$6:$W$159,"="&amp;Sheet2!$A21,Sulfate!$AA$6:$AA$159)</f>
        <v>160796</v>
      </c>
      <c r="E21">
        <f>AVERAGEIF(Sodium!$W$6:$W$159,"="&amp;Sheet2!$A21,Sodium!$AA$6:$AA$159)</f>
        <v>32246</v>
      </c>
      <c r="F21">
        <f>AVERAGEIF(Potassium!$W$6:$W$159,"="&amp;Sheet2!$A21,Potassium!$AA$6:$AA$159)</f>
        <v>3523</v>
      </c>
      <c r="G21">
        <f>AVERAGEIF(Magnesium!$W$6:$W$159,"="&amp;Sheet2!$A21,Magnesium!$AA$6:$AA$159)</f>
        <v>14245</v>
      </c>
      <c r="H21">
        <f>AVERAGEIF(Chloride!$W$6:$W$159,"="&amp;Sheet2!$A21,Chloride!$AA$6:$AA$159)</f>
        <v>17776</v>
      </c>
      <c r="I21">
        <f>AVERAGEIF(Carbonate!$W$6:$W$159,"="&amp;Sheet2!$A21,Carbonate!$AA$6:$AA$159)</f>
        <v>14216</v>
      </c>
      <c r="J21">
        <f>AVERAGEIF(Calcium!$W$6:$W$159,"="&amp;Sheet2!$A21,Calcium!$AA$6:$AA$159)</f>
        <v>97672</v>
      </c>
      <c r="K21">
        <f>AVERAGEIF(Bicarbonate!$U$6:$U$159,"="&amp;Sheet2!$A21,Bicarbonate!$Y$6:$Y$159)</f>
        <v>215305</v>
      </c>
    </row>
    <row r="22" spans="1:11" x14ac:dyDescent="0.35">
      <c r="A22" s="6">
        <f t="shared" si="0"/>
        <v>33086</v>
      </c>
      <c r="B22">
        <v>8</v>
      </c>
      <c r="C22">
        <v>1990</v>
      </c>
      <c r="D22">
        <f>AVERAGEIF(Sulfate!$W$6:$W$159,"="&amp;Sheet2!$A22,Sulfate!$AA$6:$AA$159)</f>
        <v>54205</v>
      </c>
      <c r="E22">
        <f>AVERAGEIF(Sodium!$W$6:$W$159,"="&amp;Sheet2!$A22,Sodium!$AA$6:$AA$159)</f>
        <v>12825</v>
      </c>
      <c r="F22">
        <f>AVERAGEIF(Potassium!$W$6:$W$159,"="&amp;Sheet2!$A22,Potassium!$AA$6:$AA$159)</f>
        <v>946</v>
      </c>
      <c r="G22">
        <f>AVERAGEIF(Magnesium!$W$6:$W$159,"="&amp;Sheet2!$A22,Magnesium!$AA$6:$AA$159)</f>
        <v>3949</v>
      </c>
      <c r="H22">
        <f>AVERAGEIF(Chloride!$W$6:$W$159,"="&amp;Sheet2!$A22,Chloride!$AA$6:$AA$159)</f>
        <v>7075</v>
      </c>
      <c r="I22">
        <f>AVERAGEIF(Carbonate!$W$6:$W$159,"="&amp;Sheet2!$A22,Carbonate!$AA$6:$AA$159)</f>
        <v>4060</v>
      </c>
      <c r="J22">
        <f>AVERAGEIF(Calcium!$W$6:$W$159,"="&amp;Sheet2!$A22,Calcium!$AA$6:$AA$159)</f>
        <v>24922</v>
      </c>
      <c r="K22">
        <f>AVERAGEIF(Bicarbonate!$U$6:$U$159,"="&amp;Sheet2!$A22,Bicarbonate!$Y$6:$Y$159)</f>
        <v>45158</v>
      </c>
    </row>
    <row r="23" spans="1:11" x14ac:dyDescent="0.35">
      <c r="A23" s="6">
        <f t="shared" si="0"/>
        <v>33147</v>
      </c>
      <c r="B23">
        <v>10</v>
      </c>
      <c r="C23">
        <v>1990</v>
      </c>
      <c r="D23">
        <f>AVERAGEIF(Sulfate!$W$6:$W$159,"="&amp;Sheet2!$A23,Sulfate!$AA$6:$AA$159)</f>
        <v>176261</v>
      </c>
      <c r="E23">
        <f>AVERAGEIF(Sodium!$W$6:$W$159,"="&amp;Sheet2!$A23,Sodium!$AA$6:$AA$159)</f>
        <v>37348</v>
      </c>
      <c r="F23">
        <f>AVERAGEIF(Potassium!$W$6:$W$159,"="&amp;Sheet2!$A23,Potassium!$AA$6:$AA$159)</f>
        <v>3940</v>
      </c>
      <c r="G23">
        <f>AVERAGEIF(Magnesium!$W$6:$W$159,"="&amp;Sheet2!$A23,Magnesium!$AA$6:$AA$159)</f>
        <v>15339</v>
      </c>
      <c r="H23">
        <f>AVERAGEIF(Chloride!$W$6:$W$159,"="&amp;Sheet2!$A23,Chloride!$AA$6:$AA$159)</f>
        <v>21680</v>
      </c>
      <c r="I23">
        <f>AVERAGEIF(Carbonate!$W$6:$W$159,"="&amp;Sheet2!$A23,Carbonate!$AA$6:$AA$159)</f>
        <v>15476</v>
      </c>
      <c r="J23">
        <f>AVERAGEIF(Calcium!$W$6:$W$159,"="&amp;Sheet2!$A23,Calcium!$AA$6:$AA$159)</f>
        <v>98897</v>
      </c>
      <c r="K23">
        <f>AVERAGEIF(Bicarbonate!$U$6:$U$159,"="&amp;Sheet2!$A23,Bicarbonate!$Y$6:$Y$159)</f>
        <v>207629</v>
      </c>
    </row>
    <row r="24" spans="1:11" x14ac:dyDescent="0.35">
      <c r="A24" s="6">
        <f t="shared" si="0"/>
        <v>33178</v>
      </c>
      <c r="B24">
        <v>11</v>
      </c>
      <c r="C24">
        <v>1990</v>
      </c>
      <c r="D24">
        <f>AVERAGEIF(Sulfate!$W$6:$W$159,"="&amp;Sheet2!$A24,Sulfate!$AA$6:$AA$159)</f>
        <v>169193</v>
      </c>
      <c r="E24">
        <f>AVERAGEIF(Sodium!$W$6:$W$159,"="&amp;Sheet2!$A24,Sodium!$AA$6:$AA$159)</f>
        <v>35467</v>
      </c>
      <c r="F24">
        <f>AVERAGEIF(Potassium!$W$6:$W$159,"="&amp;Sheet2!$A24,Potassium!$AA$6:$AA$159)</f>
        <v>3275</v>
      </c>
      <c r="G24">
        <f>AVERAGEIF(Magnesium!$W$6:$W$159,"="&amp;Sheet2!$A24,Magnesium!$AA$6:$AA$159)</f>
        <v>14469</v>
      </c>
      <c r="H24">
        <f>AVERAGEIF(Chloride!$W$6:$W$159,"="&amp;Sheet2!$A24,Chloride!$AA$6:$AA$159)</f>
        <v>20705</v>
      </c>
      <c r="I24">
        <f>AVERAGEIF(Carbonate!$W$6:$W$159,"="&amp;Sheet2!$A24,Carbonate!$AA$6:$AA$159)</f>
        <v>12105</v>
      </c>
      <c r="J24">
        <f>AVERAGEIF(Calcium!$W$6:$W$159,"="&amp;Sheet2!$A24,Calcium!$AA$6:$AA$159)</f>
        <v>90185</v>
      </c>
      <c r="K24">
        <f>AVERAGEIF(Bicarbonate!$U$6:$U$159,"="&amp;Sheet2!$A24,Bicarbonate!$Y$6:$Y$159)</f>
        <v>179035</v>
      </c>
    </row>
    <row r="25" spans="1:11" x14ac:dyDescent="0.35">
      <c r="A25" s="6">
        <f t="shared" si="0"/>
        <v>33208</v>
      </c>
      <c r="B25">
        <v>12</v>
      </c>
      <c r="C25">
        <v>1990</v>
      </c>
      <c r="D25">
        <f>AVERAGEIF(Sulfate!$W$6:$W$159,"="&amp;Sheet2!$A25,Sulfate!$AA$6:$AA$159)</f>
        <v>156478</v>
      </c>
      <c r="E25">
        <f>AVERAGEIF(Sodium!$W$6:$W$159,"="&amp;Sheet2!$A25,Sodium!$AA$6:$AA$159)</f>
        <v>32582</v>
      </c>
      <c r="F25">
        <f>AVERAGEIF(Potassium!$W$6:$W$159,"="&amp;Sheet2!$A25,Potassium!$AA$6:$AA$159)</f>
        <v>2776</v>
      </c>
      <c r="G25">
        <f>AVERAGEIF(Magnesium!$W$6:$W$159,"="&amp;Sheet2!$A25,Magnesium!$AA$6:$AA$159)</f>
        <v>13154</v>
      </c>
      <c r="H25">
        <f>AVERAGEIF(Chloride!$W$6:$W$159,"="&amp;Sheet2!$A25,Chloride!$AA$6:$AA$159)</f>
        <v>18965</v>
      </c>
      <c r="I25">
        <f>AVERAGEIF(Carbonate!$W$6:$W$159,"="&amp;Sheet2!$A25,Carbonate!$AA$6:$AA$159)</f>
        <v>9976</v>
      </c>
      <c r="J25">
        <f>AVERAGEIF(Calcium!$W$6:$W$159,"="&amp;Sheet2!$A25,Calcium!$AA$6:$AA$159)</f>
        <v>81147</v>
      </c>
      <c r="K25">
        <f>AVERAGEIF(Bicarbonate!$U$6:$U$159,"="&amp;Sheet2!$A25,Bicarbonate!$Y$6:$Y$159)</f>
        <v>156645</v>
      </c>
    </row>
    <row r="26" spans="1:11" x14ac:dyDescent="0.35">
      <c r="A26" s="6">
        <f t="shared" si="0"/>
        <v>33270</v>
      </c>
      <c r="B26">
        <v>2</v>
      </c>
      <c r="C26">
        <v>1991</v>
      </c>
      <c r="D26">
        <f>AVERAGEIF(Sulfate!$W$6:$W$159,"="&amp;Sheet2!$A26,Sulfate!$AA$6:$AA$159)</f>
        <v>123027</v>
      </c>
      <c r="E26">
        <f>AVERAGEIF(Sodium!$W$6:$W$159,"="&amp;Sheet2!$A26,Sodium!$AA$6:$AA$159)</f>
        <v>24987</v>
      </c>
      <c r="F26">
        <f>AVERAGEIF(Potassium!$W$6:$W$159,"="&amp;Sheet2!$A26,Potassium!$AA$6:$AA$159)</f>
        <v>1820</v>
      </c>
      <c r="G26">
        <f>AVERAGEIF(Magnesium!$W$6:$W$159,"="&amp;Sheet2!$A26,Magnesium!$AA$6:$AA$159)</f>
        <v>9908</v>
      </c>
      <c r="H26">
        <f>AVERAGEIF(Chloride!$W$6:$W$159,"="&amp;Sheet2!$A26,Chloride!$AA$6:$AA$159)</f>
        <v>14287</v>
      </c>
      <c r="I26">
        <f>AVERAGEIF(Carbonate!$W$6:$W$159,"="&amp;Sheet2!$A26,Carbonate!$AA$6:$AA$159)</f>
        <v>6120</v>
      </c>
      <c r="J26">
        <f>AVERAGEIF(Calcium!$W$6:$W$159,"="&amp;Sheet2!$A26,Calcium!$AA$6:$AA$159)</f>
        <v>61142</v>
      </c>
      <c r="K26">
        <f>AVERAGEIF(Bicarbonate!$U$6:$U$159,"="&amp;Sheet2!$A26,Bicarbonate!$Y$6:$Y$159)</f>
        <v>112679</v>
      </c>
    </row>
    <row r="27" spans="1:11" x14ac:dyDescent="0.35">
      <c r="A27" s="6">
        <f t="shared" si="0"/>
        <v>33359</v>
      </c>
      <c r="B27">
        <v>5</v>
      </c>
      <c r="C27">
        <v>1991</v>
      </c>
      <c r="D27">
        <f>AVERAGEIF(Sulfate!$W$6:$W$159,"="&amp;Sheet2!$A27,Sulfate!$AA$6:$AA$159)</f>
        <v>174539</v>
      </c>
      <c r="E27">
        <f>AVERAGEIF(Sodium!$W$6:$W$159,"="&amp;Sheet2!$A27,Sodium!$AA$6:$AA$159)</f>
        <v>31793</v>
      </c>
      <c r="F27">
        <f>AVERAGEIF(Potassium!$W$6:$W$159,"="&amp;Sheet2!$A27,Potassium!$AA$6:$AA$159)</f>
        <v>3084</v>
      </c>
      <c r="G27">
        <f>AVERAGEIF(Magnesium!$W$6:$W$159,"="&amp;Sheet2!$A27,Magnesium!$AA$6:$AA$159)</f>
        <v>15102</v>
      </c>
      <c r="H27">
        <f>AVERAGEIF(Chloride!$W$6:$W$159,"="&amp;Sheet2!$A27,Chloride!$AA$6:$AA$159)</f>
        <v>17866</v>
      </c>
      <c r="I27">
        <f>AVERAGEIF(Carbonate!$W$6:$W$159,"="&amp;Sheet2!$A27,Carbonate!$AA$6:$AA$159)</f>
        <v>9583</v>
      </c>
      <c r="J27">
        <f>AVERAGEIF(Calcium!$W$6:$W$159,"="&amp;Sheet2!$A27,Calcium!$AA$6:$AA$159)</f>
        <v>104823</v>
      </c>
      <c r="K27">
        <f>AVERAGEIF(Bicarbonate!$U$6:$U$159,"="&amp;Sheet2!$A27,Bicarbonate!$Y$6:$Y$159)</f>
        <v>226079</v>
      </c>
    </row>
    <row r="28" spans="1:11" x14ac:dyDescent="0.35">
      <c r="A28" s="6">
        <f t="shared" si="0"/>
        <v>33482</v>
      </c>
      <c r="B28">
        <v>9</v>
      </c>
      <c r="C28">
        <v>1991</v>
      </c>
      <c r="D28">
        <f>AVERAGEIF(Sulfate!$W$6:$W$159,"="&amp;Sheet2!$A28,Sulfate!$AA$6:$AA$159)</f>
        <v>114316</v>
      </c>
      <c r="E28">
        <f>AVERAGEIF(Sodium!$W$6:$W$159,"="&amp;Sheet2!$A28,Sodium!$AA$6:$AA$159)</f>
        <v>24479</v>
      </c>
      <c r="F28">
        <f>AVERAGEIF(Potassium!$W$6:$W$159,"="&amp;Sheet2!$A28,Potassium!$AA$6:$AA$159)</f>
        <v>2183</v>
      </c>
      <c r="G28">
        <f>AVERAGEIF(Magnesium!$W$6:$W$159,"="&amp;Sheet2!$A28,Magnesium!$AA$6:$AA$159)</f>
        <v>8670</v>
      </c>
      <c r="H28">
        <f>AVERAGEIF(Chloride!$W$6:$W$159,"="&amp;Sheet2!$A28,Chloride!$AA$6:$AA$159)</f>
        <v>14461</v>
      </c>
      <c r="I28">
        <f>AVERAGEIF(Carbonate!$W$6:$W$159,"="&amp;Sheet2!$A28,Carbonate!$AA$6:$AA$159)</f>
        <v>7550</v>
      </c>
      <c r="J28">
        <f>AVERAGEIF(Calcium!$W$6:$W$159,"="&amp;Sheet2!$A28,Calcium!$AA$6:$AA$159)</f>
        <v>58788</v>
      </c>
      <c r="K28">
        <f>AVERAGEIF(Bicarbonate!$U$6:$U$159,"="&amp;Sheet2!$A28,Bicarbonate!$Y$6:$Y$159)</f>
        <v>123792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DB4C-B6CF-40A2-B074-C1EC5CBC9C03}">
  <dimension ref="A1:I80"/>
  <sheetViews>
    <sheetView tabSelected="1" workbookViewId="0">
      <selection activeCell="J4" sqref="J4"/>
    </sheetView>
    <sheetView topLeftCell="A46" workbookViewId="1">
      <selection activeCell="I71" sqref="I71:I77"/>
    </sheetView>
  </sheetViews>
  <sheetFormatPr defaultRowHeight="14.5" x14ac:dyDescent="0.35"/>
  <cols>
    <col min="1" max="1" width="9.7265625" bestFit="1" customWidth="1"/>
  </cols>
  <sheetData>
    <row r="1" spans="1:9" x14ac:dyDescent="0.35">
      <c r="A1" t="s">
        <v>115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114</v>
      </c>
      <c r="I1" t="s">
        <v>113</v>
      </c>
    </row>
    <row r="2" spans="1:9" x14ac:dyDescent="0.35">
      <c r="A2" s="6">
        <v>33270</v>
      </c>
      <c r="B2">
        <v>6890</v>
      </c>
      <c r="C2">
        <v>1190</v>
      </c>
      <c r="D2">
        <v>108</v>
      </c>
      <c r="E2">
        <v>314</v>
      </c>
      <c r="F2">
        <v>999</v>
      </c>
      <c r="G2">
        <v>1275</v>
      </c>
      <c r="H2">
        <v>3237</v>
      </c>
      <c r="I2">
        <v>7777</v>
      </c>
    </row>
    <row r="3" spans="1:9" x14ac:dyDescent="0.35">
      <c r="A3" s="6">
        <v>33359</v>
      </c>
      <c r="B3">
        <v>10015</v>
      </c>
      <c r="C3">
        <v>1588</v>
      </c>
      <c r="D3">
        <v>187</v>
      </c>
      <c r="E3">
        <v>502</v>
      </c>
      <c r="F3">
        <v>1281</v>
      </c>
      <c r="G3">
        <v>2200</v>
      </c>
      <c r="H3">
        <v>5685</v>
      </c>
      <c r="I3">
        <v>15507</v>
      </c>
    </row>
    <row r="4" spans="1:9" x14ac:dyDescent="0.35">
      <c r="A4" s="6">
        <v>33482</v>
      </c>
      <c r="B4">
        <v>6703</v>
      </c>
      <c r="C4">
        <v>1257</v>
      </c>
      <c r="D4">
        <v>135</v>
      </c>
      <c r="E4">
        <v>296</v>
      </c>
      <c r="F4">
        <v>1059</v>
      </c>
      <c r="G4">
        <v>1842</v>
      </c>
      <c r="H4">
        <v>3258</v>
      </c>
      <c r="I4">
        <v>8944</v>
      </c>
    </row>
    <row r="5" spans="1:9" x14ac:dyDescent="0.35">
      <c r="A5" s="6">
        <v>33604</v>
      </c>
      <c r="B5">
        <v>7049</v>
      </c>
      <c r="C5">
        <v>1212</v>
      </c>
      <c r="D5">
        <v>109</v>
      </c>
      <c r="E5">
        <v>318</v>
      </c>
      <c r="F5">
        <v>1033</v>
      </c>
      <c r="G5">
        <v>1057</v>
      </c>
      <c r="H5">
        <v>3290</v>
      </c>
      <c r="I5">
        <v>8116</v>
      </c>
    </row>
    <row r="6" spans="1:9" x14ac:dyDescent="0.35">
      <c r="A6" s="6">
        <v>33664</v>
      </c>
      <c r="B6">
        <v>9083</v>
      </c>
      <c r="C6">
        <v>1403</v>
      </c>
      <c r="D6">
        <v>145</v>
      </c>
      <c r="E6">
        <v>437</v>
      </c>
      <c r="F6">
        <v>1173</v>
      </c>
      <c r="G6">
        <v>1388</v>
      </c>
      <c r="H6">
        <v>4843</v>
      </c>
      <c r="I6">
        <v>12699</v>
      </c>
    </row>
    <row r="7" spans="1:9" x14ac:dyDescent="0.35">
      <c r="A7" s="6">
        <v>33725</v>
      </c>
      <c r="B7">
        <v>17937</v>
      </c>
      <c r="C7">
        <v>2401</v>
      </c>
      <c r="D7">
        <v>394</v>
      </c>
      <c r="E7">
        <v>1033</v>
      </c>
      <c r="F7">
        <v>1958</v>
      </c>
      <c r="G7">
        <v>8347</v>
      </c>
      <c r="H7">
        <v>12158</v>
      </c>
      <c r="I7">
        <v>35646</v>
      </c>
    </row>
    <row r="8" spans="1:9" x14ac:dyDescent="0.35">
      <c r="A8" s="6">
        <v>33817</v>
      </c>
      <c r="B8">
        <v>9660</v>
      </c>
      <c r="C8">
        <v>1566</v>
      </c>
      <c r="D8">
        <v>208</v>
      </c>
      <c r="E8">
        <v>443</v>
      </c>
      <c r="F8">
        <v>1373</v>
      </c>
      <c r="G8">
        <v>2603</v>
      </c>
      <c r="H8">
        <v>5329</v>
      </c>
      <c r="I8">
        <v>15532</v>
      </c>
    </row>
    <row r="9" spans="1:9" x14ac:dyDescent="0.35">
      <c r="A9" s="6">
        <v>33909</v>
      </c>
      <c r="B9">
        <v>8091</v>
      </c>
      <c r="C9">
        <v>1388</v>
      </c>
      <c r="D9">
        <v>142</v>
      </c>
      <c r="E9">
        <v>353</v>
      </c>
      <c r="F9">
        <v>1244</v>
      </c>
      <c r="G9">
        <v>1305</v>
      </c>
      <c r="H9">
        <v>3843</v>
      </c>
      <c r="I9">
        <v>10006</v>
      </c>
    </row>
    <row r="10" spans="1:9" x14ac:dyDescent="0.35">
      <c r="A10" s="6">
        <v>34029</v>
      </c>
      <c r="B10">
        <v>11478</v>
      </c>
      <c r="C10">
        <v>1633</v>
      </c>
      <c r="D10">
        <v>189</v>
      </c>
      <c r="E10">
        <v>569</v>
      </c>
      <c r="F10">
        <v>1408</v>
      </c>
      <c r="G10">
        <v>1816</v>
      </c>
      <c r="H10">
        <v>6495</v>
      </c>
      <c r="I10">
        <v>17686</v>
      </c>
    </row>
    <row r="11" spans="1:9" x14ac:dyDescent="0.35">
      <c r="A11" s="6">
        <v>34090</v>
      </c>
      <c r="B11">
        <v>22977</v>
      </c>
      <c r="C11">
        <v>2837</v>
      </c>
      <c r="D11">
        <v>506</v>
      </c>
      <c r="E11">
        <v>1329</v>
      </c>
      <c r="F11">
        <v>2384</v>
      </c>
      <c r="G11">
        <v>10388</v>
      </c>
      <c r="H11">
        <v>16190</v>
      </c>
      <c r="I11">
        <v>47842</v>
      </c>
    </row>
    <row r="12" spans="1:9" x14ac:dyDescent="0.35">
      <c r="A12" s="6">
        <v>34213</v>
      </c>
      <c r="B12">
        <v>23806</v>
      </c>
      <c r="C12">
        <v>3233</v>
      </c>
      <c r="D12">
        <v>624</v>
      </c>
      <c r="E12">
        <v>1242</v>
      </c>
      <c r="F12">
        <v>2947</v>
      </c>
      <c r="G12">
        <v>11167</v>
      </c>
      <c r="H12">
        <v>15632</v>
      </c>
      <c r="I12">
        <v>46515</v>
      </c>
    </row>
    <row r="13" spans="1:9" x14ac:dyDescent="0.35">
      <c r="A13" s="6">
        <v>34639</v>
      </c>
      <c r="B13">
        <v>11261</v>
      </c>
      <c r="C13">
        <v>1653</v>
      </c>
      <c r="D13">
        <v>196</v>
      </c>
      <c r="E13">
        <v>464</v>
      </c>
      <c r="F13">
        <v>1647</v>
      </c>
      <c r="G13">
        <v>1382</v>
      </c>
      <c r="H13">
        <v>5650</v>
      </c>
      <c r="I13">
        <v>15205</v>
      </c>
    </row>
    <row r="14" spans="1:9" x14ac:dyDescent="0.35">
      <c r="A14" s="6">
        <v>34700</v>
      </c>
      <c r="B14">
        <v>8602</v>
      </c>
      <c r="C14">
        <v>1259</v>
      </c>
      <c r="D14">
        <v>124</v>
      </c>
      <c r="E14">
        <v>355</v>
      </c>
      <c r="F14">
        <v>1210</v>
      </c>
      <c r="G14">
        <v>718</v>
      </c>
      <c r="H14">
        <v>4132</v>
      </c>
      <c r="I14">
        <v>10683</v>
      </c>
    </row>
    <row r="15" spans="1:9" x14ac:dyDescent="0.35">
      <c r="A15" s="6">
        <v>34731</v>
      </c>
      <c r="B15">
        <v>11312</v>
      </c>
      <c r="C15">
        <v>1483</v>
      </c>
      <c r="D15">
        <v>170</v>
      </c>
      <c r="E15">
        <v>506</v>
      </c>
      <c r="F15">
        <v>1399</v>
      </c>
      <c r="G15">
        <v>1133</v>
      </c>
      <c r="H15">
        <v>6192</v>
      </c>
      <c r="I15">
        <v>16782</v>
      </c>
    </row>
    <row r="16" spans="1:9" x14ac:dyDescent="0.35">
      <c r="A16" s="6">
        <v>34790</v>
      </c>
      <c r="B16">
        <v>11223</v>
      </c>
      <c r="C16">
        <v>1428</v>
      </c>
      <c r="D16">
        <v>174</v>
      </c>
      <c r="E16">
        <v>502</v>
      </c>
      <c r="F16">
        <v>1336</v>
      </c>
      <c r="G16">
        <v>1164</v>
      </c>
      <c r="H16">
        <v>6414</v>
      </c>
      <c r="I16">
        <v>17651</v>
      </c>
    </row>
    <row r="17" spans="1:9" x14ac:dyDescent="0.35">
      <c r="A17" s="6">
        <v>34820</v>
      </c>
      <c r="B17">
        <v>12703</v>
      </c>
      <c r="C17">
        <v>1558</v>
      </c>
      <c r="D17">
        <v>217</v>
      </c>
      <c r="E17">
        <v>579</v>
      </c>
      <c r="F17">
        <v>1466</v>
      </c>
      <c r="G17">
        <v>1735</v>
      </c>
      <c r="H17">
        <v>7701</v>
      </c>
      <c r="I17">
        <v>21874</v>
      </c>
    </row>
    <row r="18" spans="1:9" x14ac:dyDescent="0.35">
      <c r="A18" s="6">
        <v>34851</v>
      </c>
      <c r="B18">
        <v>51329</v>
      </c>
      <c r="C18">
        <v>5387</v>
      </c>
      <c r="D18">
        <v>1442</v>
      </c>
      <c r="E18">
        <v>3242</v>
      </c>
      <c r="F18">
        <v>4723</v>
      </c>
      <c r="G18">
        <v>37634</v>
      </c>
      <c r="H18">
        <v>42093</v>
      </c>
      <c r="I18">
        <v>125769</v>
      </c>
    </row>
    <row r="19" spans="1:9" x14ac:dyDescent="0.35">
      <c r="A19" s="6">
        <v>34912</v>
      </c>
      <c r="B19">
        <v>12724</v>
      </c>
      <c r="C19">
        <v>1645</v>
      </c>
      <c r="D19">
        <v>258</v>
      </c>
      <c r="E19">
        <v>514</v>
      </c>
      <c r="F19">
        <v>1696</v>
      </c>
      <c r="G19">
        <v>2102</v>
      </c>
      <c r="H19">
        <v>7327</v>
      </c>
      <c r="I19">
        <v>21745</v>
      </c>
    </row>
    <row r="20" spans="1:9" x14ac:dyDescent="0.35">
      <c r="A20" s="6">
        <v>34943</v>
      </c>
      <c r="B20">
        <v>9471</v>
      </c>
      <c r="C20">
        <v>1328</v>
      </c>
      <c r="D20">
        <v>174</v>
      </c>
      <c r="E20">
        <v>353</v>
      </c>
      <c r="F20">
        <v>1389</v>
      </c>
      <c r="G20">
        <v>1203</v>
      </c>
      <c r="H20">
        <v>4853</v>
      </c>
      <c r="I20">
        <v>13955</v>
      </c>
    </row>
    <row r="21" spans="1:9" x14ac:dyDescent="0.35">
      <c r="A21" s="6">
        <v>34973</v>
      </c>
      <c r="B21">
        <v>11077</v>
      </c>
      <c r="C21">
        <v>1537</v>
      </c>
      <c r="D21">
        <v>207</v>
      </c>
      <c r="E21">
        <v>423</v>
      </c>
      <c r="F21">
        <v>1628</v>
      </c>
      <c r="G21">
        <v>1423</v>
      </c>
      <c r="H21">
        <v>5707</v>
      </c>
      <c r="I21">
        <v>16061</v>
      </c>
    </row>
    <row r="22" spans="1:9" x14ac:dyDescent="0.35">
      <c r="A22" s="6">
        <v>35034</v>
      </c>
      <c r="B22">
        <v>8045</v>
      </c>
      <c r="C22">
        <v>1179</v>
      </c>
      <c r="D22">
        <v>119</v>
      </c>
      <c r="E22">
        <v>306</v>
      </c>
      <c r="F22">
        <v>1202</v>
      </c>
      <c r="G22">
        <v>615</v>
      </c>
      <c r="H22">
        <v>3704</v>
      </c>
      <c r="I22">
        <v>9491</v>
      </c>
    </row>
    <row r="23" spans="1:9" x14ac:dyDescent="0.35">
      <c r="A23" s="6">
        <v>35065</v>
      </c>
      <c r="B23">
        <v>7484</v>
      </c>
      <c r="C23">
        <v>1073</v>
      </c>
      <c r="D23">
        <v>99</v>
      </c>
      <c r="E23">
        <v>293</v>
      </c>
      <c r="F23">
        <v>1058</v>
      </c>
      <c r="G23">
        <v>486</v>
      </c>
      <c r="H23">
        <v>3461</v>
      </c>
      <c r="I23">
        <v>8756</v>
      </c>
    </row>
    <row r="24" spans="1:9" x14ac:dyDescent="0.35">
      <c r="A24" s="6">
        <v>35156</v>
      </c>
      <c r="B24">
        <v>6743</v>
      </c>
      <c r="C24">
        <v>962</v>
      </c>
      <c r="D24">
        <v>82</v>
      </c>
      <c r="E24">
        <v>261</v>
      </c>
      <c r="F24">
        <v>895</v>
      </c>
      <c r="G24">
        <v>412</v>
      </c>
      <c r="H24">
        <v>3155</v>
      </c>
      <c r="I24">
        <v>7983</v>
      </c>
    </row>
    <row r="25" spans="1:9" x14ac:dyDescent="0.35">
      <c r="A25" s="6">
        <v>35309</v>
      </c>
      <c r="B25">
        <v>3734</v>
      </c>
      <c r="C25">
        <v>626</v>
      </c>
      <c r="D25">
        <v>52</v>
      </c>
      <c r="E25">
        <v>127</v>
      </c>
      <c r="F25">
        <v>597</v>
      </c>
      <c r="G25">
        <v>672</v>
      </c>
      <c r="H25">
        <v>1480</v>
      </c>
      <c r="I25">
        <v>3280</v>
      </c>
    </row>
    <row r="26" spans="1:9" x14ac:dyDescent="0.35">
      <c r="A26" s="6">
        <v>35339</v>
      </c>
      <c r="B26">
        <v>13991</v>
      </c>
      <c r="C26">
        <v>1845</v>
      </c>
      <c r="D26">
        <v>258</v>
      </c>
      <c r="E26">
        <v>547</v>
      </c>
      <c r="F26">
        <v>2008</v>
      </c>
      <c r="G26">
        <v>1521</v>
      </c>
      <c r="H26">
        <v>7343</v>
      </c>
      <c r="I26">
        <v>20471</v>
      </c>
    </row>
    <row r="27" spans="1:9" x14ac:dyDescent="0.35">
      <c r="A27" s="6">
        <v>35462</v>
      </c>
      <c r="B27">
        <v>8796</v>
      </c>
      <c r="C27">
        <v>1156</v>
      </c>
      <c r="D27">
        <v>118</v>
      </c>
      <c r="E27">
        <v>346</v>
      </c>
      <c r="F27">
        <v>1181</v>
      </c>
      <c r="G27">
        <v>517</v>
      </c>
      <c r="H27">
        <v>4314</v>
      </c>
      <c r="I27">
        <v>11339</v>
      </c>
    </row>
    <row r="28" spans="1:9" x14ac:dyDescent="0.35">
      <c r="A28" s="6">
        <v>35765</v>
      </c>
      <c r="B28">
        <v>10877</v>
      </c>
      <c r="C28">
        <v>1436</v>
      </c>
      <c r="D28">
        <v>169</v>
      </c>
      <c r="E28">
        <v>412</v>
      </c>
      <c r="F28">
        <v>1572</v>
      </c>
      <c r="G28">
        <v>705</v>
      </c>
      <c r="H28">
        <v>5314</v>
      </c>
      <c r="I28">
        <v>14169</v>
      </c>
    </row>
    <row r="29" spans="1:9" x14ac:dyDescent="0.35">
      <c r="A29" s="6">
        <v>35827</v>
      </c>
      <c r="B29">
        <v>7621</v>
      </c>
      <c r="C29">
        <v>1012</v>
      </c>
      <c r="D29">
        <v>97</v>
      </c>
      <c r="E29">
        <v>291</v>
      </c>
      <c r="F29">
        <v>1039</v>
      </c>
      <c r="G29">
        <v>371</v>
      </c>
      <c r="H29">
        <v>3602</v>
      </c>
      <c r="I29">
        <v>9316</v>
      </c>
    </row>
    <row r="30" spans="1:9" x14ac:dyDescent="0.35">
      <c r="A30" s="6">
        <v>35916</v>
      </c>
      <c r="B30">
        <v>26695</v>
      </c>
      <c r="C30">
        <v>2785</v>
      </c>
      <c r="D30">
        <v>548</v>
      </c>
      <c r="E30">
        <v>1389</v>
      </c>
      <c r="F30">
        <v>2704</v>
      </c>
      <c r="G30">
        <v>5419</v>
      </c>
      <c r="H30">
        <v>18878</v>
      </c>
      <c r="I30">
        <v>56936</v>
      </c>
    </row>
    <row r="31" spans="1:9" x14ac:dyDescent="0.35">
      <c r="A31" s="6">
        <v>36008</v>
      </c>
      <c r="B31">
        <v>7460</v>
      </c>
      <c r="C31">
        <v>1017</v>
      </c>
      <c r="D31">
        <v>124</v>
      </c>
      <c r="E31">
        <v>256</v>
      </c>
      <c r="F31">
        <v>1110</v>
      </c>
      <c r="G31">
        <v>539</v>
      </c>
      <c r="H31">
        <v>3621</v>
      </c>
      <c r="I31">
        <v>10502</v>
      </c>
    </row>
    <row r="32" spans="1:9" x14ac:dyDescent="0.35">
      <c r="A32" s="6">
        <v>36220</v>
      </c>
      <c r="B32">
        <v>6898</v>
      </c>
      <c r="C32">
        <v>930</v>
      </c>
      <c r="D32">
        <v>85</v>
      </c>
      <c r="E32">
        <v>264</v>
      </c>
      <c r="F32">
        <v>931</v>
      </c>
      <c r="G32">
        <v>301</v>
      </c>
      <c r="H32">
        <v>3232</v>
      </c>
      <c r="I32">
        <v>8340</v>
      </c>
    </row>
    <row r="33" spans="1:9" x14ac:dyDescent="0.35">
      <c r="A33" s="6">
        <v>36312</v>
      </c>
      <c r="B33">
        <v>39983</v>
      </c>
      <c r="C33">
        <v>4053</v>
      </c>
      <c r="D33">
        <v>1002</v>
      </c>
      <c r="E33">
        <v>2321</v>
      </c>
      <c r="F33">
        <v>3845</v>
      </c>
      <c r="G33">
        <v>12178</v>
      </c>
      <c r="H33">
        <v>31036</v>
      </c>
      <c r="I33">
        <v>95037</v>
      </c>
    </row>
    <row r="34" spans="1:9" x14ac:dyDescent="0.35">
      <c r="A34" s="6">
        <v>36342</v>
      </c>
      <c r="B34">
        <v>34266</v>
      </c>
      <c r="C34">
        <v>3677</v>
      </c>
      <c r="D34">
        <v>917</v>
      </c>
      <c r="E34">
        <v>1833</v>
      </c>
      <c r="F34">
        <v>3666</v>
      </c>
      <c r="G34">
        <v>9954</v>
      </c>
      <c r="H34">
        <v>25271</v>
      </c>
      <c r="I34">
        <v>78209</v>
      </c>
    </row>
    <row r="35" spans="1:9" x14ac:dyDescent="0.35">
      <c r="A35" s="6">
        <v>36373</v>
      </c>
      <c r="B35">
        <v>31024</v>
      </c>
      <c r="C35">
        <v>3422</v>
      </c>
      <c r="D35">
        <v>819</v>
      </c>
      <c r="E35">
        <v>1580</v>
      </c>
      <c r="F35">
        <v>3504</v>
      </c>
      <c r="G35">
        <v>7885</v>
      </c>
      <c r="H35">
        <v>21970</v>
      </c>
      <c r="I35">
        <v>67710</v>
      </c>
    </row>
    <row r="36" spans="1:9" x14ac:dyDescent="0.35">
      <c r="A36" s="6">
        <v>36495</v>
      </c>
      <c r="B36">
        <v>9764</v>
      </c>
      <c r="C36">
        <v>1309</v>
      </c>
      <c r="D36">
        <v>154</v>
      </c>
      <c r="E36">
        <v>368</v>
      </c>
      <c r="F36">
        <v>1457</v>
      </c>
      <c r="G36">
        <v>501</v>
      </c>
      <c r="H36">
        <v>4664</v>
      </c>
      <c r="I36">
        <v>12336</v>
      </c>
    </row>
    <row r="37" spans="1:9" x14ac:dyDescent="0.35">
      <c r="A37" s="6">
        <v>36526</v>
      </c>
      <c r="B37">
        <v>7783</v>
      </c>
      <c r="C37">
        <v>1050</v>
      </c>
      <c r="D37">
        <v>106</v>
      </c>
      <c r="E37">
        <v>299</v>
      </c>
      <c r="F37">
        <v>1112</v>
      </c>
      <c r="G37">
        <v>329</v>
      </c>
      <c r="H37">
        <v>3628</v>
      </c>
      <c r="I37">
        <v>9363</v>
      </c>
    </row>
    <row r="38" spans="1:9" x14ac:dyDescent="0.35">
      <c r="A38" s="6">
        <v>36617</v>
      </c>
      <c r="B38">
        <v>10358</v>
      </c>
      <c r="C38">
        <v>1240</v>
      </c>
      <c r="D38">
        <v>157</v>
      </c>
      <c r="E38">
        <v>430</v>
      </c>
      <c r="F38">
        <v>1289</v>
      </c>
      <c r="G38">
        <v>527</v>
      </c>
      <c r="H38">
        <v>5694</v>
      </c>
      <c r="I38">
        <v>15945</v>
      </c>
    </row>
    <row r="39" spans="1:9" x14ac:dyDescent="0.35">
      <c r="A39" s="6">
        <v>36708</v>
      </c>
      <c r="B39">
        <v>5142</v>
      </c>
      <c r="C39">
        <v>772</v>
      </c>
      <c r="D39">
        <v>78</v>
      </c>
      <c r="E39">
        <v>181</v>
      </c>
      <c r="F39">
        <v>786</v>
      </c>
      <c r="G39">
        <v>315</v>
      </c>
      <c r="H39">
        <v>2305</v>
      </c>
      <c r="I39">
        <v>6260</v>
      </c>
    </row>
    <row r="40" spans="1:9" x14ac:dyDescent="0.35">
      <c r="A40" s="6">
        <v>36831</v>
      </c>
      <c r="B40">
        <v>9600</v>
      </c>
      <c r="C40">
        <v>1318</v>
      </c>
      <c r="D40">
        <v>160</v>
      </c>
      <c r="E40">
        <v>370</v>
      </c>
      <c r="F40">
        <v>1463</v>
      </c>
      <c r="G40">
        <v>481</v>
      </c>
      <c r="H40">
        <v>4592</v>
      </c>
      <c r="I40">
        <v>12156</v>
      </c>
    </row>
    <row r="41" spans="1:9" x14ac:dyDescent="0.35">
      <c r="A41" s="6">
        <v>36951</v>
      </c>
      <c r="B41">
        <v>9005</v>
      </c>
      <c r="C41">
        <v>1147</v>
      </c>
      <c r="D41">
        <v>133</v>
      </c>
      <c r="E41">
        <v>378</v>
      </c>
      <c r="F41">
        <v>1174</v>
      </c>
      <c r="G41">
        <v>398</v>
      </c>
      <c r="H41">
        <v>4706</v>
      </c>
      <c r="I41">
        <v>12898</v>
      </c>
    </row>
    <row r="42" spans="1:9" x14ac:dyDescent="0.35">
      <c r="A42" s="6">
        <v>36982</v>
      </c>
      <c r="B42">
        <v>11150</v>
      </c>
      <c r="C42">
        <v>1331</v>
      </c>
      <c r="D42">
        <v>188</v>
      </c>
      <c r="E42">
        <v>487</v>
      </c>
      <c r="F42">
        <v>1372</v>
      </c>
      <c r="G42">
        <v>625</v>
      </c>
      <c r="H42">
        <v>6436</v>
      </c>
      <c r="I42">
        <v>18406</v>
      </c>
    </row>
    <row r="43" spans="1:9" x14ac:dyDescent="0.35">
      <c r="A43" s="6">
        <v>37104</v>
      </c>
      <c r="B43">
        <v>8622</v>
      </c>
      <c r="C43">
        <v>1165</v>
      </c>
      <c r="D43">
        <v>167</v>
      </c>
      <c r="E43">
        <v>326</v>
      </c>
      <c r="F43">
        <v>1279</v>
      </c>
      <c r="G43">
        <v>565</v>
      </c>
      <c r="H43">
        <v>4474</v>
      </c>
      <c r="I43">
        <v>13272</v>
      </c>
    </row>
    <row r="44" spans="1:9" x14ac:dyDescent="0.35">
      <c r="A44" s="6">
        <v>37196</v>
      </c>
      <c r="B44">
        <v>6697</v>
      </c>
      <c r="C44">
        <v>1007</v>
      </c>
      <c r="D44">
        <v>111</v>
      </c>
      <c r="E44">
        <v>255</v>
      </c>
      <c r="F44">
        <v>1087</v>
      </c>
      <c r="G44">
        <v>325</v>
      </c>
      <c r="H44">
        <v>2986</v>
      </c>
      <c r="I44">
        <v>7544</v>
      </c>
    </row>
    <row r="45" spans="1:9" x14ac:dyDescent="0.35">
      <c r="A45" s="6">
        <v>37316</v>
      </c>
      <c r="B45">
        <v>5683</v>
      </c>
      <c r="C45">
        <v>841</v>
      </c>
      <c r="D45">
        <v>75</v>
      </c>
      <c r="E45">
        <v>232</v>
      </c>
      <c r="F45">
        <v>809</v>
      </c>
      <c r="G45">
        <v>236</v>
      </c>
      <c r="H45">
        <v>2569</v>
      </c>
      <c r="I45">
        <v>6376</v>
      </c>
    </row>
    <row r="46" spans="1:9" x14ac:dyDescent="0.35">
      <c r="A46" s="6">
        <v>37377</v>
      </c>
      <c r="B46">
        <v>6577</v>
      </c>
      <c r="C46">
        <v>959</v>
      </c>
      <c r="D46">
        <v>99</v>
      </c>
      <c r="E46">
        <v>268</v>
      </c>
      <c r="F46">
        <v>928</v>
      </c>
      <c r="G46">
        <v>287</v>
      </c>
      <c r="H46">
        <v>3188</v>
      </c>
      <c r="I46">
        <v>8755</v>
      </c>
    </row>
    <row r="47" spans="1:9" x14ac:dyDescent="0.35">
      <c r="A47" s="6">
        <v>37438</v>
      </c>
      <c r="B47">
        <v>1736</v>
      </c>
      <c r="C47">
        <v>296</v>
      </c>
      <c r="D47">
        <v>22.86</v>
      </c>
      <c r="E47">
        <v>64.38</v>
      </c>
      <c r="F47">
        <v>250</v>
      </c>
      <c r="G47">
        <v>8385.5</v>
      </c>
      <c r="H47">
        <v>570</v>
      </c>
      <c r="I47">
        <v>689</v>
      </c>
    </row>
    <row r="48" spans="1:9" x14ac:dyDescent="0.35">
      <c r="A48" s="6">
        <v>37622</v>
      </c>
      <c r="B48">
        <v>6236</v>
      </c>
      <c r="C48">
        <v>954</v>
      </c>
      <c r="D48">
        <v>93</v>
      </c>
      <c r="E48">
        <v>268</v>
      </c>
      <c r="F48">
        <v>941</v>
      </c>
      <c r="G48">
        <v>252</v>
      </c>
      <c r="H48">
        <v>2828</v>
      </c>
      <c r="I48">
        <v>6976</v>
      </c>
    </row>
    <row r="49" spans="1:9" x14ac:dyDescent="0.35">
      <c r="A49" s="6">
        <v>37681</v>
      </c>
      <c r="B49">
        <v>7468</v>
      </c>
      <c r="C49">
        <v>1068</v>
      </c>
      <c r="D49">
        <v>116</v>
      </c>
      <c r="E49">
        <v>337</v>
      </c>
      <c r="F49">
        <v>1037</v>
      </c>
      <c r="G49">
        <v>307</v>
      </c>
      <c r="H49">
        <v>3753</v>
      </c>
      <c r="I49">
        <v>9979</v>
      </c>
    </row>
    <row r="50" spans="1:9" x14ac:dyDescent="0.35">
      <c r="A50" s="6">
        <v>37742</v>
      </c>
      <c r="B50">
        <v>12194</v>
      </c>
      <c r="C50">
        <v>1540</v>
      </c>
      <c r="D50">
        <v>263</v>
      </c>
      <c r="E50">
        <v>613</v>
      </c>
      <c r="F50">
        <v>1516</v>
      </c>
      <c r="G50">
        <v>969</v>
      </c>
      <c r="H50">
        <v>7579</v>
      </c>
      <c r="I50">
        <v>22071</v>
      </c>
    </row>
    <row r="51" spans="1:9" x14ac:dyDescent="0.35">
      <c r="A51" s="6">
        <v>37803</v>
      </c>
      <c r="B51">
        <v>3995</v>
      </c>
      <c r="C51">
        <v>676</v>
      </c>
      <c r="D51">
        <v>66</v>
      </c>
      <c r="E51">
        <v>158</v>
      </c>
      <c r="F51">
        <v>640</v>
      </c>
      <c r="G51">
        <v>275</v>
      </c>
      <c r="H51">
        <v>1741</v>
      </c>
      <c r="I51">
        <v>4393</v>
      </c>
    </row>
    <row r="52" spans="1:9" x14ac:dyDescent="0.35">
      <c r="A52" s="6">
        <v>37956</v>
      </c>
      <c r="B52">
        <v>6748</v>
      </c>
      <c r="C52">
        <v>1101</v>
      </c>
      <c r="D52">
        <v>121</v>
      </c>
      <c r="E52">
        <v>299</v>
      </c>
      <c r="F52">
        <v>1105</v>
      </c>
      <c r="G52">
        <v>296</v>
      </c>
      <c r="H52">
        <v>3071</v>
      </c>
      <c r="I52">
        <v>7577</v>
      </c>
    </row>
    <row r="53" spans="1:9" x14ac:dyDescent="0.35">
      <c r="A53" s="6">
        <v>38047</v>
      </c>
      <c r="B53">
        <v>9405</v>
      </c>
      <c r="C53">
        <v>1339</v>
      </c>
      <c r="D53">
        <v>172</v>
      </c>
      <c r="E53">
        <v>476</v>
      </c>
      <c r="F53">
        <v>1280</v>
      </c>
      <c r="G53">
        <v>437</v>
      </c>
      <c r="H53">
        <v>5118</v>
      </c>
      <c r="I53">
        <v>13776</v>
      </c>
    </row>
    <row r="54" spans="1:9" x14ac:dyDescent="0.35">
      <c r="A54" s="6">
        <v>38169</v>
      </c>
      <c r="B54">
        <v>10221</v>
      </c>
      <c r="C54">
        <v>1457</v>
      </c>
      <c r="D54">
        <v>252</v>
      </c>
      <c r="E54">
        <v>515</v>
      </c>
      <c r="F54">
        <v>1421</v>
      </c>
      <c r="G54">
        <v>782</v>
      </c>
      <c r="H54">
        <v>6088</v>
      </c>
      <c r="I54">
        <v>17829</v>
      </c>
    </row>
    <row r="55" spans="1:9" x14ac:dyDescent="0.35">
      <c r="A55" s="6">
        <v>38200</v>
      </c>
      <c r="B55">
        <v>3442</v>
      </c>
      <c r="C55">
        <v>632</v>
      </c>
      <c r="D55">
        <v>65</v>
      </c>
      <c r="E55">
        <v>142</v>
      </c>
      <c r="F55">
        <v>595</v>
      </c>
      <c r="G55">
        <v>314</v>
      </c>
      <c r="H55">
        <v>1462</v>
      </c>
      <c r="I55">
        <v>3506</v>
      </c>
    </row>
    <row r="56" spans="1:9" x14ac:dyDescent="0.35">
      <c r="A56" s="6">
        <v>38353</v>
      </c>
      <c r="B56">
        <v>8809</v>
      </c>
      <c r="C56">
        <v>1404</v>
      </c>
      <c r="D56">
        <v>173</v>
      </c>
      <c r="E56">
        <v>452</v>
      </c>
      <c r="F56">
        <v>1346</v>
      </c>
      <c r="G56">
        <v>394</v>
      </c>
      <c r="H56">
        <v>4440</v>
      </c>
      <c r="I56">
        <v>11329</v>
      </c>
    </row>
    <row r="57" spans="1:9" x14ac:dyDescent="0.35">
      <c r="A57" s="6">
        <v>38412</v>
      </c>
      <c r="B57">
        <v>10079</v>
      </c>
      <c r="C57">
        <v>1476</v>
      </c>
      <c r="D57">
        <v>210</v>
      </c>
      <c r="E57">
        <v>559</v>
      </c>
      <c r="F57">
        <v>1366</v>
      </c>
      <c r="G57">
        <v>532</v>
      </c>
      <c r="H57">
        <v>5757</v>
      </c>
      <c r="I57">
        <v>15516</v>
      </c>
    </row>
    <row r="58" spans="1:9" x14ac:dyDescent="0.35">
      <c r="A58" s="6">
        <v>38565</v>
      </c>
      <c r="B58">
        <v>6048</v>
      </c>
      <c r="C58">
        <v>1067</v>
      </c>
      <c r="D58">
        <v>149</v>
      </c>
      <c r="E58">
        <v>290</v>
      </c>
      <c r="F58">
        <v>1019</v>
      </c>
      <c r="G58">
        <v>404</v>
      </c>
      <c r="H58">
        <v>3043</v>
      </c>
      <c r="I58">
        <v>8402</v>
      </c>
    </row>
    <row r="59" spans="1:9" x14ac:dyDescent="0.35">
      <c r="A59" s="6">
        <v>38777</v>
      </c>
      <c r="B59">
        <v>5673</v>
      </c>
      <c r="C59">
        <v>968</v>
      </c>
      <c r="D59">
        <v>107</v>
      </c>
      <c r="E59">
        <v>289</v>
      </c>
      <c r="F59">
        <v>876</v>
      </c>
      <c r="G59">
        <v>272</v>
      </c>
      <c r="H59">
        <v>2736</v>
      </c>
      <c r="I59">
        <v>6707</v>
      </c>
    </row>
    <row r="60" spans="1:9" x14ac:dyDescent="0.35">
      <c r="A60" s="6">
        <v>38899</v>
      </c>
      <c r="B60">
        <v>5621</v>
      </c>
      <c r="C60">
        <v>1049</v>
      </c>
      <c r="D60">
        <v>146</v>
      </c>
      <c r="E60">
        <v>287</v>
      </c>
      <c r="F60">
        <v>957</v>
      </c>
      <c r="G60">
        <v>393</v>
      </c>
      <c r="H60">
        <v>2837</v>
      </c>
      <c r="I60">
        <v>7748</v>
      </c>
    </row>
    <row r="61" spans="1:9" x14ac:dyDescent="0.35">
      <c r="A61" s="6">
        <v>38961</v>
      </c>
      <c r="B61">
        <v>8704</v>
      </c>
      <c r="C61">
        <v>1599</v>
      </c>
      <c r="D61">
        <v>266</v>
      </c>
      <c r="E61">
        <v>487</v>
      </c>
      <c r="F61">
        <v>1501</v>
      </c>
      <c r="G61">
        <v>692</v>
      </c>
      <c r="H61">
        <v>4661</v>
      </c>
      <c r="I61">
        <v>12353</v>
      </c>
    </row>
    <row r="62" spans="1:9" x14ac:dyDescent="0.35">
      <c r="A62" s="6">
        <v>39022</v>
      </c>
      <c r="B62">
        <v>9481</v>
      </c>
      <c r="C62">
        <v>1748</v>
      </c>
      <c r="D62">
        <v>263</v>
      </c>
      <c r="E62">
        <v>544</v>
      </c>
      <c r="F62">
        <v>1636</v>
      </c>
      <c r="G62">
        <v>592</v>
      </c>
      <c r="H62">
        <v>4884</v>
      </c>
      <c r="I62">
        <v>12251</v>
      </c>
    </row>
    <row r="63" spans="1:9" x14ac:dyDescent="0.35">
      <c r="A63" s="6">
        <v>39173</v>
      </c>
      <c r="B63">
        <v>10899</v>
      </c>
      <c r="C63">
        <v>1711</v>
      </c>
      <c r="D63">
        <v>301</v>
      </c>
      <c r="E63">
        <v>708</v>
      </c>
      <c r="F63">
        <v>1511</v>
      </c>
      <c r="G63">
        <v>802</v>
      </c>
      <c r="H63">
        <v>6693</v>
      </c>
      <c r="I63">
        <v>17787</v>
      </c>
    </row>
    <row r="64" spans="1:9" x14ac:dyDescent="0.35">
      <c r="A64" s="6">
        <v>39264</v>
      </c>
      <c r="B64">
        <v>6170</v>
      </c>
      <c r="C64">
        <v>1182</v>
      </c>
      <c r="D64">
        <v>182</v>
      </c>
      <c r="E64">
        <v>347</v>
      </c>
      <c r="F64">
        <v>1050</v>
      </c>
      <c r="G64">
        <v>472</v>
      </c>
      <c r="H64">
        <v>3274</v>
      </c>
      <c r="I64">
        <v>8883</v>
      </c>
    </row>
    <row r="65" spans="1:9" x14ac:dyDescent="0.35">
      <c r="A65" s="6">
        <v>39722</v>
      </c>
      <c r="B65">
        <v>6427</v>
      </c>
      <c r="C65">
        <v>1386</v>
      </c>
      <c r="D65">
        <v>226</v>
      </c>
      <c r="E65">
        <v>393</v>
      </c>
      <c r="F65">
        <v>1250</v>
      </c>
      <c r="G65">
        <v>508</v>
      </c>
      <c r="H65">
        <v>3222</v>
      </c>
      <c r="I65">
        <v>7715</v>
      </c>
    </row>
    <row r="66" spans="1:9" x14ac:dyDescent="0.35">
      <c r="A66" s="6">
        <v>39783</v>
      </c>
      <c r="B66">
        <v>7040</v>
      </c>
      <c r="C66">
        <v>1456</v>
      </c>
      <c r="D66">
        <v>222</v>
      </c>
      <c r="E66">
        <v>435</v>
      </c>
      <c r="F66">
        <v>1330</v>
      </c>
      <c r="G66">
        <v>460</v>
      </c>
      <c r="H66">
        <v>3459</v>
      </c>
      <c r="I66">
        <v>7885</v>
      </c>
    </row>
    <row r="67" spans="1:9" x14ac:dyDescent="0.35">
      <c r="A67" s="6">
        <v>39845</v>
      </c>
      <c r="B67">
        <v>6736</v>
      </c>
      <c r="C67">
        <v>1253</v>
      </c>
      <c r="D67">
        <v>188</v>
      </c>
      <c r="E67">
        <v>409</v>
      </c>
      <c r="F67">
        <v>1154</v>
      </c>
      <c r="G67">
        <v>423</v>
      </c>
      <c r="H67">
        <v>3431</v>
      </c>
      <c r="I67">
        <v>7827</v>
      </c>
    </row>
    <row r="68" spans="1:9" x14ac:dyDescent="0.35">
      <c r="A68" s="6">
        <v>39904</v>
      </c>
      <c r="B68">
        <v>8738</v>
      </c>
      <c r="C68">
        <v>1492</v>
      </c>
      <c r="D68">
        <v>312</v>
      </c>
      <c r="E68">
        <v>611</v>
      </c>
      <c r="F68">
        <v>1327</v>
      </c>
      <c r="G68">
        <v>816</v>
      </c>
      <c r="H68">
        <v>5403</v>
      </c>
      <c r="I68">
        <v>13606</v>
      </c>
    </row>
    <row r="69" spans="1:9" x14ac:dyDescent="0.35">
      <c r="A69" s="6">
        <v>39965</v>
      </c>
      <c r="B69">
        <v>10710</v>
      </c>
      <c r="C69">
        <v>1929</v>
      </c>
      <c r="D69">
        <v>486</v>
      </c>
      <c r="E69">
        <v>805</v>
      </c>
      <c r="F69">
        <v>1654</v>
      </c>
      <c r="G69">
        <v>1664</v>
      </c>
      <c r="H69">
        <v>7093</v>
      </c>
      <c r="I69">
        <v>18971</v>
      </c>
    </row>
    <row r="70" spans="1:9" x14ac:dyDescent="0.35">
      <c r="A70" s="6">
        <v>40148</v>
      </c>
      <c r="B70">
        <v>6239</v>
      </c>
      <c r="C70">
        <v>1353</v>
      </c>
      <c r="D70">
        <v>219</v>
      </c>
      <c r="E70">
        <v>393</v>
      </c>
      <c r="F70">
        <v>1247</v>
      </c>
      <c r="G70">
        <v>484</v>
      </c>
      <c r="H70">
        <v>3008</v>
      </c>
      <c r="I70">
        <v>6537</v>
      </c>
    </row>
    <row r="71" spans="1:9" x14ac:dyDescent="0.35">
      <c r="A71" s="6">
        <v>40299</v>
      </c>
      <c r="B71">
        <v>12458</v>
      </c>
      <c r="C71">
        <v>2150</v>
      </c>
      <c r="D71">
        <v>605</v>
      </c>
      <c r="E71">
        <v>1001</v>
      </c>
      <c r="F71">
        <v>1868</v>
      </c>
      <c r="G71">
        <v>2179</v>
      </c>
      <c r="H71">
        <v>8573</v>
      </c>
      <c r="I71">
        <v>22129</v>
      </c>
    </row>
    <row r="72" spans="1:9" x14ac:dyDescent="0.35">
      <c r="A72" s="6">
        <v>40360</v>
      </c>
      <c r="B72">
        <v>5607</v>
      </c>
      <c r="C72">
        <v>1243</v>
      </c>
      <c r="D72">
        <v>250</v>
      </c>
      <c r="E72">
        <v>367</v>
      </c>
      <c r="F72">
        <v>1100</v>
      </c>
      <c r="G72">
        <v>658</v>
      </c>
      <c r="H72">
        <v>3017</v>
      </c>
      <c r="I72">
        <v>7432</v>
      </c>
    </row>
    <row r="73" spans="1:9" x14ac:dyDescent="0.35">
      <c r="A73" s="6">
        <v>40848</v>
      </c>
      <c r="B73">
        <v>7106</v>
      </c>
      <c r="C73">
        <v>1658</v>
      </c>
      <c r="D73">
        <v>367</v>
      </c>
      <c r="E73">
        <v>506</v>
      </c>
      <c r="F73">
        <v>1553</v>
      </c>
      <c r="G73">
        <v>856</v>
      </c>
      <c r="H73">
        <v>3648</v>
      </c>
      <c r="I73">
        <v>7786</v>
      </c>
    </row>
    <row r="74" spans="1:9" x14ac:dyDescent="0.35">
      <c r="A74" s="6">
        <v>42248</v>
      </c>
      <c r="B74">
        <v>4612</v>
      </c>
      <c r="C74">
        <v>1293</v>
      </c>
      <c r="D74">
        <v>497</v>
      </c>
      <c r="E74">
        <v>359</v>
      </c>
      <c r="F74">
        <v>1316</v>
      </c>
      <c r="G74">
        <v>2111</v>
      </c>
      <c r="H74">
        <v>2379</v>
      </c>
      <c r="I74">
        <v>4476</v>
      </c>
    </row>
    <row r="75" spans="1:9" x14ac:dyDescent="0.35">
      <c r="A75" s="6">
        <v>42278</v>
      </c>
      <c r="B75">
        <v>8543</v>
      </c>
      <c r="C75">
        <v>2334</v>
      </c>
      <c r="D75">
        <v>1074</v>
      </c>
      <c r="E75">
        <v>805</v>
      </c>
      <c r="F75">
        <v>2255</v>
      </c>
      <c r="G75">
        <v>3781</v>
      </c>
      <c r="H75">
        <v>5054</v>
      </c>
      <c r="I75">
        <v>10110</v>
      </c>
    </row>
    <row r="76" spans="1:9" x14ac:dyDescent="0.35">
      <c r="A76" s="6">
        <v>42309</v>
      </c>
      <c r="B76">
        <v>7533</v>
      </c>
      <c r="C76">
        <v>2044</v>
      </c>
      <c r="D76">
        <v>857</v>
      </c>
      <c r="E76">
        <v>669</v>
      </c>
      <c r="F76">
        <v>2038</v>
      </c>
      <c r="G76">
        <v>3064</v>
      </c>
      <c r="H76">
        <v>4192</v>
      </c>
      <c r="I76">
        <v>7966</v>
      </c>
    </row>
    <row r="77" spans="1:9" x14ac:dyDescent="0.35">
      <c r="A77" s="6">
        <v>42339</v>
      </c>
      <c r="B77">
        <v>6603</v>
      </c>
      <c r="C77">
        <v>1750</v>
      </c>
      <c r="D77">
        <v>681</v>
      </c>
      <c r="E77">
        <v>554</v>
      </c>
      <c r="F77">
        <v>1798</v>
      </c>
      <c r="G77">
        <v>2557</v>
      </c>
      <c r="H77">
        <v>3502</v>
      </c>
      <c r="I77">
        <v>6337</v>
      </c>
    </row>
    <row r="78" spans="1:9" x14ac:dyDescent="0.35">
      <c r="A78" s="6">
        <v>42370</v>
      </c>
      <c r="B78">
        <v>5876</v>
      </c>
      <c r="C78">
        <v>1500</v>
      </c>
      <c r="D78">
        <v>553</v>
      </c>
      <c r="E78">
        <v>470</v>
      </c>
      <c r="F78">
        <v>1579</v>
      </c>
      <c r="G78">
        <v>2206</v>
      </c>
      <c r="H78">
        <v>3021</v>
      </c>
      <c r="I78">
        <v>5238</v>
      </c>
    </row>
    <row r="79" spans="1:9" x14ac:dyDescent="0.35">
      <c r="A79" s="6">
        <v>42401</v>
      </c>
      <c r="B79">
        <v>8063</v>
      </c>
      <c r="C79">
        <v>1833</v>
      </c>
      <c r="D79">
        <v>801</v>
      </c>
      <c r="E79">
        <v>685</v>
      </c>
      <c r="F79">
        <v>1942</v>
      </c>
      <c r="G79">
        <v>2874</v>
      </c>
      <c r="H79">
        <v>4687</v>
      </c>
      <c r="I79">
        <v>8654</v>
      </c>
    </row>
    <row r="80" spans="1:9" x14ac:dyDescent="0.35">
      <c r="A80" s="6">
        <v>43709</v>
      </c>
      <c r="B80">
        <v>6690</v>
      </c>
      <c r="C80">
        <v>2304</v>
      </c>
      <c r="D80">
        <v>2145</v>
      </c>
      <c r="E80">
        <v>814</v>
      </c>
      <c r="F80">
        <v>2305</v>
      </c>
      <c r="G80">
        <v>15667</v>
      </c>
      <c r="H80">
        <v>4281</v>
      </c>
      <c r="I80">
        <v>7398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A0CD-DB04-49EE-A5FA-C09E6D3F8991}"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295B-2DD9-4D6C-BEF3-A794BE713DC1}">
  <dimension ref="A1"/>
  <sheetViews>
    <sheetView topLeftCell="A40" workbookViewId="0"/>
    <sheetView workbookViewId="1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7060-B6F6-42A9-B20A-B8954B3BE595}">
  <dimension ref="B1:AY118"/>
  <sheetViews>
    <sheetView topLeftCell="R93" workbookViewId="0">
      <selection activeCell="AC108" sqref="AC102:AC108"/>
    </sheetView>
    <sheetView tabSelected="1" topLeftCell="R90" workbookViewId="1">
      <selection activeCell="AC30" sqref="AC30:AC108"/>
    </sheetView>
  </sheetViews>
  <sheetFormatPr defaultRowHeight="14.5" x14ac:dyDescent="0.35"/>
  <cols>
    <col min="11" max="11" width="11.453125" customWidth="1"/>
    <col min="21" max="21" width="9.7265625" bestFit="1" customWidth="1"/>
  </cols>
  <sheetData>
    <row r="1" spans="2:51" ht="18.5" x14ac:dyDescent="0.45">
      <c r="C1" s="16" t="s">
        <v>0</v>
      </c>
      <c r="D1" s="16"/>
      <c r="E1" s="16"/>
      <c r="F1" s="16"/>
      <c r="G1" s="16"/>
      <c r="H1" s="16"/>
      <c r="U1" s="1" t="s">
        <v>84</v>
      </c>
      <c r="V1" s="17" t="s">
        <v>95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Q1" t="s">
        <v>98</v>
      </c>
    </row>
    <row r="2" spans="2:51" x14ac:dyDescent="0.35">
      <c r="C2" s="16" t="s">
        <v>1</v>
      </c>
      <c r="D2" s="16"/>
      <c r="E2" s="16"/>
      <c r="F2" s="16"/>
      <c r="G2" s="16"/>
      <c r="H2" s="16"/>
      <c r="V2" s="18" t="s">
        <v>94</v>
      </c>
      <c r="W2" s="18"/>
      <c r="X2" s="18"/>
      <c r="Y2" s="18"/>
      <c r="Z2" s="18"/>
      <c r="AA2" s="18"/>
      <c r="AB2" s="18"/>
      <c r="AC2" s="18"/>
      <c r="AE2" s="18" t="s">
        <v>96</v>
      </c>
      <c r="AF2" s="18"/>
      <c r="AG2" s="18"/>
      <c r="AH2" s="18"/>
      <c r="AI2" s="18"/>
      <c r="AK2" s="18" t="s">
        <v>97</v>
      </c>
      <c r="AL2" s="18"/>
      <c r="AM2" s="18"/>
      <c r="AN2" s="18"/>
      <c r="AO2" s="18"/>
      <c r="AQ2" s="18" t="s">
        <v>99</v>
      </c>
      <c r="AR2" s="18"/>
      <c r="AS2" s="18"/>
      <c r="AT2" s="18"/>
      <c r="AU2" s="18"/>
      <c r="AV2" s="18"/>
      <c r="AW2" s="18"/>
      <c r="AX2" s="18"/>
      <c r="AY2" s="18"/>
    </row>
    <row r="3" spans="2:51" x14ac:dyDescent="0.35">
      <c r="B3" s="16" t="s">
        <v>2</v>
      </c>
      <c r="C3" s="16"/>
      <c r="D3" s="16"/>
      <c r="E3" s="16"/>
      <c r="F3" s="16"/>
      <c r="Y3" t="s">
        <v>70</v>
      </c>
      <c r="Z3" s="4">
        <v>0.95</v>
      </c>
      <c r="AA3" t="s">
        <v>85</v>
      </c>
      <c r="AB3" t="s">
        <v>93</v>
      </c>
      <c r="AC3" t="s">
        <v>87</v>
      </c>
      <c r="AH3" t="s">
        <v>70</v>
      </c>
      <c r="AI3" t="s">
        <v>87</v>
      </c>
      <c r="AN3" t="s">
        <v>70</v>
      </c>
      <c r="AO3" t="s">
        <v>87</v>
      </c>
      <c r="AS3" t="s">
        <v>42</v>
      </c>
      <c r="AU3" t="s">
        <v>43</v>
      </c>
      <c r="AV3" t="s">
        <v>44</v>
      </c>
      <c r="AW3" t="s">
        <v>45</v>
      </c>
      <c r="AX3" t="s">
        <v>46</v>
      </c>
    </row>
    <row r="4" spans="2:51" x14ac:dyDescent="0.35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J4" t="s">
        <v>10</v>
      </c>
      <c r="X4" t="s">
        <v>88</v>
      </c>
      <c r="Y4" t="s">
        <v>75</v>
      </c>
      <c r="Z4" t="s">
        <v>89</v>
      </c>
      <c r="AA4" t="s">
        <v>90</v>
      </c>
      <c r="AB4" t="s">
        <v>91</v>
      </c>
      <c r="AC4" t="s">
        <v>86</v>
      </c>
      <c r="AG4" t="s">
        <v>88</v>
      </c>
      <c r="AH4" t="s">
        <v>75</v>
      </c>
      <c r="AI4" t="s">
        <v>86</v>
      </c>
      <c r="AM4" t="s">
        <v>88</v>
      </c>
      <c r="AN4" t="s">
        <v>75</v>
      </c>
      <c r="AO4" t="s">
        <v>86</v>
      </c>
      <c r="AR4" t="s">
        <v>47</v>
      </c>
      <c r="AS4" t="s">
        <v>48</v>
      </c>
      <c r="AT4" t="s">
        <v>49</v>
      </c>
      <c r="AU4" t="s">
        <v>48</v>
      </c>
      <c r="AV4" t="s">
        <v>48</v>
      </c>
      <c r="AW4" t="s">
        <v>48</v>
      </c>
      <c r="AX4" t="s">
        <v>48</v>
      </c>
      <c r="AY4" t="s">
        <v>50</v>
      </c>
    </row>
    <row r="5" spans="2:51" x14ac:dyDescent="0.35">
      <c r="C5" s="16" t="s">
        <v>9</v>
      </c>
      <c r="D5" s="16"/>
      <c r="E5" s="16"/>
      <c r="F5" s="16"/>
      <c r="G5" s="16"/>
      <c r="H5" s="16"/>
      <c r="J5" t="s">
        <v>11</v>
      </c>
      <c r="K5" t="s">
        <v>12</v>
      </c>
      <c r="L5" t="s">
        <v>13</v>
      </c>
      <c r="V5" t="s">
        <v>36</v>
      </c>
      <c r="W5" t="s">
        <v>92</v>
      </c>
      <c r="X5">
        <v>113</v>
      </c>
      <c r="Y5">
        <v>219564</v>
      </c>
      <c r="Z5">
        <v>195559</v>
      </c>
      <c r="AA5">
        <v>245682</v>
      </c>
      <c r="AB5">
        <v>12791</v>
      </c>
      <c r="AC5">
        <v>10452</v>
      </c>
      <c r="AE5" t="s">
        <v>36</v>
      </c>
      <c r="AF5" t="s">
        <v>92</v>
      </c>
      <c r="AG5">
        <v>113</v>
      </c>
      <c r="AH5">
        <v>219564</v>
      </c>
      <c r="AI5">
        <v>10445</v>
      </c>
      <c r="AK5" t="s">
        <v>36</v>
      </c>
      <c r="AL5" t="s">
        <v>92</v>
      </c>
      <c r="AM5">
        <v>113</v>
      </c>
      <c r="AN5">
        <v>228979</v>
      </c>
      <c r="AO5">
        <v>9625</v>
      </c>
      <c r="AQ5" t="s">
        <v>6</v>
      </c>
      <c r="AR5">
        <v>2665</v>
      </c>
      <c r="AS5">
        <v>109087</v>
      </c>
      <c r="AT5">
        <v>174414</v>
      </c>
      <c r="AU5">
        <v>265139</v>
      </c>
      <c r="AV5">
        <v>468302</v>
      </c>
      <c r="AW5">
        <v>668276</v>
      </c>
      <c r="AX5">
        <v>950727</v>
      </c>
      <c r="AY5">
        <v>963819</v>
      </c>
    </row>
    <row r="6" spans="2:51" x14ac:dyDescent="0.35">
      <c r="C6">
        <v>19870317</v>
      </c>
      <c r="D6">
        <v>1200</v>
      </c>
      <c r="E6" s="2">
        <v>826</v>
      </c>
      <c r="F6" s="2">
        <v>210900</v>
      </c>
      <c r="G6" s="2">
        <v>210900</v>
      </c>
      <c r="H6" s="2">
        <v>268130</v>
      </c>
      <c r="J6">
        <v>1</v>
      </c>
      <c r="K6">
        <v>1.0780000000000001</v>
      </c>
      <c r="L6">
        <v>-43.295999999999999</v>
      </c>
      <c r="U6" s="6">
        <f t="shared" ref="U6:U69" si="0">DATE(W6,V6,1)</f>
        <v>31837</v>
      </c>
      <c r="V6">
        <v>3</v>
      </c>
      <c r="W6">
        <v>1987</v>
      </c>
      <c r="X6">
        <v>1</v>
      </c>
      <c r="Y6">
        <v>210900</v>
      </c>
      <c r="Z6">
        <v>115296</v>
      </c>
      <c r="AA6">
        <v>355262</v>
      </c>
      <c r="AB6">
        <v>61814</v>
      </c>
      <c r="AC6">
        <v>21107</v>
      </c>
      <c r="AD6" s="6">
        <f t="shared" ref="AD6:AD69" si="1">DATE(AF6,AE6,1)</f>
        <v>31837</v>
      </c>
      <c r="AE6">
        <v>3</v>
      </c>
      <c r="AF6">
        <v>1987</v>
      </c>
      <c r="AG6">
        <v>1</v>
      </c>
      <c r="AH6">
        <v>210900</v>
      </c>
      <c r="AI6">
        <v>21104</v>
      </c>
      <c r="AJ6" s="6">
        <f t="shared" ref="AJ6:AJ69" si="2">DATE(AL6,AK6,1)</f>
        <v>31837</v>
      </c>
      <c r="AK6">
        <v>3</v>
      </c>
      <c r="AL6">
        <v>1987</v>
      </c>
      <c r="AM6">
        <v>1</v>
      </c>
      <c r="AN6">
        <v>268130</v>
      </c>
      <c r="AO6">
        <v>15127</v>
      </c>
      <c r="AQ6" t="s">
        <v>7</v>
      </c>
      <c r="AR6">
        <v>2665</v>
      </c>
      <c r="AS6">
        <v>109087</v>
      </c>
      <c r="AT6">
        <v>174414</v>
      </c>
      <c r="AU6">
        <v>265140</v>
      </c>
      <c r="AV6">
        <v>468303</v>
      </c>
      <c r="AW6">
        <v>668277</v>
      </c>
      <c r="AX6">
        <v>950728</v>
      </c>
      <c r="AY6">
        <v>963819</v>
      </c>
    </row>
    <row r="7" spans="2:51" x14ac:dyDescent="0.35">
      <c r="C7">
        <v>19870410</v>
      </c>
      <c r="D7">
        <v>1730</v>
      </c>
      <c r="E7" s="2">
        <v>1440</v>
      </c>
      <c r="F7" s="2">
        <v>300970</v>
      </c>
      <c r="G7" s="2">
        <v>300970</v>
      </c>
      <c r="H7" s="2">
        <v>383640</v>
      </c>
      <c r="J7">
        <v>2</v>
      </c>
      <c r="K7">
        <v>1.028</v>
      </c>
      <c r="L7">
        <v>-42.561999999999998</v>
      </c>
      <c r="U7" s="6">
        <f t="shared" si="0"/>
        <v>31868</v>
      </c>
      <c r="V7">
        <v>4</v>
      </c>
      <c r="W7">
        <v>1987</v>
      </c>
      <c r="X7">
        <v>1</v>
      </c>
      <c r="Y7">
        <v>300967</v>
      </c>
      <c r="Z7">
        <v>163972</v>
      </c>
      <c r="AA7">
        <v>508270</v>
      </c>
      <c r="AB7">
        <v>88700</v>
      </c>
      <c r="AC7">
        <v>31519</v>
      </c>
      <c r="AD7" s="6">
        <f t="shared" si="1"/>
        <v>31868</v>
      </c>
      <c r="AE7">
        <v>4</v>
      </c>
      <c r="AF7">
        <v>1987</v>
      </c>
      <c r="AG7">
        <v>1</v>
      </c>
      <c r="AH7">
        <v>300967</v>
      </c>
      <c r="AI7">
        <v>31514</v>
      </c>
      <c r="AJ7" s="6">
        <f t="shared" si="2"/>
        <v>31868</v>
      </c>
      <c r="AK7">
        <v>4</v>
      </c>
      <c r="AL7">
        <v>1987</v>
      </c>
      <c r="AM7">
        <v>1</v>
      </c>
      <c r="AN7">
        <v>383637</v>
      </c>
      <c r="AO7">
        <v>21620</v>
      </c>
      <c r="AQ7" t="s">
        <v>8</v>
      </c>
      <c r="AR7">
        <v>2782</v>
      </c>
      <c r="AS7">
        <v>121784</v>
      </c>
      <c r="AT7">
        <v>174435</v>
      </c>
      <c r="AU7">
        <v>266203</v>
      </c>
      <c r="AV7">
        <v>476271</v>
      </c>
      <c r="AW7">
        <v>670548</v>
      </c>
      <c r="AX7">
        <v>883776</v>
      </c>
      <c r="AY7">
        <v>891974</v>
      </c>
    </row>
    <row r="8" spans="2:51" x14ac:dyDescent="0.35">
      <c r="C8">
        <v>19870518</v>
      </c>
      <c r="D8">
        <v>1605</v>
      </c>
      <c r="E8" s="2">
        <v>5240</v>
      </c>
      <c r="F8" s="2">
        <v>602800</v>
      </c>
      <c r="G8" s="2">
        <v>602800</v>
      </c>
      <c r="H8" s="2">
        <v>833420</v>
      </c>
      <c r="J8">
        <v>3</v>
      </c>
      <c r="K8">
        <v>0.98899999999999999</v>
      </c>
      <c r="L8">
        <v>-41.085999999999999</v>
      </c>
      <c r="U8" s="6">
        <f t="shared" si="0"/>
        <v>31898</v>
      </c>
      <c r="V8">
        <v>5</v>
      </c>
      <c r="W8">
        <v>1987</v>
      </c>
      <c r="X8">
        <v>1</v>
      </c>
      <c r="Y8">
        <v>602801</v>
      </c>
      <c r="Z8">
        <v>309427</v>
      </c>
      <c r="AA8">
        <v>1063443</v>
      </c>
      <c r="AB8">
        <v>194649</v>
      </c>
      <c r="AC8">
        <v>101548</v>
      </c>
      <c r="AD8" s="6">
        <f t="shared" si="1"/>
        <v>31898</v>
      </c>
      <c r="AE8">
        <v>5</v>
      </c>
      <c r="AF8">
        <v>1987</v>
      </c>
      <c r="AG8">
        <v>1</v>
      </c>
      <c r="AH8">
        <v>602801</v>
      </c>
      <c r="AI8">
        <v>101546</v>
      </c>
      <c r="AJ8" s="6">
        <f t="shared" si="2"/>
        <v>31898</v>
      </c>
      <c r="AK8">
        <v>5</v>
      </c>
      <c r="AL8">
        <v>1987</v>
      </c>
      <c r="AM8">
        <v>1</v>
      </c>
      <c r="AN8">
        <v>833420</v>
      </c>
      <c r="AO8">
        <v>100784</v>
      </c>
    </row>
    <row r="9" spans="2:51" x14ac:dyDescent="0.35">
      <c r="C9">
        <v>19870617</v>
      </c>
      <c r="D9">
        <v>1915</v>
      </c>
      <c r="E9" s="2">
        <v>5220</v>
      </c>
      <c r="F9" s="2">
        <v>594200</v>
      </c>
      <c r="G9" s="2">
        <v>594200</v>
      </c>
      <c r="H9" s="2">
        <v>827980</v>
      </c>
      <c r="J9">
        <v>4</v>
      </c>
      <c r="K9">
        <v>1.0409999999999999</v>
      </c>
      <c r="L9">
        <v>-44.237000000000002</v>
      </c>
      <c r="U9" s="6">
        <f t="shared" si="0"/>
        <v>31929</v>
      </c>
      <c r="V9">
        <v>6</v>
      </c>
      <c r="W9">
        <v>1987</v>
      </c>
      <c r="X9">
        <v>1</v>
      </c>
      <c r="Y9">
        <v>594198</v>
      </c>
      <c r="Z9">
        <v>306029</v>
      </c>
      <c r="AA9">
        <v>1045740</v>
      </c>
      <c r="AB9">
        <v>190933</v>
      </c>
      <c r="AC9">
        <v>98290</v>
      </c>
      <c r="AD9" s="6">
        <f t="shared" si="1"/>
        <v>31929</v>
      </c>
      <c r="AE9">
        <v>6</v>
      </c>
      <c r="AF9">
        <v>1987</v>
      </c>
      <c r="AG9">
        <v>1</v>
      </c>
      <c r="AH9">
        <v>594198</v>
      </c>
      <c r="AI9">
        <v>98287</v>
      </c>
      <c r="AJ9" s="6">
        <f t="shared" si="2"/>
        <v>31929</v>
      </c>
      <c r="AK9">
        <v>6</v>
      </c>
      <c r="AL9">
        <v>1987</v>
      </c>
      <c r="AM9">
        <v>1</v>
      </c>
      <c r="AN9">
        <v>827983</v>
      </c>
      <c r="AO9">
        <v>117631</v>
      </c>
      <c r="AQ9" t="s">
        <v>100</v>
      </c>
    </row>
    <row r="10" spans="2:51" x14ac:dyDescent="0.35">
      <c r="C10">
        <v>19870722</v>
      </c>
      <c r="D10">
        <v>2200</v>
      </c>
      <c r="E10" s="2">
        <v>1420</v>
      </c>
      <c r="F10" s="2">
        <v>287090</v>
      </c>
      <c r="G10" s="2">
        <v>287090</v>
      </c>
      <c r="H10" s="2">
        <v>373380</v>
      </c>
      <c r="J10">
        <v>5</v>
      </c>
      <c r="K10">
        <v>0.92900000000000005</v>
      </c>
      <c r="L10">
        <v>-39.948</v>
      </c>
      <c r="U10" s="6">
        <f t="shared" si="0"/>
        <v>31959</v>
      </c>
      <c r="V10">
        <v>7</v>
      </c>
      <c r="W10">
        <v>1987</v>
      </c>
      <c r="X10">
        <v>2</v>
      </c>
      <c r="Y10">
        <v>250688</v>
      </c>
      <c r="Z10">
        <v>159842</v>
      </c>
      <c r="AA10">
        <v>374994</v>
      </c>
      <c r="AB10">
        <v>55184</v>
      </c>
      <c r="AC10">
        <v>24706</v>
      </c>
      <c r="AD10" s="6">
        <f t="shared" si="1"/>
        <v>31959</v>
      </c>
      <c r="AE10">
        <v>7</v>
      </c>
      <c r="AF10">
        <v>1987</v>
      </c>
      <c r="AG10">
        <v>2</v>
      </c>
      <c r="AH10">
        <v>250688</v>
      </c>
      <c r="AI10">
        <v>24702</v>
      </c>
      <c r="AJ10" s="6">
        <f t="shared" si="2"/>
        <v>31959</v>
      </c>
      <c r="AK10">
        <v>7</v>
      </c>
      <c r="AL10">
        <v>1987</v>
      </c>
      <c r="AM10">
        <v>2</v>
      </c>
      <c r="AN10">
        <v>324236</v>
      </c>
      <c r="AO10">
        <v>41968</v>
      </c>
      <c r="AS10" t="s">
        <v>42</v>
      </c>
      <c r="AU10" t="s">
        <v>43</v>
      </c>
      <c r="AV10" t="s">
        <v>44</v>
      </c>
      <c r="AW10" t="s">
        <v>45</v>
      </c>
      <c r="AX10" t="s">
        <v>46</v>
      </c>
    </row>
    <row r="11" spans="2:51" x14ac:dyDescent="0.35">
      <c r="C11">
        <v>19870729</v>
      </c>
      <c r="D11">
        <v>2200</v>
      </c>
      <c r="E11" s="2">
        <v>916</v>
      </c>
      <c r="F11" s="2">
        <v>214290</v>
      </c>
      <c r="G11" s="2">
        <v>214290</v>
      </c>
      <c r="H11" s="2">
        <v>275090</v>
      </c>
      <c r="J11">
        <v>6</v>
      </c>
      <c r="K11">
        <v>1.0349999999999999</v>
      </c>
      <c r="L11">
        <v>-45.174999999999997</v>
      </c>
      <c r="U11" s="6">
        <f t="shared" si="0"/>
        <v>31990</v>
      </c>
      <c r="V11">
        <v>8</v>
      </c>
      <c r="W11">
        <v>1987</v>
      </c>
      <c r="X11">
        <v>2</v>
      </c>
      <c r="Y11">
        <v>217579</v>
      </c>
      <c r="Z11">
        <v>133187</v>
      </c>
      <c r="AA11">
        <v>336162</v>
      </c>
      <c r="AB11">
        <v>52114</v>
      </c>
      <c r="AC11">
        <v>21939</v>
      </c>
      <c r="AD11" s="6">
        <f t="shared" si="1"/>
        <v>31990</v>
      </c>
      <c r="AE11">
        <v>8</v>
      </c>
      <c r="AF11">
        <v>1987</v>
      </c>
      <c r="AG11">
        <v>2</v>
      </c>
      <c r="AH11">
        <v>217580</v>
      </c>
      <c r="AI11">
        <v>21936</v>
      </c>
      <c r="AJ11" s="6">
        <f t="shared" si="2"/>
        <v>31990</v>
      </c>
      <c r="AK11">
        <v>8</v>
      </c>
      <c r="AL11">
        <v>1987</v>
      </c>
      <c r="AM11">
        <v>2</v>
      </c>
      <c r="AN11">
        <v>289477</v>
      </c>
      <c r="AO11">
        <v>44507</v>
      </c>
      <c r="AR11" t="s">
        <v>47</v>
      </c>
      <c r="AS11" t="s">
        <v>48</v>
      </c>
      <c r="AT11" t="s">
        <v>49</v>
      </c>
      <c r="AU11" t="s">
        <v>48</v>
      </c>
      <c r="AV11" t="s">
        <v>48</v>
      </c>
      <c r="AW11" t="s">
        <v>48</v>
      </c>
      <c r="AX11" t="s">
        <v>48</v>
      </c>
      <c r="AY11" t="s">
        <v>50</v>
      </c>
    </row>
    <row r="12" spans="2:51" x14ac:dyDescent="0.35">
      <c r="C12">
        <v>19870818</v>
      </c>
      <c r="D12">
        <v>1100</v>
      </c>
      <c r="E12" s="2">
        <v>373</v>
      </c>
      <c r="F12" s="2">
        <v>110120</v>
      </c>
      <c r="G12" s="2">
        <v>110120</v>
      </c>
      <c r="H12" s="2">
        <v>140610</v>
      </c>
      <c r="J12">
        <v>7</v>
      </c>
      <c r="K12">
        <v>0.96099999999999997</v>
      </c>
      <c r="L12">
        <v>-42.341999999999999</v>
      </c>
      <c r="U12" s="6">
        <f t="shared" si="0"/>
        <v>32051</v>
      </c>
      <c r="V12">
        <v>10</v>
      </c>
      <c r="W12">
        <v>1987</v>
      </c>
      <c r="X12">
        <v>1</v>
      </c>
      <c r="Y12">
        <v>142839</v>
      </c>
      <c r="Z12">
        <v>78375</v>
      </c>
      <c r="AA12">
        <v>239957</v>
      </c>
      <c r="AB12">
        <v>41618</v>
      </c>
      <c r="AC12">
        <v>13553</v>
      </c>
      <c r="AD12" s="6">
        <f t="shared" si="1"/>
        <v>32051</v>
      </c>
      <c r="AE12">
        <v>10</v>
      </c>
      <c r="AF12">
        <v>1987</v>
      </c>
      <c r="AG12">
        <v>1</v>
      </c>
      <c r="AH12">
        <v>142839</v>
      </c>
      <c r="AI12">
        <v>13550</v>
      </c>
      <c r="AJ12" s="6">
        <f t="shared" si="2"/>
        <v>32051</v>
      </c>
      <c r="AK12">
        <v>10</v>
      </c>
      <c r="AL12">
        <v>1987</v>
      </c>
      <c r="AM12">
        <v>1</v>
      </c>
      <c r="AN12">
        <v>188444</v>
      </c>
      <c r="AO12">
        <v>27558</v>
      </c>
      <c r="AQ12" t="s">
        <v>6</v>
      </c>
      <c r="AR12">
        <v>20</v>
      </c>
      <c r="AS12">
        <v>107</v>
      </c>
      <c r="AT12">
        <v>146</v>
      </c>
      <c r="AU12">
        <v>187</v>
      </c>
      <c r="AV12">
        <v>216</v>
      </c>
      <c r="AW12">
        <v>224</v>
      </c>
      <c r="AX12">
        <v>230</v>
      </c>
      <c r="AY12">
        <v>230</v>
      </c>
    </row>
    <row r="13" spans="2:51" x14ac:dyDescent="0.35">
      <c r="C13">
        <v>19870825</v>
      </c>
      <c r="D13">
        <v>1730</v>
      </c>
      <c r="E13" s="2">
        <v>1640</v>
      </c>
      <c r="F13" s="2">
        <v>325040</v>
      </c>
      <c r="G13" s="2">
        <v>325040</v>
      </c>
      <c r="H13" s="2">
        <v>438340</v>
      </c>
      <c r="J13">
        <v>8</v>
      </c>
      <c r="K13">
        <v>0.94599999999999995</v>
      </c>
      <c r="L13">
        <v>-42.930999999999997</v>
      </c>
      <c r="U13" s="6">
        <f t="shared" si="0"/>
        <v>32082</v>
      </c>
      <c r="V13">
        <v>11</v>
      </c>
      <c r="W13">
        <v>1987</v>
      </c>
      <c r="X13">
        <v>1</v>
      </c>
      <c r="Y13">
        <v>140663</v>
      </c>
      <c r="Z13">
        <v>77197</v>
      </c>
      <c r="AA13">
        <v>236264</v>
      </c>
      <c r="AB13">
        <v>40970</v>
      </c>
      <c r="AC13">
        <v>13302</v>
      </c>
      <c r="AD13" s="6">
        <f t="shared" si="1"/>
        <v>32082</v>
      </c>
      <c r="AE13">
        <v>11</v>
      </c>
      <c r="AF13">
        <v>1987</v>
      </c>
      <c r="AG13">
        <v>1</v>
      </c>
      <c r="AH13">
        <v>140663</v>
      </c>
      <c r="AI13">
        <v>13300</v>
      </c>
      <c r="AJ13" s="6">
        <f t="shared" si="2"/>
        <v>32082</v>
      </c>
      <c r="AK13">
        <v>11</v>
      </c>
      <c r="AL13">
        <v>1987</v>
      </c>
      <c r="AM13">
        <v>1</v>
      </c>
      <c r="AN13">
        <v>184297</v>
      </c>
      <c r="AO13">
        <v>24793</v>
      </c>
      <c r="AQ13" t="s">
        <v>7</v>
      </c>
      <c r="AR13">
        <v>20</v>
      </c>
      <c r="AS13">
        <v>107</v>
      </c>
      <c r="AT13">
        <v>146</v>
      </c>
      <c r="AU13">
        <v>187</v>
      </c>
      <c r="AV13">
        <v>216</v>
      </c>
      <c r="AW13">
        <v>224</v>
      </c>
      <c r="AX13">
        <v>230</v>
      </c>
      <c r="AY13">
        <v>230</v>
      </c>
    </row>
    <row r="14" spans="2:51" x14ac:dyDescent="0.35">
      <c r="C14">
        <v>19871031</v>
      </c>
      <c r="D14">
        <v>2300</v>
      </c>
      <c r="E14" s="2">
        <v>451</v>
      </c>
      <c r="F14" s="2">
        <v>142840</v>
      </c>
      <c r="G14" s="2">
        <v>142840</v>
      </c>
      <c r="H14" s="2">
        <v>188440</v>
      </c>
      <c r="J14" s="1">
        <v>9</v>
      </c>
      <c r="K14" s="1">
        <v>0.315</v>
      </c>
      <c r="L14" s="1">
        <v>-20.117000000000001</v>
      </c>
      <c r="U14" s="6">
        <f t="shared" si="0"/>
        <v>32174</v>
      </c>
      <c r="V14">
        <v>2</v>
      </c>
      <c r="W14">
        <v>1988</v>
      </c>
      <c r="X14">
        <v>1</v>
      </c>
      <c r="Y14">
        <v>148600</v>
      </c>
      <c r="Z14">
        <v>81864</v>
      </c>
      <c r="AA14">
        <v>248888</v>
      </c>
      <c r="AB14">
        <v>43014</v>
      </c>
      <c r="AC14">
        <v>13207</v>
      </c>
      <c r="AD14" s="6">
        <f t="shared" si="1"/>
        <v>32174</v>
      </c>
      <c r="AE14">
        <v>2</v>
      </c>
      <c r="AF14">
        <v>1988</v>
      </c>
      <c r="AG14">
        <v>1</v>
      </c>
      <c r="AH14">
        <v>148601</v>
      </c>
      <c r="AI14">
        <v>13204</v>
      </c>
      <c r="AJ14" s="6">
        <f t="shared" si="2"/>
        <v>32174</v>
      </c>
      <c r="AK14">
        <v>2</v>
      </c>
      <c r="AL14">
        <v>1988</v>
      </c>
      <c r="AM14">
        <v>1</v>
      </c>
      <c r="AN14">
        <v>174321</v>
      </c>
      <c r="AO14">
        <v>9371</v>
      </c>
      <c r="AQ14" t="s">
        <v>8</v>
      </c>
      <c r="AR14">
        <v>65</v>
      </c>
      <c r="AS14">
        <v>131</v>
      </c>
      <c r="AT14">
        <v>158</v>
      </c>
      <c r="AU14">
        <v>178</v>
      </c>
      <c r="AV14">
        <v>190</v>
      </c>
      <c r="AW14">
        <v>193</v>
      </c>
      <c r="AX14">
        <v>200</v>
      </c>
      <c r="AY14">
        <v>201</v>
      </c>
    </row>
    <row r="15" spans="2:51" x14ac:dyDescent="0.35">
      <c r="C15">
        <v>19871118</v>
      </c>
      <c r="D15">
        <v>904</v>
      </c>
      <c r="E15" s="2">
        <v>430</v>
      </c>
      <c r="F15" s="2">
        <v>140660</v>
      </c>
      <c r="G15" s="2">
        <v>140660</v>
      </c>
      <c r="H15" s="2">
        <v>184300</v>
      </c>
      <c r="U15" s="6">
        <f t="shared" si="0"/>
        <v>32203</v>
      </c>
      <c r="V15">
        <v>3</v>
      </c>
      <c r="W15">
        <v>1988</v>
      </c>
      <c r="X15">
        <v>2</v>
      </c>
      <c r="Y15">
        <v>141308</v>
      </c>
      <c r="Z15">
        <v>90079</v>
      </c>
      <c r="AA15">
        <v>211416</v>
      </c>
      <c r="AB15">
        <v>31122</v>
      </c>
      <c r="AC15">
        <v>12551</v>
      </c>
      <c r="AD15" s="6">
        <f t="shared" si="1"/>
        <v>32203</v>
      </c>
      <c r="AE15">
        <v>3</v>
      </c>
      <c r="AF15">
        <v>1988</v>
      </c>
      <c r="AG15">
        <v>2</v>
      </c>
      <c r="AH15">
        <v>141308</v>
      </c>
      <c r="AI15">
        <v>12548</v>
      </c>
      <c r="AJ15" s="6">
        <f t="shared" si="2"/>
        <v>32203</v>
      </c>
      <c r="AK15">
        <v>3</v>
      </c>
      <c r="AL15">
        <v>1988</v>
      </c>
      <c r="AM15">
        <v>2</v>
      </c>
      <c r="AN15">
        <v>164794</v>
      </c>
      <c r="AO15">
        <v>8635</v>
      </c>
    </row>
    <row r="16" spans="2:51" x14ac:dyDescent="0.35">
      <c r="C16">
        <v>19880228</v>
      </c>
      <c r="D16">
        <v>2200</v>
      </c>
      <c r="E16" s="2">
        <v>451</v>
      </c>
      <c r="F16" s="2">
        <v>148600</v>
      </c>
      <c r="G16" s="2">
        <v>148600</v>
      </c>
      <c r="H16" s="2">
        <v>174320</v>
      </c>
      <c r="U16" s="6">
        <f t="shared" si="0"/>
        <v>32264</v>
      </c>
      <c r="V16">
        <v>5</v>
      </c>
      <c r="W16">
        <v>1988</v>
      </c>
      <c r="X16">
        <v>2</v>
      </c>
      <c r="Y16">
        <v>353499</v>
      </c>
      <c r="Z16">
        <v>224274</v>
      </c>
      <c r="AA16">
        <v>530898</v>
      </c>
      <c r="AB16">
        <v>78655</v>
      </c>
      <c r="AC16">
        <v>34069</v>
      </c>
      <c r="AD16" s="6">
        <f t="shared" si="1"/>
        <v>32264</v>
      </c>
      <c r="AE16">
        <v>5</v>
      </c>
      <c r="AF16">
        <v>1988</v>
      </c>
      <c r="AG16">
        <v>2</v>
      </c>
      <c r="AH16">
        <v>353499</v>
      </c>
      <c r="AI16">
        <v>34063</v>
      </c>
      <c r="AJ16" s="6">
        <f t="shared" si="2"/>
        <v>32264</v>
      </c>
      <c r="AK16">
        <v>5</v>
      </c>
      <c r="AL16">
        <v>1988</v>
      </c>
      <c r="AM16">
        <v>2</v>
      </c>
      <c r="AN16">
        <v>416162</v>
      </c>
      <c r="AO16">
        <v>26567</v>
      </c>
    </row>
    <row r="17" spans="3:41" x14ac:dyDescent="0.35">
      <c r="C17">
        <v>19880301</v>
      </c>
      <c r="D17">
        <v>1730</v>
      </c>
      <c r="E17" s="2">
        <v>573</v>
      </c>
      <c r="F17" s="2">
        <v>178810</v>
      </c>
      <c r="G17" s="2">
        <v>178810</v>
      </c>
      <c r="H17" s="2">
        <v>210340</v>
      </c>
      <c r="J17" t="s">
        <v>14</v>
      </c>
      <c r="U17" s="6">
        <f t="shared" si="0"/>
        <v>32356</v>
      </c>
      <c r="V17">
        <v>8</v>
      </c>
      <c r="W17">
        <v>1988</v>
      </c>
      <c r="X17">
        <v>1</v>
      </c>
      <c r="Y17">
        <v>181794</v>
      </c>
      <c r="Z17">
        <v>100251</v>
      </c>
      <c r="AA17">
        <v>304253</v>
      </c>
      <c r="AB17">
        <v>52535</v>
      </c>
      <c r="AC17">
        <v>15870</v>
      </c>
      <c r="AD17" s="6">
        <f t="shared" si="1"/>
        <v>32356</v>
      </c>
      <c r="AE17">
        <v>8</v>
      </c>
      <c r="AF17">
        <v>1988</v>
      </c>
      <c r="AG17">
        <v>1</v>
      </c>
      <c r="AH17">
        <v>181794</v>
      </c>
      <c r="AI17">
        <v>15867</v>
      </c>
      <c r="AJ17" s="6">
        <f t="shared" si="2"/>
        <v>32356</v>
      </c>
      <c r="AK17">
        <v>8</v>
      </c>
      <c r="AL17">
        <v>1988</v>
      </c>
      <c r="AM17">
        <v>1</v>
      </c>
      <c r="AN17">
        <v>217727</v>
      </c>
      <c r="AO17">
        <v>29791</v>
      </c>
    </row>
    <row r="18" spans="3:41" x14ac:dyDescent="0.35">
      <c r="C18">
        <v>19880314</v>
      </c>
      <c r="D18">
        <v>1500</v>
      </c>
      <c r="E18" s="2">
        <v>296</v>
      </c>
      <c r="F18" s="2">
        <v>103810</v>
      </c>
      <c r="G18" s="2">
        <v>103810</v>
      </c>
      <c r="H18" s="2">
        <v>119240</v>
      </c>
      <c r="K18" t="s">
        <v>15</v>
      </c>
      <c r="L18" t="s">
        <v>16</v>
      </c>
      <c r="M18" t="s">
        <v>17</v>
      </c>
      <c r="N18" t="s">
        <v>18</v>
      </c>
      <c r="O18" t="s">
        <v>19</v>
      </c>
      <c r="P18" t="s">
        <v>102</v>
      </c>
      <c r="Q18" t="s">
        <v>116</v>
      </c>
      <c r="U18" s="6">
        <f t="shared" si="0"/>
        <v>32448</v>
      </c>
      <c r="V18">
        <v>11</v>
      </c>
      <c r="W18">
        <v>1988</v>
      </c>
      <c r="X18">
        <v>1</v>
      </c>
      <c r="Y18">
        <v>143879</v>
      </c>
      <c r="Z18">
        <v>79440</v>
      </c>
      <c r="AA18">
        <v>240579</v>
      </c>
      <c r="AB18">
        <v>41496</v>
      </c>
      <c r="AC18">
        <v>12284</v>
      </c>
      <c r="AD18" s="6">
        <f t="shared" si="1"/>
        <v>32448</v>
      </c>
      <c r="AE18">
        <v>11</v>
      </c>
      <c r="AF18">
        <v>1988</v>
      </c>
      <c r="AG18">
        <v>1</v>
      </c>
      <c r="AH18">
        <v>143879</v>
      </c>
      <c r="AI18">
        <v>12281</v>
      </c>
      <c r="AJ18" s="6">
        <f t="shared" si="2"/>
        <v>32448</v>
      </c>
      <c r="AK18">
        <v>11</v>
      </c>
      <c r="AL18">
        <v>1988</v>
      </c>
      <c r="AM18">
        <v>1</v>
      </c>
      <c r="AN18">
        <v>174435</v>
      </c>
      <c r="AO18">
        <v>22253</v>
      </c>
    </row>
    <row r="19" spans="3:41" x14ac:dyDescent="0.35">
      <c r="C19">
        <v>19880516</v>
      </c>
      <c r="D19">
        <v>1500</v>
      </c>
      <c r="E19" s="2">
        <v>2430</v>
      </c>
      <c r="F19" s="2">
        <v>440050</v>
      </c>
      <c r="G19" s="2">
        <v>440050</v>
      </c>
      <c r="H19" s="2">
        <v>526230</v>
      </c>
      <c r="J19" t="s">
        <v>6</v>
      </c>
      <c r="K19">
        <v>11.9884</v>
      </c>
      <c r="L19">
        <v>0.83169999999999999</v>
      </c>
      <c r="M19">
        <v>-6.1800000000000001E-2</v>
      </c>
      <c r="N19">
        <v>1.46E-2</v>
      </c>
      <c r="O19">
        <v>7.3499999999999996E-2</v>
      </c>
      <c r="P19">
        <v>-1.8800000000000001E-2</v>
      </c>
      <c r="Q19">
        <v>-4.4999999999999997E-3</v>
      </c>
      <c r="U19" s="6">
        <f t="shared" si="0"/>
        <v>32540</v>
      </c>
      <c r="V19">
        <v>2</v>
      </c>
      <c r="W19">
        <v>1989</v>
      </c>
      <c r="X19">
        <v>1</v>
      </c>
      <c r="Y19">
        <v>117811</v>
      </c>
      <c r="Z19">
        <v>65201</v>
      </c>
      <c r="AA19">
        <v>196642</v>
      </c>
      <c r="AB19">
        <v>33846</v>
      </c>
      <c r="AC19">
        <v>9603</v>
      </c>
      <c r="AD19" s="6">
        <f t="shared" si="1"/>
        <v>32540</v>
      </c>
      <c r="AE19">
        <v>2</v>
      </c>
      <c r="AF19">
        <v>1989</v>
      </c>
      <c r="AG19">
        <v>1</v>
      </c>
      <c r="AH19">
        <v>117811</v>
      </c>
      <c r="AI19">
        <v>9600</v>
      </c>
      <c r="AJ19" s="6">
        <f t="shared" si="2"/>
        <v>32540</v>
      </c>
      <c r="AK19">
        <v>2</v>
      </c>
      <c r="AL19">
        <v>1989</v>
      </c>
      <c r="AM19">
        <v>1</v>
      </c>
      <c r="AN19">
        <v>128378</v>
      </c>
      <c r="AO19">
        <v>6739</v>
      </c>
    </row>
    <row r="20" spans="3:41" x14ac:dyDescent="0.35">
      <c r="C20">
        <v>19880523</v>
      </c>
      <c r="D20">
        <v>1530</v>
      </c>
      <c r="E20" s="2">
        <v>1110</v>
      </c>
      <c r="F20" s="2">
        <v>266950</v>
      </c>
      <c r="G20" s="2">
        <v>266950</v>
      </c>
      <c r="H20" s="2">
        <v>306090</v>
      </c>
      <c r="J20" t="s">
        <v>7</v>
      </c>
      <c r="K20">
        <v>11.9884</v>
      </c>
      <c r="L20">
        <v>0.83169999999999999</v>
      </c>
      <c r="M20">
        <v>-6.1800000000000001E-2</v>
      </c>
      <c r="N20">
        <v>1.46E-2</v>
      </c>
      <c r="O20">
        <v>7.3499999999999996E-2</v>
      </c>
      <c r="P20">
        <v>-1.8800000000000001E-2</v>
      </c>
      <c r="Q20">
        <v>-4.4999999999999997E-3</v>
      </c>
      <c r="U20" s="6">
        <f t="shared" si="0"/>
        <v>32629</v>
      </c>
      <c r="V20">
        <v>5</v>
      </c>
      <c r="W20">
        <v>1989</v>
      </c>
      <c r="X20">
        <v>1</v>
      </c>
      <c r="Y20">
        <v>252065</v>
      </c>
      <c r="Z20">
        <v>139695</v>
      </c>
      <c r="AA20">
        <v>420294</v>
      </c>
      <c r="AB20">
        <v>72250</v>
      </c>
      <c r="AC20">
        <v>19956</v>
      </c>
      <c r="AD20" s="6">
        <f t="shared" si="1"/>
        <v>32629</v>
      </c>
      <c r="AE20">
        <v>5</v>
      </c>
      <c r="AF20">
        <v>1989</v>
      </c>
      <c r="AG20">
        <v>1</v>
      </c>
      <c r="AH20">
        <v>252065</v>
      </c>
      <c r="AI20">
        <v>19951</v>
      </c>
      <c r="AJ20" s="6">
        <f t="shared" si="2"/>
        <v>32629</v>
      </c>
      <c r="AK20">
        <v>5</v>
      </c>
      <c r="AL20">
        <v>1989</v>
      </c>
      <c r="AM20">
        <v>1</v>
      </c>
      <c r="AN20">
        <v>266172</v>
      </c>
      <c r="AO20">
        <v>11786</v>
      </c>
    </row>
    <row r="21" spans="3:41" x14ac:dyDescent="0.35">
      <c r="C21">
        <v>19880825</v>
      </c>
      <c r="D21">
        <v>1000</v>
      </c>
      <c r="E21" s="2">
        <v>624</v>
      </c>
      <c r="F21" s="2">
        <v>181790</v>
      </c>
      <c r="G21" s="2">
        <v>181790</v>
      </c>
      <c r="H21" s="2">
        <v>217730</v>
      </c>
      <c r="J21" t="s">
        <v>8</v>
      </c>
      <c r="K21">
        <v>11.8551</v>
      </c>
      <c r="L21">
        <v>0.84099999999999997</v>
      </c>
      <c r="M21">
        <v>-4.8399999999999999E-2</v>
      </c>
      <c r="N21">
        <v>-3.3799999999999997E-2</v>
      </c>
      <c r="O21">
        <v>0.11360000000000001</v>
      </c>
      <c r="P21">
        <v>-2.5999999999999999E-3</v>
      </c>
      <c r="Q21">
        <v>-5.0000000000000001E-4</v>
      </c>
      <c r="U21" s="6">
        <f t="shared" si="0"/>
        <v>32721</v>
      </c>
      <c r="V21">
        <v>8</v>
      </c>
      <c r="W21">
        <v>1989</v>
      </c>
      <c r="X21">
        <v>1</v>
      </c>
      <c r="Y21">
        <v>111397</v>
      </c>
      <c r="Z21">
        <v>61517</v>
      </c>
      <c r="AA21">
        <v>186238</v>
      </c>
      <c r="AB21">
        <v>32117</v>
      </c>
      <c r="AC21">
        <v>9475</v>
      </c>
      <c r="AD21" s="6">
        <f t="shared" si="1"/>
        <v>32721</v>
      </c>
      <c r="AE21">
        <v>8</v>
      </c>
      <c r="AF21">
        <v>1989</v>
      </c>
      <c r="AG21">
        <v>1</v>
      </c>
      <c r="AH21">
        <v>111397</v>
      </c>
      <c r="AI21">
        <v>9473</v>
      </c>
      <c r="AJ21" s="6">
        <f t="shared" si="2"/>
        <v>32721</v>
      </c>
      <c r="AK21">
        <v>8</v>
      </c>
      <c r="AL21">
        <v>1989</v>
      </c>
      <c r="AM21">
        <v>1</v>
      </c>
      <c r="AN21">
        <v>121226</v>
      </c>
      <c r="AO21">
        <v>14017</v>
      </c>
    </row>
    <row r="22" spans="3:41" x14ac:dyDescent="0.35">
      <c r="C22">
        <v>19881115</v>
      </c>
      <c r="D22">
        <v>930</v>
      </c>
      <c r="E22" s="2">
        <v>399</v>
      </c>
      <c r="F22" s="2">
        <v>143880</v>
      </c>
      <c r="G22" s="2">
        <v>143880</v>
      </c>
      <c r="H22" s="2">
        <v>174430</v>
      </c>
      <c r="U22" s="6">
        <f t="shared" si="0"/>
        <v>32843</v>
      </c>
      <c r="V22">
        <v>12</v>
      </c>
      <c r="W22">
        <v>1989</v>
      </c>
      <c r="X22">
        <v>1</v>
      </c>
      <c r="Y22">
        <v>108277</v>
      </c>
      <c r="Z22">
        <v>60069</v>
      </c>
      <c r="AA22">
        <v>180402</v>
      </c>
      <c r="AB22">
        <v>30983</v>
      </c>
      <c r="AC22">
        <v>8380</v>
      </c>
      <c r="AD22" s="6">
        <f t="shared" si="1"/>
        <v>32843</v>
      </c>
      <c r="AE22">
        <v>12</v>
      </c>
      <c r="AF22">
        <v>1989</v>
      </c>
      <c r="AG22">
        <v>1</v>
      </c>
      <c r="AH22">
        <v>108277</v>
      </c>
      <c r="AI22">
        <v>8378</v>
      </c>
      <c r="AJ22" s="6">
        <f t="shared" si="2"/>
        <v>32843</v>
      </c>
      <c r="AK22">
        <v>12</v>
      </c>
      <c r="AL22">
        <v>1989</v>
      </c>
      <c r="AM22">
        <v>1</v>
      </c>
      <c r="AN22">
        <v>120926</v>
      </c>
      <c r="AO22">
        <v>12781</v>
      </c>
    </row>
    <row r="23" spans="3:41" x14ac:dyDescent="0.35">
      <c r="C23">
        <v>19890223</v>
      </c>
      <c r="D23">
        <v>830</v>
      </c>
      <c r="E23" s="2">
        <v>305</v>
      </c>
      <c r="F23" s="2">
        <v>117810</v>
      </c>
      <c r="G23" s="2">
        <v>117810</v>
      </c>
      <c r="H23" s="2">
        <v>128380</v>
      </c>
      <c r="J23" t="s">
        <v>21</v>
      </c>
      <c r="U23" s="6">
        <f t="shared" si="0"/>
        <v>32933</v>
      </c>
      <c r="V23">
        <v>3</v>
      </c>
      <c r="W23">
        <v>1990</v>
      </c>
      <c r="X23">
        <v>1</v>
      </c>
      <c r="Y23">
        <v>87123</v>
      </c>
      <c r="Z23">
        <v>48267</v>
      </c>
      <c r="AA23">
        <v>145307</v>
      </c>
      <c r="AB23">
        <v>24987</v>
      </c>
      <c r="AC23">
        <v>6950</v>
      </c>
      <c r="AD23" s="6">
        <f t="shared" si="1"/>
        <v>32933</v>
      </c>
      <c r="AE23">
        <v>3</v>
      </c>
      <c r="AF23">
        <v>1990</v>
      </c>
      <c r="AG23">
        <v>1</v>
      </c>
      <c r="AH23">
        <v>87123</v>
      </c>
      <c r="AI23">
        <v>6948</v>
      </c>
      <c r="AJ23" s="6">
        <f t="shared" si="2"/>
        <v>32933</v>
      </c>
      <c r="AK23">
        <v>3</v>
      </c>
      <c r="AL23">
        <v>1990</v>
      </c>
      <c r="AM23">
        <v>1</v>
      </c>
      <c r="AN23">
        <v>87631</v>
      </c>
      <c r="AO23">
        <v>4885</v>
      </c>
    </row>
    <row r="24" spans="3:41" x14ac:dyDescent="0.35">
      <c r="C24">
        <v>19890517</v>
      </c>
      <c r="D24">
        <v>1600</v>
      </c>
      <c r="E24" s="2">
        <v>903</v>
      </c>
      <c r="F24" s="2">
        <v>252060</v>
      </c>
      <c r="G24" s="2">
        <v>252060</v>
      </c>
      <c r="H24" s="2">
        <v>266170</v>
      </c>
      <c r="J24" t="s">
        <v>22</v>
      </c>
      <c r="K24" s="3">
        <v>91.11</v>
      </c>
      <c r="U24" s="6">
        <f t="shared" si="0"/>
        <v>32994</v>
      </c>
      <c r="V24">
        <v>5</v>
      </c>
      <c r="W24">
        <v>1990</v>
      </c>
      <c r="X24">
        <v>1</v>
      </c>
      <c r="Y24">
        <v>439781</v>
      </c>
      <c r="Z24">
        <v>243309</v>
      </c>
      <c r="AA24">
        <v>734238</v>
      </c>
      <c r="AB24">
        <v>126414</v>
      </c>
      <c r="AC24">
        <v>36093</v>
      </c>
      <c r="AD24" s="6">
        <f t="shared" si="1"/>
        <v>32994</v>
      </c>
      <c r="AE24">
        <v>5</v>
      </c>
      <c r="AF24">
        <v>1990</v>
      </c>
      <c r="AG24">
        <v>1</v>
      </c>
      <c r="AH24">
        <v>439781</v>
      </c>
      <c r="AI24">
        <v>36084</v>
      </c>
      <c r="AJ24" s="6">
        <f t="shared" si="2"/>
        <v>32994</v>
      </c>
      <c r="AK24">
        <v>5</v>
      </c>
      <c r="AL24">
        <v>1990</v>
      </c>
      <c r="AM24">
        <v>1</v>
      </c>
      <c r="AN24">
        <v>450683</v>
      </c>
      <c r="AO24">
        <v>25004</v>
      </c>
    </row>
    <row r="25" spans="3:41" x14ac:dyDescent="0.35">
      <c r="C25">
        <v>19890810</v>
      </c>
      <c r="D25">
        <v>1426</v>
      </c>
      <c r="E25" s="2">
        <v>312</v>
      </c>
      <c r="F25" s="2">
        <v>111400</v>
      </c>
      <c r="G25" s="2">
        <v>111400</v>
      </c>
      <c r="H25" s="2">
        <v>121230</v>
      </c>
      <c r="J25" t="s">
        <v>23</v>
      </c>
      <c r="K25" s="2">
        <v>7.3099999999999998E-2</v>
      </c>
      <c r="U25" s="6">
        <f t="shared" si="0"/>
        <v>33055</v>
      </c>
      <c r="V25">
        <v>7</v>
      </c>
      <c r="W25">
        <v>1990</v>
      </c>
      <c r="X25">
        <v>1</v>
      </c>
      <c r="Y25">
        <v>215305</v>
      </c>
      <c r="Z25">
        <v>119541</v>
      </c>
      <c r="AA25">
        <v>358509</v>
      </c>
      <c r="AB25">
        <v>61527</v>
      </c>
      <c r="AC25">
        <v>16358</v>
      </c>
      <c r="AD25" s="6">
        <f t="shared" si="1"/>
        <v>33055</v>
      </c>
      <c r="AE25">
        <v>7</v>
      </c>
      <c r="AF25">
        <v>1990</v>
      </c>
      <c r="AG25">
        <v>1</v>
      </c>
      <c r="AH25">
        <v>215305</v>
      </c>
      <c r="AI25">
        <v>16354</v>
      </c>
      <c r="AJ25" s="6">
        <f t="shared" si="2"/>
        <v>33055</v>
      </c>
      <c r="AK25">
        <v>7</v>
      </c>
      <c r="AL25">
        <v>1990</v>
      </c>
      <c r="AM25">
        <v>1</v>
      </c>
      <c r="AN25">
        <v>215890</v>
      </c>
      <c r="AO25">
        <v>16596</v>
      </c>
    </row>
    <row r="26" spans="3:41" x14ac:dyDescent="0.35">
      <c r="C26">
        <v>19891201</v>
      </c>
      <c r="D26">
        <v>915</v>
      </c>
      <c r="E26" s="2">
        <v>254</v>
      </c>
      <c r="F26" s="2">
        <v>108280</v>
      </c>
      <c r="G26" s="2">
        <v>108280</v>
      </c>
      <c r="H26" s="2">
        <v>120930</v>
      </c>
      <c r="J26" t="s">
        <v>24</v>
      </c>
      <c r="K26" s="2">
        <v>0.32450000000000001</v>
      </c>
      <c r="U26" s="6">
        <f t="shared" si="0"/>
        <v>33086</v>
      </c>
      <c r="V26">
        <v>8</v>
      </c>
      <c r="W26">
        <v>1990</v>
      </c>
      <c r="X26">
        <v>2</v>
      </c>
      <c r="Y26">
        <v>45158</v>
      </c>
      <c r="Z26">
        <v>28507</v>
      </c>
      <c r="AA26">
        <v>68091</v>
      </c>
      <c r="AB26">
        <v>10155</v>
      </c>
      <c r="AC26">
        <v>4012</v>
      </c>
      <c r="AD26" s="6">
        <f t="shared" si="1"/>
        <v>33086</v>
      </c>
      <c r="AE26">
        <v>8</v>
      </c>
      <c r="AF26">
        <v>1990</v>
      </c>
      <c r="AG26">
        <v>2</v>
      </c>
      <c r="AH26">
        <v>45158</v>
      </c>
      <c r="AI26">
        <v>4011</v>
      </c>
      <c r="AJ26" s="6">
        <f t="shared" si="2"/>
        <v>33086</v>
      </c>
      <c r="AK26">
        <v>8</v>
      </c>
      <c r="AL26">
        <v>1990</v>
      </c>
      <c r="AM26">
        <v>2</v>
      </c>
      <c r="AN26">
        <v>46386</v>
      </c>
      <c r="AO26">
        <v>5005</v>
      </c>
    </row>
    <row r="27" spans="3:41" x14ac:dyDescent="0.35">
      <c r="C27">
        <v>19900306</v>
      </c>
      <c r="D27">
        <v>900</v>
      </c>
      <c r="E27" s="2">
        <v>200</v>
      </c>
      <c r="F27" s="2">
        <v>87123</v>
      </c>
      <c r="G27" s="2">
        <v>87123</v>
      </c>
      <c r="H27" s="2">
        <v>87631</v>
      </c>
      <c r="J27" t="s">
        <v>25</v>
      </c>
      <c r="K27" s="2">
        <v>0.94369999999999998</v>
      </c>
      <c r="U27" s="6">
        <f t="shared" si="0"/>
        <v>33147</v>
      </c>
      <c r="V27">
        <v>10</v>
      </c>
      <c r="W27">
        <v>1990</v>
      </c>
      <c r="X27">
        <v>1</v>
      </c>
      <c r="Y27">
        <v>207629</v>
      </c>
      <c r="Z27">
        <v>115305</v>
      </c>
      <c r="AA27">
        <v>345667</v>
      </c>
      <c r="AB27">
        <v>59311</v>
      </c>
      <c r="AC27">
        <v>15689</v>
      </c>
      <c r="AD27" s="6">
        <f t="shared" si="1"/>
        <v>33147</v>
      </c>
      <c r="AE27">
        <v>10</v>
      </c>
      <c r="AF27">
        <v>1990</v>
      </c>
      <c r="AG27">
        <v>1</v>
      </c>
      <c r="AH27">
        <v>207629</v>
      </c>
      <c r="AI27">
        <v>15685</v>
      </c>
      <c r="AJ27" s="6">
        <f t="shared" si="2"/>
        <v>33147</v>
      </c>
      <c r="AK27">
        <v>10</v>
      </c>
      <c r="AL27">
        <v>1990</v>
      </c>
      <c r="AM27">
        <v>1</v>
      </c>
      <c r="AN27">
        <v>222987</v>
      </c>
      <c r="AO27">
        <v>29561</v>
      </c>
    </row>
    <row r="28" spans="3:41" x14ac:dyDescent="0.35">
      <c r="C28">
        <v>19900523</v>
      </c>
      <c r="D28">
        <v>1250</v>
      </c>
      <c r="E28" s="2">
        <v>1890</v>
      </c>
      <c r="F28" s="2">
        <v>439780</v>
      </c>
      <c r="G28" s="2">
        <v>439780</v>
      </c>
      <c r="H28" s="2">
        <v>450680</v>
      </c>
      <c r="J28" t="s">
        <v>26</v>
      </c>
      <c r="K28" s="2">
        <v>2.8059999999999999E-5</v>
      </c>
      <c r="U28" s="6">
        <f t="shared" si="0"/>
        <v>33178</v>
      </c>
      <c r="V28">
        <v>11</v>
      </c>
      <c r="W28">
        <v>1990</v>
      </c>
      <c r="X28">
        <v>1</v>
      </c>
      <c r="Y28">
        <v>179035</v>
      </c>
      <c r="Z28">
        <v>99561</v>
      </c>
      <c r="AA28">
        <v>297759</v>
      </c>
      <c r="AB28">
        <v>51027</v>
      </c>
      <c r="AC28">
        <v>13086</v>
      </c>
      <c r="AD28" s="6">
        <f t="shared" si="1"/>
        <v>33178</v>
      </c>
      <c r="AE28">
        <v>11</v>
      </c>
      <c r="AF28">
        <v>1990</v>
      </c>
      <c r="AG28">
        <v>1</v>
      </c>
      <c r="AH28">
        <v>179035</v>
      </c>
      <c r="AI28">
        <v>13082</v>
      </c>
      <c r="AJ28" s="6">
        <f t="shared" si="2"/>
        <v>33178</v>
      </c>
      <c r="AK28">
        <v>11</v>
      </c>
      <c r="AL28">
        <v>1990</v>
      </c>
      <c r="AM28">
        <v>1</v>
      </c>
      <c r="AN28">
        <v>189391</v>
      </c>
      <c r="AO28">
        <v>20151</v>
      </c>
    </row>
    <row r="29" spans="3:41" x14ac:dyDescent="0.35">
      <c r="C29">
        <v>19900705</v>
      </c>
      <c r="D29">
        <v>1200</v>
      </c>
      <c r="E29" s="2">
        <v>673</v>
      </c>
      <c r="F29" s="2">
        <v>215300</v>
      </c>
      <c r="G29" s="2">
        <v>215310</v>
      </c>
      <c r="H29" s="2">
        <v>215890</v>
      </c>
      <c r="U29" s="6">
        <f t="shared" si="0"/>
        <v>33208</v>
      </c>
      <c r="V29">
        <v>12</v>
      </c>
      <c r="W29">
        <v>1990</v>
      </c>
      <c r="X29">
        <v>1</v>
      </c>
      <c r="Y29">
        <v>156645</v>
      </c>
      <c r="Z29">
        <v>87225</v>
      </c>
      <c r="AA29">
        <v>260263</v>
      </c>
      <c r="AB29">
        <v>44548</v>
      </c>
      <c r="AC29">
        <v>11061</v>
      </c>
      <c r="AD29" s="6">
        <f t="shared" si="1"/>
        <v>33208</v>
      </c>
      <c r="AE29">
        <v>12</v>
      </c>
      <c r="AF29">
        <v>1990</v>
      </c>
      <c r="AG29">
        <v>1</v>
      </c>
      <c r="AH29">
        <v>156645</v>
      </c>
      <c r="AI29">
        <v>11058</v>
      </c>
      <c r="AJ29" s="6">
        <f t="shared" si="2"/>
        <v>33208</v>
      </c>
      <c r="AK29">
        <v>12</v>
      </c>
      <c r="AL29">
        <v>1990</v>
      </c>
      <c r="AM29">
        <v>1</v>
      </c>
      <c r="AN29">
        <v>162716</v>
      </c>
      <c r="AO29">
        <v>14221</v>
      </c>
    </row>
    <row r="30" spans="3:41" x14ac:dyDescent="0.35">
      <c r="C30">
        <v>19900806</v>
      </c>
      <c r="D30">
        <v>1500</v>
      </c>
      <c r="E30" s="2">
        <v>147</v>
      </c>
      <c r="F30" s="2">
        <v>61109</v>
      </c>
      <c r="G30" s="2">
        <v>61109</v>
      </c>
      <c r="H30" s="2">
        <v>62328</v>
      </c>
      <c r="J30" t="s">
        <v>27</v>
      </c>
      <c r="K30" t="s">
        <v>28</v>
      </c>
      <c r="L30" t="s">
        <v>29</v>
      </c>
      <c r="M30" t="s">
        <v>31</v>
      </c>
      <c r="U30" s="6">
        <f t="shared" si="0"/>
        <v>33270</v>
      </c>
      <c r="V30">
        <v>2</v>
      </c>
      <c r="W30">
        <v>1991</v>
      </c>
      <c r="X30">
        <v>2</v>
      </c>
      <c r="Y30">
        <v>112679</v>
      </c>
      <c r="Z30">
        <v>73907</v>
      </c>
      <c r="AA30">
        <v>164755</v>
      </c>
      <c r="AB30">
        <v>23286</v>
      </c>
      <c r="AC30">
        <v>7777</v>
      </c>
      <c r="AD30" s="6">
        <f t="shared" si="1"/>
        <v>33270</v>
      </c>
      <c r="AE30">
        <v>2</v>
      </c>
      <c r="AF30">
        <v>1991</v>
      </c>
      <c r="AG30">
        <v>2</v>
      </c>
      <c r="AH30">
        <v>112680</v>
      </c>
      <c r="AI30">
        <v>7774</v>
      </c>
      <c r="AJ30" s="6">
        <f t="shared" si="2"/>
        <v>33270</v>
      </c>
      <c r="AK30">
        <v>2</v>
      </c>
      <c r="AL30">
        <v>1991</v>
      </c>
      <c r="AM30">
        <v>2</v>
      </c>
      <c r="AN30">
        <v>110449</v>
      </c>
      <c r="AO30">
        <v>5908</v>
      </c>
    </row>
    <row r="31" spans="3:41" x14ac:dyDescent="0.35">
      <c r="C31">
        <v>19900810</v>
      </c>
      <c r="D31">
        <v>946</v>
      </c>
      <c r="E31" s="2">
        <v>69</v>
      </c>
      <c r="F31" s="2">
        <v>29208</v>
      </c>
      <c r="G31" s="2">
        <v>29208</v>
      </c>
      <c r="H31" s="2">
        <v>30444</v>
      </c>
      <c r="J31" t="s">
        <v>15</v>
      </c>
      <c r="K31">
        <v>4.65E-2</v>
      </c>
      <c r="L31">
        <v>258</v>
      </c>
      <c r="M31" t="s">
        <v>117</v>
      </c>
      <c r="U31" s="6">
        <f t="shared" si="0"/>
        <v>33359</v>
      </c>
      <c r="V31">
        <v>5</v>
      </c>
      <c r="W31">
        <v>1991</v>
      </c>
      <c r="X31">
        <v>1</v>
      </c>
      <c r="Y31">
        <v>226079</v>
      </c>
      <c r="Z31">
        <v>126021</v>
      </c>
      <c r="AA31">
        <v>375332</v>
      </c>
      <c r="AB31">
        <v>64182</v>
      </c>
      <c r="AC31">
        <v>15507</v>
      </c>
      <c r="AD31" s="6">
        <f t="shared" si="1"/>
        <v>33359</v>
      </c>
      <c r="AE31">
        <v>5</v>
      </c>
      <c r="AF31">
        <v>1991</v>
      </c>
      <c r="AG31">
        <v>1</v>
      </c>
      <c r="AH31">
        <v>226079</v>
      </c>
      <c r="AI31">
        <v>15501</v>
      </c>
      <c r="AJ31" s="6">
        <f t="shared" si="2"/>
        <v>33359</v>
      </c>
      <c r="AK31">
        <v>5</v>
      </c>
      <c r="AL31">
        <v>1991</v>
      </c>
      <c r="AM31">
        <v>1</v>
      </c>
      <c r="AN31">
        <v>208864</v>
      </c>
      <c r="AO31">
        <v>7625</v>
      </c>
    </row>
    <row r="32" spans="3:41" x14ac:dyDescent="0.35">
      <c r="C32">
        <v>19901015</v>
      </c>
      <c r="D32">
        <v>1530</v>
      </c>
      <c r="E32" s="2">
        <v>557</v>
      </c>
      <c r="F32" s="2">
        <v>207630</v>
      </c>
      <c r="G32" s="2">
        <v>207630</v>
      </c>
      <c r="H32" s="2">
        <v>222990</v>
      </c>
      <c r="J32" t="s">
        <v>16</v>
      </c>
      <c r="K32">
        <v>3.5099999999999999E-2</v>
      </c>
      <c r="L32">
        <v>23.66</v>
      </c>
      <c r="M32" s="2">
        <v>2.0780000000000001E-38</v>
      </c>
      <c r="U32" s="6">
        <f t="shared" si="0"/>
        <v>33482</v>
      </c>
      <c r="V32">
        <v>9</v>
      </c>
      <c r="W32">
        <v>1991</v>
      </c>
      <c r="X32">
        <v>1</v>
      </c>
      <c r="Y32">
        <v>123792</v>
      </c>
      <c r="Z32">
        <v>68872</v>
      </c>
      <c r="AA32">
        <v>205813</v>
      </c>
      <c r="AB32">
        <v>35256</v>
      </c>
      <c r="AC32">
        <v>8944</v>
      </c>
      <c r="AD32" s="6">
        <f t="shared" si="1"/>
        <v>33482</v>
      </c>
      <c r="AE32">
        <v>9</v>
      </c>
      <c r="AF32">
        <v>1991</v>
      </c>
      <c r="AG32">
        <v>1</v>
      </c>
      <c r="AH32">
        <v>123793</v>
      </c>
      <c r="AI32">
        <v>8941</v>
      </c>
      <c r="AJ32" s="6">
        <f t="shared" si="2"/>
        <v>33482</v>
      </c>
      <c r="AK32">
        <v>9</v>
      </c>
      <c r="AL32">
        <v>1991</v>
      </c>
      <c r="AM32">
        <v>1</v>
      </c>
      <c r="AN32">
        <v>122341</v>
      </c>
      <c r="AO32">
        <v>14168</v>
      </c>
    </row>
    <row r="33" spans="3:41" x14ac:dyDescent="0.35">
      <c r="C33">
        <v>19901128</v>
      </c>
      <c r="D33">
        <v>1306</v>
      </c>
      <c r="E33" s="2">
        <v>430</v>
      </c>
      <c r="F33" s="2">
        <v>179030</v>
      </c>
      <c r="G33" s="2">
        <v>179040</v>
      </c>
      <c r="H33" s="2">
        <v>189390</v>
      </c>
      <c r="J33" t="s">
        <v>17</v>
      </c>
      <c r="K33">
        <v>1.7899999999999999E-2</v>
      </c>
      <c r="L33">
        <v>-3.45</v>
      </c>
      <c r="M33" s="2">
        <v>5.0080000000000003E-4</v>
      </c>
      <c r="U33" s="6">
        <f t="shared" si="0"/>
        <v>33604</v>
      </c>
      <c r="V33">
        <v>1</v>
      </c>
      <c r="W33">
        <v>1992</v>
      </c>
      <c r="X33">
        <v>1</v>
      </c>
      <c r="Y33">
        <v>125423</v>
      </c>
      <c r="Z33">
        <v>70048</v>
      </c>
      <c r="AA33">
        <v>207923</v>
      </c>
      <c r="AB33">
        <v>35492</v>
      </c>
      <c r="AC33">
        <v>8116</v>
      </c>
      <c r="AD33" s="6">
        <f t="shared" si="1"/>
        <v>33604</v>
      </c>
      <c r="AE33">
        <v>1</v>
      </c>
      <c r="AF33">
        <v>1992</v>
      </c>
      <c r="AG33">
        <v>1</v>
      </c>
      <c r="AH33">
        <v>125423</v>
      </c>
      <c r="AI33">
        <v>8113</v>
      </c>
      <c r="AJ33" s="6">
        <f t="shared" si="2"/>
        <v>33604</v>
      </c>
      <c r="AK33">
        <v>1</v>
      </c>
      <c r="AL33">
        <v>1992</v>
      </c>
      <c r="AM33">
        <v>1</v>
      </c>
      <c r="AN33">
        <v>119757</v>
      </c>
      <c r="AO33">
        <v>7440</v>
      </c>
    </row>
    <row r="34" spans="3:41" x14ac:dyDescent="0.35">
      <c r="C34">
        <v>19901218</v>
      </c>
      <c r="D34">
        <v>1315</v>
      </c>
      <c r="E34" s="2">
        <v>358</v>
      </c>
      <c r="F34" s="2">
        <v>156640</v>
      </c>
      <c r="G34" s="2">
        <v>156650</v>
      </c>
      <c r="H34" s="2">
        <v>162720</v>
      </c>
      <c r="J34" t="s">
        <v>18</v>
      </c>
      <c r="K34">
        <v>4.53E-2</v>
      </c>
      <c r="L34">
        <v>0.32</v>
      </c>
      <c r="M34" s="2">
        <v>0.73499999999999999</v>
      </c>
      <c r="U34" s="6">
        <f t="shared" si="0"/>
        <v>33664</v>
      </c>
      <c r="V34">
        <v>3</v>
      </c>
      <c r="W34">
        <v>1992</v>
      </c>
      <c r="X34">
        <v>1</v>
      </c>
      <c r="Y34">
        <v>209499</v>
      </c>
      <c r="Z34">
        <v>117229</v>
      </c>
      <c r="AA34">
        <v>346802</v>
      </c>
      <c r="AB34">
        <v>59094</v>
      </c>
      <c r="AC34">
        <v>12699</v>
      </c>
      <c r="AD34" s="6">
        <f t="shared" si="1"/>
        <v>33664</v>
      </c>
      <c r="AE34">
        <v>3</v>
      </c>
      <c r="AF34">
        <v>1992</v>
      </c>
      <c r="AG34">
        <v>1</v>
      </c>
      <c r="AH34">
        <v>209500</v>
      </c>
      <c r="AI34">
        <v>12693</v>
      </c>
      <c r="AJ34" s="6">
        <f t="shared" si="2"/>
        <v>33664</v>
      </c>
      <c r="AK34">
        <v>3</v>
      </c>
      <c r="AL34">
        <v>1992</v>
      </c>
      <c r="AM34">
        <v>1</v>
      </c>
      <c r="AN34">
        <v>187731</v>
      </c>
      <c r="AO34">
        <v>8872</v>
      </c>
    </row>
    <row r="35" spans="3:41" x14ac:dyDescent="0.35">
      <c r="C35">
        <v>19910204</v>
      </c>
      <c r="D35">
        <v>1400</v>
      </c>
      <c r="E35" s="2">
        <v>242</v>
      </c>
      <c r="F35" s="2">
        <v>112530</v>
      </c>
      <c r="G35" s="2">
        <v>112530</v>
      </c>
      <c r="H35" s="2">
        <v>110430</v>
      </c>
      <c r="J35" t="s">
        <v>19</v>
      </c>
      <c r="K35">
        <v>5.21E-2</v>
      </c>
      <c r="L35">
        <v>1.41</v>
      </c>
      <c r="M35" s="2">
        <v>0.14149999999999999</v>
      </c>
      <c r="U35" s="6">
        <f t="shared" si="0"/>
        <v>33725</v>
      </c>
      <c r="V35">
        <v>5</v>
      </c>
      <c r="W35">
        <v>1992</v>
      </c>
      <c r="X35">
        <v>1</v>
      </c>
      <c r="Y35">
        <v>487138</v>
      </c>
      <c r="Z35">
        <v>270886</v>
      </c>
      <c r="AA35">
        <v>810203</v>
      </c>
      <c r="AB35">
        <v>138851</v>
      </c>
      <c r="AC35">
        <v>35646</v>
      </c>
      <c r="AD35" s="6">
        <f t="shared" si="1"/>
        <v>33725</v>
      </c>
      <c r="AE35">
        <v>5</v>
      </c>
      <c r="AF35">
        <v>1992</v>
      </c>
      <c r="AG35">
        <v>1</v>
      </c>
      <c r="AH35">
        <v>487139</v>
      </c>
      <c r="AI35">
        <v>35634</v>
      </c>
      <c r="AJ35" s="6">
        <f t="shared" si="2"/>
        <v>33725</v>
      </c>
      <c r="AK35">
        <v>5</v>
      </c>
      <c r="AL35">
        <v>1992</v>
      </c>
      <c r="AM35">
        <v>1</v>
      </c>
      <c r="AN35">
        <v>447151</v>
      </c>
      <c r="AO35">
        <v>23138</v>
      </c>
    </row>
    <row r="36" spans="3:41" x14ac:dyDescent="0.35">
      <c r="C36">
        <v>19910206</v>
      </c>
      <c r="D36">
        <v>935</v>
      </c>
      <c r="E36" s="2">
        <v>243</v>
      </c>
      <c r="F36" s="2">
        <v>112830</v>
      </c>
      <c r="G36" s="2">
        <v>112830</v>
      </c>
      <c r="H36" s="2">
        <v>110470</v>
      </c>
      <c r="J36" t="s">
        <v>102</v>
      </c>
      <c r="K36">
        <v>4.4999999999999997E-3</v>
      </c>
      <c r="L36">
        <v>-4.1399999999999997</v>
      </c>
      <c r="M36" s="2">
        <v>4.0769999999999998E-5</v>
      </c>
      <c r="U36" s="6">
        <f t="shared" si="0"/>
        <v>33817</v>
      </c>
      <c r="V36">
        <v>8</v>
      </c>
      <c r="W36">
        <v>1992</v>
      </c>
      <c r="X36">
        <v>2</v>
      </c>
      <c r="Y36">
        <v>228232</v>
      </c>
      <c r="Z36">
        <v>148277</v>
      </c>
      <c r="AA36">
        <v>336299</v>
      </c>
      <c r="AB36">
        <v>48204</v>
      </c>
      <c r="AC36">
        <v>15532</v>
      </c>
      <c r="AD36" s="6">
        <f t="shared" si="1"/>
        <v>33817</v>
      </c>
      <c r="AE36">
        <v>8</v>
      </c>
      <c r="AF36">
        <v>1992</v>
      </c>
      <c r="AG36">
        <v>2</v>
      </c>
      <c r="AH36">
        <v>228232</v>
      </c>
      <c r="AI36">
        <v>15526</v>
      </c>
      <c r="AJ36" s="6">
        <f t="shared" si="2"/>
        <v>33817</v>
      </c>
      <c r="AK36">
        <v>8</v>
      </c>
      <c r="AL36">
        <v>1992</v>
      </c>
      <c r="AM36">
        <v>2</v>
      </c>
      <c r="AN36">
        <v>214381</v>
      </c>
      <c r="AO36">
        <v>22142</v>
      </c>
    </row>
    <row r="37" spans="3:41" x14ac:dyDescent="0.35">
      <c r="C37">
        <v>19910507</v>
      </c>
      <c r="D37">
        <v>1000</v>
      </c>
      <c r="E37" s="2">
        <v>638</v>
      </c>
      <c r="F37" s="2">
        <v>226080</v>
      </c>
      <c r="G37" s="2">
        <v>226080</v>
      </c>
      <c r="H37" s="2">
        <v>208860</v>
      </c>
      <c r="J37" t="s">
        <v>116</v>
      </c>
      <c r="K37">
        <v>5.9999999999999995E-4</v>
      </c>
      <c r="L37">
        <v>-8.02</v>
      </c>
      <c r="M37" s="2">
        <v>1.497E-12</v>
      </c>
      <c r="U37" s="6">
        <f t="shared" si="0"/>
        <v>33909</v>
      </c>
      <c r="V37">
        <v>11</v>
      </c>
      <c r="W37">
        <v>1992</v>
      </c>
      <c r="X37">
        <v>1</v>
      </c>
      <c r="Y37">
        <v>151581</v>
      </c>
      <c r="Z37">
        <v>84604</v>
      </c>
      <c r="AA37">
        <v>251408</v>
      </c>
      <c r="AB37">
        <v>42940</v>
      </c>
      <c r="AC37">
        <v>10006</v>
      </c>
      <c r="AD37" s="6">
        <f t="shared" si="1"/>
        <v>33909</v>
      </c>
      <c r="AE37">
        <v>11</v>
      </c>
      <c r="AF37">
        <v>1992</v>
      </c>
      <c r="AG37">
        <v>1</v>
      </c>
      <c r="AH37">
        <v>151582</v>
      </c>
      <c r="AI37">
        <v>10002</v>
      </c>
      <c r="AJ37" s="6">
        <f t="shared" si="2"/>
        <v>33909</v>
      </c>
      <c r="AK37">
        <v>11</v>
      </c>
      <c r="AL37">
        <v>1992</v>
      </c>
      <c r="AM37">
        <v>1</v>
      </c>
      <c r="AN37">
        <v>145510</v>
      </c>
      <c r="AO37">
        <v>14844</v>
      </c>
    </row>
    <row r="38" spans="3:41" x14ac:dyDescent="0.35">
      <c r="C38">
        <v>19910906</v>
      </c>
      <c r="D38">
        <v>830</v>
      </c>
      <c r="E38" s="2">
        <v>292</v>
      </c>
      <c r="F38" s="2">
        <v>123790</v>
      </c>
      <c r="G38" s="2">
        <v>123790</v>
      </c>
      <c r="H38" s="2">
        <v>122340</v>
      </c>
      <c r="M38" s="2"/>
      <c r="U38" s="6">
        <f t="shared" si="0"/>
        <v>34029</v>
      </c>
      <c r="V38">
        <v>3</v>
      </c>
      <c r="W38">
        <v>1993</v>
      </c>
      <c r="X38">
        <v>1</v>
      </c>
      <c r="Y38">
        <v>303829</v>
      </c>
      <c r="Z38">
        <v>170195</v>
      </c>
      <c r="AA38">
        <v>502549</v>
      </c>
      <c r="AB38">
        <v>85548</v>
      </c>
      <c r="AC38">
        <v>17686</v>
      </c>
      <c r="AD38" s="6">
        <f t="shared" si="1"/>
        <v>34029</v>
      </c>
      <c r="AE38">
        <v>3</v>
      </c>
      <c r="AF38">
        <v>1993</v>
      </c>
      <c r="AG38">
        <v>1</v>
      </c>
      <c r="AH38">
        <v>303829</v>
      </c>
      <c r="AI38">
        <v>17677</v>
      </c>
      <c r="AJ38" s="6">
        <f t="shared" si="2"/>
        <v>34029</v>
      </c>
      <c r="AK38">
        <v>3</v>
      </c>
      <c r="AL38">
        <v>1993</v>
      </c>
      <c r="AM38">
        <v>1</v>
      </c>
      <c r="AN38">
        <v>266234</v>
      </c>
      <c r="AO38">
        <v>14477</v>
      </c>
    </row>
    <row r="39" spans="3:41" x14ac:dyDescent="0.35">
      <c r="C39">
        <v>19920115</v>
      </c>
      <c r="D39">
        <v>1400</v>
      </c>
      <c r="E39" s="2">
        <v>255</v>
      </c>
      <c r="F39" s="2">
        <v>125420</v>
      </c>
      <c r="G39" s="2">
        <v>125420</v>
      </c>
      <c r="H39" s="2">
        <v>119760</v>
      </c>
      <c r="J39" t="s">
        <v>32</v>
      </c>
      <c r="U39" s="6">
        <f t="shared" si="0"/>
        <v>34090</v>
      </c>
      <c r="V39">
        <v>5</v>
      </c>
      <c r="W39">
        <v>1993</v>
      </c>
      <c r="X39">
        <v>1</v>
      </c>
      <c r="Y39">
        <v>585409</v>
      </c>
      <c r="Z39">
        <v>323945</v>
      </c>
      <c r="AA39">
        <v>977220</v>
      </c>
      <c r="AB39">
        <v>168216</v>
      </c>
      <c r="AC39">
        <v>47842</v>
      </c>
      <c r="AD39" s="6">
        <f t="shared" si="1"/>
        <v>34090</v>
      </c>
      <c r="AE39">
        <v>5</v>
      </c>
      <c r="AF39">
        <v>1993</v>
      </c>
      <c r="AG39">
        <v>1</v>
      </c>
      <c r="AH39">
        <v>585410</v>
      </c>
      <c r="AI39">
        <v>47830</v>
      </c>
      <c r="AJ39" s="6">
        <f t="shared" si="2"/>
        <v>34090</v>
      </c>
      <c r="AK39">
        <v>5</v>
      </c>
      <c r="AL39">
        <v>1993</v>
      </c>
      <c r="AM39">
        <v>1</v>
      </c>
      <c r="AN39">
        <v>522885</v>
      </c>
      <c r="AO39">
        <v>35026</v>
      </c>
    </row>
    <row r="40" spans="3:41" x14ac:dyDescent="0.35">
      <c r="C40">
        <v>19920318</v>
      </c>
      <c r="D40">
        <v>1200</v>
      </c>
      <c r="E40" s="2">
        <v>501</v>
      </c>
      <c r="F40" s="2">
        <v>209500</v>
      </c>
      <c r="G40" s="2">
        <v>209500</v>
      </c>
      <c r="H40" s="2">
        <v>187730</v>
      </c>
      <c r="K40" t="s">
        <v>16</v>
      </c>
      <c r="L40" t="s">
        <v>17</v>
      </c>
      <c r="M40" t="s">
        <v>18</v>
      </c>
      <c r="N40" t="s">
        <v>19</v>
      </c>
      <c r="O40" t="s">
        <v>102</v>
      </c>
      <c r="U40" s="6">
        <f t="shared" si="0"/>
        <v>34213</v>
      </c>
      <c r="V40">
        <v>9</v>
      </c>
      <c r="W40">
        <v>1993</v>
      </c>
      <c r="X40">
        <v>1</v>
      </c>
      <c r="Y40">
        <v>515501</v>
      </c>
      <c r="Z40">
        <v>283737</v>
      </c>
      <c r="AA40">
        <v>863976</v>
      </c>
      <c r="AB40">
        <v>149435</v>
      </c>
      <c r="AC40">
        <v>46515</v>
      </c>
      <c r="AD40" s="6">
        <f t="shared" si="1"/>
        <v>34213</v>
      </c>
      <c r="AE40">
        <v>9</v>
      </c>
      <c r="AF40">
        <v>1993</v>
      </c>
      <c r="AG40">
        <v>1</v>
      </c>
      <c r="AH40">
        <v>515502</v>
      </c>
      <c r="AI40">
        <v>46506</v>
      </c>
      <c r="AJ40" s="6">
        <f t="shared" si="2"/>
        <v>34213</v>
      </c>
      <c r="AK40">
        <v>9</v>
      </c>
      <c r="AL40">
        <v>1993</v>
      </c>
      <c r="AM40">
        <v>1</v>
      </c>
      <c r="AN40">
        <v>493329</v>
      </c>
      <c r="AO40">
        <v>68042</v>
      </c>
    </row>
    <row r="41" spans="3:41" x14ac:dyDescent="0.35">
      <c r="C41">
        <v>19920505</v>
      </c>
      <c r="D41">
        <v>800</v>
      </c>
      <c r="E41" s="2">
        <v>1800</v>
      </c>
      <c r="F41" s="2">
        <v>487140</v>
      </c>
      <c r="G41" s="2">
        <v>487140</v>
      </c>
      <c r="H41" s="2">
        <v>447150</v>
      </c>
      <c r="J41" t="s">
        <v>17</v>
      </c>
      <c r="K41">
        <v>0</v>
      </c>
      <c r="U41" s="6">
        <f t="shared" si="0"/>
        <v>34639</v>
      </c>
      <c r="V41">
        <v>11</v>
      </c>
      <c r="W41">
        <v>1994</v>
      </c>
      <c r="X41">
        <v>1</v>
      </c>
      <c r="Y41">
        <v>224607</v>
      </c>
      <c r="Z41">
        <v>125257</v>
      </c>
      <c r="AA41">
        <v>372761</v>
      </c>
      <c r="AB41">
        <v>63716</v>
      </c>
      <c r="AC41">
        <v>15205</v>
      </c>
      <c r="AD41" s="6">
        <f t="shared" si="1"/>
        <v>34639</v>
      </c>
      <c r="AE41">
        <v>11</v>
      </c>
      <c r="AF41">
        <v>1994</v>
      </c>
      <c r="AG41">
        <v>1</v>
      </c>
      <c r="AH41">
        <v>224607</v>
      </c>
      <c r="AI41">
        <v>15199</v>
      </c>
      <c r="AJ41" s="6">
        <f t="shared" si="2"/>
        <v>34639</v>
      </c>
      <c r="AK41">
        <v>11</v>
      </c>
      <c r="AL41">
        <v>1994</v>
      </c>
      <c r="AM41">
        <v>1</v>
      </c>
      <c r="AN41">
        <v>203080</v>
      </c>
      <c r="AO41">
        <v>20680</v>
      </c>
    </row>
    <row r="42" spans="3:41" x14ac:dyDescent="0.35">
      <c r="C42">
        <v>19920803</v>
      </c>
      <c r="D42">
        <v>1600</v>
      </c>
      <c r="E42" s="2">
        <v>437</v>
      </c>
      <c r="F42" s="2">
        <v>175410</v>
      </c>
      <c r="G42" s="2">
        <v>175410</v>
      </c>
      <c r="H42" s="2">
        <v>161310</v>
      </c>
      <c r="J42" t="s">
        <v>18</v>
      </c>
      <c r="K42">
        <v>0.21110000000000001</v>
      </c>
      <c r="L42">
        <v>-3.1300000000000001E-2</v>
      </c>
      <c r="U42" s="6">
        <f t="shared" si="0"/>
        <v>34700</v>
      </c>
      <c r="V42">
        <v>1</v>
      </c>
      <c r="W42">
        <v>1995</v>
      </c>
      <c r="X42">
        <v>1</v>
      </c>
      <c r="Y42">
        <v>178721</v>
      </c>
      <c r="Z42">
        <v>100044</v>
      </c>
      <c r="AA42">
        <v>295767</v>
      </c>
      <c r="AB42">
        <v>50380</v>
      </c>
      <c r="AC42">
        <v>10683</v>
      </c>
      <c r="AD42" s="6">
        <f t="shared" si="1"/>
        <v>34700</v>
      </c>
      <c r="AE42">
        <v>1</v>
      </c>
      <c r="AF42">
        <v>1995</v>
      </c>
      <c r="AG42">
        <v>1</v>
      </c>
      <c r="AH42">
        <v>178721</v>
      </c>
      <c r="AI42">
        <v>10677</v>
      </c>
      <c r="AJ42" s="6">
        <f t="shared" si="2"/>
        <v>34700</v>
      </c>
      <c r="AK42">
        <v>1</v>
      </c>
      <c r="AL42">
        <v>1995</v>
      </c>
      <c r="AM42">
        <v>1</v>
      </c>
      <c r="AN42">
        <v>154590</v>
      </c>
      <c r="AO42">
        <v>10635</v>
      </c>
    </row>
    <row r="43" spans="3:41" x14ac:dyDescent="0.35">
      <c r="C43">
        <v>19920824</v>
      </c>
      <c r="D43">
        <v>1700</v>
      </c>
      <c r="E43" s="2">
        <v>791</v>
      </c>
      <c r="F43" s="2">
        <v>281050</v>
      </c>
      <c r="G43" s="2">
        <v>281050</v>
      </c>
      <c r="H43" s="2">
        <v>267450</v>
      </c>
      <c r="J43" t="s">
        <v>19</v>
      </c>
      <c r="K43">
        <v>-0.24729999999999999</v>
      </c>
      <c r="L43">
        <v>-0.43280000000000002</v>
      </c>
      <c r="M43">
        <v>5.4399999999999997E-2</v>
      </c>
      <c r="U43" s="6">
        <f t="shared" si="0"/>
        <v>34731</v>
      </c>
      <c r="V43">
        <v>2</v>
      </c>
      <c r="W43">
        <v>1995</v>
      </c>
      <c r="X43">
        <v>1</v>
      </c>
      <c r="Y43">
        <v>297962</v>
      </c>
      <c r="Z43">
        <v>167044</v>
      </c>
      <c r="AA43">
        <v>492545</v>
      </c>
      <c r="AB43">
        <v>83781</v>
      </c>
      <c r="AC43">
        <v>16782</v>
      </c>
      <c r="AD43" s="6">
        <f t="shared" si="1"/>
        <v>34731</v>
      </c>
      <c r="AE43">
        <v>2</v>
      </c>
      <c r="AF43">
        <v>1995</v>
      </c>
      <c r="AG43">
        <v>1</v>
      </c>
      <c r="AH43">
        <v>297963</v>
      </c>
      <c r="AI43">
        <v>16773</v>
      </c>
      <c r="AJ43" s="6">
        <f t="shared" si="2"/>
        <v>34731</v>
      </c>
      <c r="AK43">
        <v>2</v>
      </c>
      <c r="AL43">
        <v>1995</v>
      </c>
      <c r="AM43">
        <v>1</v>
      </c>
      <c r="AN43">
        <v>247178</v>
      </c>
      <c r="AO43">
        <v>16588</v>
      </c>
    </row>
    <row r="44" spans="3:41" x14ac:dyDescent="0.35">
      <c r="C44">
        <v>19921119</v>
      </c>
      <c r="D44">
        <v>1000</v>
      </c>
      <c r="E44" s="2">
        <v>311</v>
      </c>
      <c r="F44" s="2">
        <v>151580</v>
      </c>
      <c r="G44" s="2">
        <v>151580</v>
      </c>
      <c r="H44" s="2">
        <v>145510</v>
      </c>
      <c r="J44" t="s">
        <v>102</v>
      </c>
      <c r="K44">
        <f>-0.0416</f>
        <v>-4.1599999999999998E-2</v>
      </c>
      <c r="L44">
        <v>-4.4999999999999997E-3</v>
      </c>
      <c r="M44">
        <v>-7.7499999999999999E-2</v>
      </c>
      <c r="N44">
        <v>-5.8500000000000003E-2</v>
      </c>
      <c r="U44" s="6">
        <f t="shared" si="0"/>
        <v>34790</v>
      </c>
      <c r="V44">
        <v>4</v>
      </c>
      <c r="W44">
        <v>1995</v>
      </c>
      <c r="X44">
        <v>1</v>
      </c>
      <c r="Y44">
        <v>317173</v>
      </c>
      <c r="Z44">
        <v>177864</v>
      </c>
      <c r="AA44">
        <v>524189</v>
      </c>
      <c r="AB44">
        <v>89140</v>
      </c>
      <c r="AC44">
        <v>17651</v>
      </c>
      <c r="AD44" s="6">
        <f t="shared" si="1"/>
        <v>34790</v>
      </c>
      <c r="AE44">
        <v>4</v>
      </c>
      <c r="AF44">
        <v>1995</v>
      </c>
      <c r="AG44">
        <v>1</v>
      </c>
      <c r="AH44">
        <v>317174</v>
      </c>
      <c r="AI44">
        <v>17640</v>
      </c>
      <c r="AJ44" s="6">
        <f t="shared" si="2"/>
        <v>34790</v>
      </c>
      <c r="AK44">
        <v>4</v>
      </c>
      <c r="AL44">
        <v>1995</v>
      </c>
      <c r="AM44">
        <v>1</v>
      </c>
      <c r="AN44">
        <v>255978</v>
      </c>
      <c r="AO44">
        <v>16177</v>
      </c>
    </row>
    <row r="45" spans="3:41" x14ac:dyDescent="0.35">
      <c r="C45">
        <v>19930309</v>
      </c>
      <c r="D45">
        <v>1300</v>
      </c>
      <c r="E45" s="2">
        <v>760</v>
      </c>
      <c r="F45" s="2">
        <v>303830</v>
      </c>
      <c r="G45" s="2">
        <v>303830</v>
      </c>
      <c r="H45" s="2">
        <v>266230</v>
      </c>
      <c r="J45" t="s">
        <v>116</v>
      </c>
      <c r="K45" s="2">
        <v>7.85E-2</v>
      </c>
      <c r="L45" s="2">
        <v>-0.12959999999999999</v>
      </c>
      <c r="M45" s="2">
        <v>-0.1076</v>
      </c>
      <c r="N45" s="2">
        <v>1.6000000000000001E-3</v>
      </c>
      <c r="O45" s="2">
        <v>0</v>
      </c>
      <c r="U45" s="6">
        <f t="shared" si="0"/>
        <v>34820</v>
      </c>
      <c r="V45">
        <v>5</v>
      </c>
      <c r="W45">
        <v>1995</v>
      </c>
      <c r="X45">
        <v>1</v>
      </c>
      <c r="Y45">
        <v>377357</v>
      </c>
      <c r="Z45">
        <v>211405</v>
      </c>
      <c r="AA45">
        <v>624119</v>
      </c>
      <c r="AB45">
        <v>106232</v>
      </c>
      <c r="AC45">
        <v>21874</v>
      </c>
      <c r="AD45" s="6">
        <f t="shared" si="1"/>
        <v>34820</v>
      </c>
      <c r="AE45">
        <v>5</v>
      </c>
      <c r="AF45">
        <v>1995</v>
      </c>
      <c r="AG45">
        <v>1</v>
      </c>
      <c r="AH45">
        <v>377358</v>
      </c>
      <c r="AI45">
        <v>21862</v>
      </c>
      <c r="AJ45" s="6">
        <f t="shared" si="2"/>
        <v>34820</v>
      </c>
      <c r="AK45">
        <v>5</v>
      </c>
      <c r="AL45">
        <v>1995</v>
      </c>
      <c r="AM45">
        <v>1</v>
      </c>
      <c r="AN45">
        <v>305232</v>
      </c>
      <c r="AO45">
        <v>16952</v>
      </c>
    </row>
    <row r="46" spans="3:41" x14ac:dyDescent="0.35">
      <c r="C46">
        <v>19930505</v>
      </c>
      <c r="D46">
        <v>900</v>
      </c>
      <c r="E46" s="2">
        <v>2260</v>
      </c>
      <c r="F46" s="2">
        <v>585410</v>
      </c>
      <c r="G46" s="2">
        <v>585410</v>
      </c>
      <c r="H46" s="2">
        <v>522890</v>
      </c>
      <c r="U46" s="6">
        <f t="shared" si="0"/>
        <v>34851</v>
      </c>
      <c r="V46">
        <v>6</v>
      </c>
      <c r="W46">
        <v>1995</v>
      </c>
      <c r="X46">
        <v>2</v>
      </c>
      <c r="Y46">
        <v>917063</v>
      </c>
      <c r="Z46">
        <v>562639</v>
      </c>
      <c r="AA46">
        <v>1414341</v>
      </c>
      <c r="AB46">
        <v>218661</v>
      </c>
      <c r="AC46">
        <v>125769</v>
      </c>
      <c r="AD46" s="6">
        <f t="shared" si="1"/>
        <v>34851</v>
      </c>
      <c r="AE46">
        <v>6</v>
      </c>
      <c r="AF46">
        <v>1995</v>
      </c>
      <c r="AG46">
        <v>2</v>
      </c>
      <c r="AH46">
        <v>917064</v>
      </c>
      <c r="AI46">
        <v>125761</v>
      </c>
      <c r="AJ46" s="6">
        <f t="shared" si="2"/>
        <v>34851</v>
      </c>
      <c r="AK46">
        <v>6</v>
      </c>
      <c r="AL46">
        <v>1995</v>
      </c>
      <c r="AM46">
        <v>2</v>
      </c>
      <c r="AN46">
        <v>835172</v>
      </c>
      <c r="AO46">
        <v>107167</v>
      </c>
    </row>
    <row r="47" spans="3:41" x14ac:dyDescent="0.35">
      <c r="C47">
        <v>19930901</v>
      </c>
      <c r="D47">
        <v>1045</v>
      </c>
      <c r="E47" s="2">
        <v>1810</v>
      </c>
      <c r="F47" s="2">
        <v>515500</v>
      </c>
      <c r="G47" s="2">
        <v>515500</v>
      </c>
      <c r="H47" s="2">
        <v>493330</v>
      </c>
      <c r="J47" s="16" t="s">
        <v>33</v>
      </c>
      <c r="K47" s="16"/>
      <c r="L47">
        <v>7.3200000000000001E-2</v>
      </c>
      <c r="U47" s="6">
        <f t="shared" si="0"/>
        <v>34912</v>
      </c>
      <c r="V47">
        <v>8</v>
      </c>
      <c r="W47">
        <v>1995</v>
      </c>
      <c r="X47">
        <v>1</v>
      </c>
      <c r="Y47">
        <v>320527</v>
      </c>
      <c r="Z47">
        <v>178736</v>
      </c>
      <c r="AA47">
        <v>531981</v>
      </c>
      <c r="AB47">
        <v>90938</v>
      </c>
      <c r="AC47">
        <v>21745</v>
      </c>
      <c r="AD47" s="6">
        <f t="shared" si="1"/>
        <v>34912</v>
      </c>
      <c r="AE47">
        <v>8</v>
      </c>
      <c r="AF47">
        <v>1995</v>
      </c>
      <c r="AG47">
        <v>1</v>
      </c>
      <c r="AH47">
        <v>320528</v>
      </c>
      <c r="AI47">
        <v>21737</v>
      </c>
      <c r="AJ47" s="6">
        <f t="shared" si="2"/>
        <v>34912</v>
      </c>
      <c r="AK47">
        <v>8</v>
      </c>
      <c r="AL47">
        <v>1995</v>
      </c>
      <c r="AM47">
        <v>1</v>
      </c>
      <c r="AN47">
        <v>274719</v>
      </c>
      <c r="AO47">
        <v>24998</v>
      </c>
    </row>
    <row r="48" spans="3:41" x14ac:dyDescent="0.35">
      <c r="C48">
        <v>19941118</v>
      </c>
      <c r="D48">
        <v>925</v>
      </c>
      <c r="E48" s="2">
        <v>462</v>
      </c>
      <c r="F48" s="2">
        <v>224610</v>
      </c>
      <c r="G48" s="2">
        <v>224610</v>
      </c>
      <c r="H48" s="2">
        <v>203080</v>
      </c>
      <c r="U48" s="6">
        <f t="shared" si="0"/>
        <v>34943</v>
      </c>
      <c r="V48">
        <v>9</v>
      </c>
      <c r="W48">
        <v>1995</v>
      </c>
      <c r="X48">
        <v>1</v>
      </c>
      <c r="Y48">
        <v>205212</v>
      </c>
      <c r="Z48">
        <v>114423</v>
      </c>
      <c r="AA48">
        <v>340612</v>
      </c>
      <c r="AB48">
        <v>58229</v>
      </c>
      <c r="AC48">
        <v>13955</v>
      </c>
      <c r="AD48" s="6">
        <f t="shared" si="1"/>
        <v>34943</v>
      </c>
      <c r="AE48">
        <v>9</v>
      </c>
      <c r="AF48">
        <v>1995</v>
      </c>
      <c r="AG48">
        <v>1</v>
      </c>
      <c r="AH48">
        <v>205212</v>
      </c>
      <c r="AI48">
        <v>13949</v>
      </c>
      <c r="AJ48" s="6">
        <f t="shared" si="2"/>
        <v>34943</v>
      </c>
      <c r="AK48">
        <v>9</v>
      </c>
      <c r="AL48">
        <v>1995</v>
      </c>
      <c r="AM48">
        <v>1</v>
      </c>
      <c r="AN48">
        <v>177489</v>
      </c>
      <c r="AO48">
        <v>17590</v>
      </c>
    </row>
    <row r="49" spans="3:41" x14ac:dyDescent="0.35">
      <c r="C49">
        <v>19950109</v>
      </c>
      <c r="D49">
        <v>1605</v>
      </c>
      <c r="E49" s="2">
        <v>337</v>
      </c>
      <c r="F49" s="2">
        <v>178720</v>
      </c>
      <c r="G49" s="2">
        <v>178720</v>
      </c>
      <c r="H49" s="2">
        <v>154590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U49" s="6">
        <f t="shared" si="0"/>
        <v>34973</v>
      </c>
      <c r="V49">
        <v>10</v>
      </c>
      <c r="W49">
        <v>1995</v>
      </c>
      <c r="X49">
        <v>1</v>
      </c>
      <c r="Y49">
        <v>234006</v>
      </c>
      <c r="Z49">
        <v>130436</v>
      </c>
      <c r="AA49">
        <v>388499</v>
      </c>
      <c r="AB49">
        <v>66435</v>
      </c>
      <c r="AC49">
        <v>16061</v>
      </c>
      <c r="AD49" s="6">
        <f t="shared" si="1"/>
        <v>34973</v>
      </c>
      <c r="AE49">
        <v>10</v>
      </c>
      <c r="AF49">
        <v>1995</v>
      </c>
      <c r="AG49">
        <v>1</v>
      </c>
      <c r="AH49">
        <v>234006</v>
      </c>
      <c r="AI49">
        <v>16055</v>
      </c>
      <c r="AJ49" s="6">
        <f t="shared" si="2"/>
        <v>34973</v>
      </c>
      <c r="AK49">
        <v>10</v>
      </c>
      <c r="AL49">
        <v>1995</v>
      </c>
      <c r="AM49">
        <v>1</v>
      </c>
      <c r="AN49">
        <v>206822</v>
      </c>
      <c r="AO49">
        <v>22755</v>
      </c>
    </row>
    <row r="50" spans="3:41" x14ac:dyDescent="0.35">
      <c r="C50">
        <v>19950227</v>
      </c>
      <c r="D50">
        <v>1505</v>
      </c>
      <c r="E50" s="2">
        <v>667</v>
      </c>
      <c r="F50" s="2">
        <v>297960</v>
      </c>
      <c r="G50" s="2">
        <v>297960</v>
      </c>
      <c r="H50" s="2">
        <v>247180</v>
      </c>
      <c r="J50" t="s">
        <v>20</v>
      </c>
      <c r="U50" s="6">
        <f t="shared" si="0"/>
        <v>35034</v>
      </c>
      <c r="V50">
        <v>12</v>
      </c>
      <c r="W50">
        <v>1995</v>
      </c>
      <c r="X50">
        <v>1</v>
      </c>
      <c r="Y50">
        <v>149340</v>
      </c>
      <c r="Z50">
        <v>83452</v>
      </c>
      <c r="AA50">
        <v>247469</v>
      </c>
      <c r="AB50">
        <v>42221</v>
      </c>
      <c r="AC50">
        <v>9491</v>
      </c>
      <c r="AD50" s="6">
        <f t="shared" si="1"/>
        <v>35034</v>
      </c>
      <c r="AE50">
        <v>12</v>
      </c>
      <c r="AF50">
        <v>1995</v>
      </c>
      <c r="AG50">
        <v>1</v>
      </c>
      <c r="AH50">
        <v>149340</v>
      </c>
      <c r="AI50">
        <v>9487</v>
      </c>
      <c r="AJ50" s="6">
        <f t="shared" si="2"/>
        <v>35034</v>
      </c>
      <c r="AK50">
        <v>12</v>
      </c>
      <c r="AL50">
        <v>1995</v>
      </c>
      <c r="AM50">
        <v>1</v>
      </c>
      <c r="AN50">
        <v>130298</v>
      </c>
      <c r="AO50">
        <v>10766</v>
      </c>
    </row>
    <row r="51" spans="3:41" x14ac:dyDescent="0.35">
      <c r="C51">
        <v>19950407</v>
      </c>
      <c r="D51">
        <v>839</v>
      </c>
      <c r="E51" s="2">
        <v>771</v>
      </c>
      <c r="F51" s="2">
        <v>317170</v>
      </c>
      <c r="G51" s="2">
        <v>317170</v>
      </c>
      <c r="H51" s="2">
        <v>255980</v>
      </c>
      <c r="J51" t="s">
        <v>42</v>
      </c>
      <c r="K51" t="s">
        <v>43</v>
      </c>
      <c r="L51" t="s">
        <v>44</v>
      </c>
      <c r="M51" t="s">
        <v>45</v>
      </c>
      <c r="N51" t="s">
        <v>46</v>
      </c>
      <c r="U51" s="6">
        <f t="shared" si="0"/>
        <v>35065</v>
      </c>
      <c r="V51">
        <v>1</v>
      </c>
      <c r="W51">
        <v>1996</v>
      </c>
      <c r="X51">
        <v>1</v>
      </c>
      <c r="Y51">
        <v>146922</v>
      </c>
      <c r="Z51">
        <v>82251</v>
      </c>
      <c r="AA51">
        <v>243129</v>
      </c>
      <c r="AB51">
        <v>41411</v>
      </c>
      <c r="AC51">
        <v>8756</v>
      </c>
      <c r="AD51" s="6">
        <f t="shared" si="1"/>
        <v>35065</v>
      </c>
      <c r="AE51">
        <v>1</v>
      </c>
      <c r="AF51">
        <v>1996</v>
      </c>
      <c r="AG51">
        <v>1</v>
      </c>
      <c r="AH51">
        <v>146923</v>
      </c>
      <c r="AI51">
        <v>8751</v>
      </c>
      <c r="AJ51" s="6">
        <f t="shared" si="2"/>
        <v>35065</v>
      </c>
      <c r="AK51">
        <v>1</v>
      </c>
      <c r="AL51">
        <v>1996</v>
      </c>
      <c r="AM51">
        <v>1</v>
      </c>
      <c r="AN51">
        <v>123514</v>
      </c>
      <c r="AO51">
        <v>8305</v>
      </c>
    </row>
    <row r="52" spans="3:41" x14ac:dyDescent="0.35">
      <c r="C52">
        <v>19950504</v>
      </c>
      <c r="D52">
        <v>930</v>
      </c>
      <c r="E52" s="2">
        <v>1030</v>
      </c>
      <c r="F52" s="2">
        <v>377360</v>
      </c>
      <c r="G52" s="2">
        <v>377360</v>
      </c>
      <c r="H52" s="2">
        <v>305230</v>
      </c>
      <c r="J52" t="s">
        <v>47</v>
      </c>
      <c r="K52" t="s">
        <v>48</v>
      </c>
      <c r="L52" t="s">
        <v>49</v>
      </c>
      <c r="M52" t="s">
        <v>48</v>
      </c>
      <c r="N52" t="s">
        <v>48</v>
      </c>
      <c r="O52" t="s">
        <v>48</v>
      </c>
      <c r="P52" t="s">
        <v>48</v>
      </c>
      <c r="Q52" t="s">
        <v>50</v>
      </c>
      <c r="U52" s="6">
        <f t="shared" si="0"/>
        <v>35156</v>
      </c>
      <c r="V52">
        <v>4</v>
      </c>
      <c r="W52">
        <v>1996</v>
      </c>
      <c r="X52">
        <v>1</v>
      </c>
      <c r="Y52">
        <v>118455</v>
      </c>
      <c r="Z52">
        <v>66069</v>
      </c>
      <c r="AA52">
        <v>196567</v>
      </c>
      <c r="AB52">
        <v>33594</v>
      </c>
      <c r="AC52">
        <v>7983</v>
      </c>
      <c r="AD52" s="6">
        <f t="shared" si="1"/>
        <v>35156</v>
      </c>
      <c r="AE52">
        <v>4</v>
      </c>
      <c r="AF52">
        <v>1996</v>
      </c>
      <c r="AG52">
        <v>1</v>
      </c>
      <c r="AH52">
        <v>118455</v>
      </c>
      <c r="AI52">
        <v>7980</v>
      </c>
      <c r="AJ52" s="6">
        <f t="shared" si="2"/>
        <v>35156</v>
      </c>
      <c r="AK52">
        <v>4</v>
      </c>
      <c r="AL52">
        <v>1996</v>
      </c>
      <c r="AM52">
        <v>1</v>
      </c>
      <c r="AN52">
        <v>92492</v>
      </c>
      <c r="AO52">
        <v>7314</v>
      </c>
    </row>
    <row r="53" spans="3:41" x14ac:dyDescent="0.35">
      <c r="C53">
        <v>19950608</v>
      </c>
      <c r="D53">
        <v>1300</v>
      </c>
      <c r="E53" s="2">
        <v>4370</v>
      </c>
      <c r="F53" s="2">
        <v>870310</v>
      </c>
      <c r="G53" s="2">
        <v>870310</v>
      </c>
      <c r="H53" s="2">
        <v>778370</v>
      </c>
      <c r="J53" t="s">
        <v>51</v>
      </c>
      <c r="U53" s="6">
        <f t="shared" si="0"/>
        <v>35309</v>
      </c>
      <c r="V53">
        <v>9</v>
      </c>
      <c r="W53">
        <v>1996</v>
      </c>
      <c r="X53">
        <v>1</v>
      </c>
      <c r="Y53">
        <v>39436</v>
      </c>
      <c r="Z53">
        <v>21803</v>
      </c>
      <c r="AA53">
        <v>65873</v>
      </c>
      <c r="AB53">
        <v>11348</v>
      </c>
      <c r="AC53">
        <v>3280</v>
      </c>
      <c r="AD53" s="6">
        <f t="shared" si="1"/>
        <v>35309</v>
      </c>
      <c r="AE53">
        <v>9</v>
      </c>
      <c r="AF53">
        <v>1996</v>
      </c>
      <c r="AG53">
        <v>1</v>
      </c>
      <c r="AH53">
        <v>39436</v>
      </c>
      <c r="AI53">
        <v>3279</v>
      </c>
      <c r="AJ53" s="6">
        <f t="shared" si="2"/>
        <v>35309</v>
      </c>
      <c r="AK53">
        <v>9</v>
      </c>
      <c r="AL53">
        <v>1996</v>
      </c>
      <c r="AM53">
        <v>1</v>
      </c>
      <c r="AN53">
        <v>34075</v>
      </c>
      <c r="AO53">
        <v>2977</v>
      </c>
    </row>
    <row r="54" spans="3:41" x14ac:dyDescent="0.35">
      <c r="C54">
        <v>19950627</v>
      </c>
      <c r="D54">
        <v>1100</v>
      </c>
      <c r="E54" s="2">
        <v>5460</v>
      </c>
      <c r="F54" s="2">
        <v>963820</v>
      </c>
      <c r="G54" s="2">
        <v>963820</v>
      </c>
      <c r="H54" s="2">
        <v>891970</v>
      </c>
      <c r="J54" t="s">
        <v>36</v>
      </c>
      <c r="K54" s="2">
        <v>2670</v>
      </c>
      <c r="L54" s="2">
        <v>110000</v>
      </c>
      <c r="M54" s="2">
        <v>164000</v>
      </c>
      <c r="N54" s="2">
        <v>263000</v>
      </c>
      <c r="O54" s="2">
        <v>454000</v>
      </c>
      <c r="P54" s="2">
        <v>668000</v>
      </c>
      <c r="Q54" s="2">
        <v>828000</v>
      </c>
      <c r="R54" s="2">
        <v>828000</v>
      </c>
      <c r="U54" s="6">
        <f t="shared" si="0"/>
        <v>35339</v>
      </c>
      <c r="V54">
        <v>10</v>
      </c>
      <c r="W54">
        <v>1996</v>
      </c>
      <c r="X54">
        <v>1</v>
      </c>
      <c r="Y54">
        <v>281760</v>
      </c>
      <c r="Z54">
        <v>156724</v>
      </c>
      <c r="AA54">
        <v>468521</v>
      </c>
      <c r="AB54">
        <v>80274</v>
      </c>
      <c r="AC54">
        <v>20471</v>
      </c>
      <c r="AD54" s="6">
        <f t="shared" si="1"/>
        <v>35339</v>
      </c>
      <c r="AE54">
        <v>10</v>
      </c>
      <c r="AF54">
        <v>1996</v>
      </c>
      <c r="AG54">
        <v>1</v>
      </c>
      <c r="AH54">
        <v>281760</v>
      </c>
      <c r="AI54">
        <v>20464</v>
      </c>
      <c r="AJ54" s="6">
        <f t="shared" si="2"/>
        <v>35339</v>
      </c>
      <c r="AK54">
        <v>10</v>
      </c>
      <c r="AL54">
        <v>1996</v>
      </c>
      <c r="AM54">
        <v>1</v>
      </c>
      <c r="AN54">
        <v>248580</v>
      </c>
      <c r="AO54">
        <v>26924</v>
      </c>
    </row>
    <row r="55" spans="3:41" x14ac:dyDescent="0.35">
      <c r="C55">
        <v>19950810</v>
      </c>
      <c r="D55">
        <v>900</v>
      </c>
      <c r="E55" s="2">
        <v>841</v>
      </c>
      <c r="F55" s="2">
        <v>320530</v>
      </c>
      <c r="G55" s="2">
        <v>320530</v>
      </c>
      <c r="H55" s="2">
        <v>274720</v>
      </c>
      <c r="J55" t="s">
        <v>38</v>
      </c>
      <c r="K55" s="2">
        <v>2840</v>
      </c>
      <c r="L55" s="2">
        <v>119000</v>
      </c>
      <c r="M55" s="2">
        <v>161000</v>
      </c>
      <c r="N55" s="2">
        <v>236000</v>
      </c>
      <c r="O55" s="2">
        <v>414000</v>
      </c>
      <c r="P55" s="2">
        <v>622000</v>
      </c>
      <c r="Q55" s="2">
        <v>727000</v>
      </c>
      <c r="R55" s="2">
        <v>727000</v>
      </c>
      <c r="U55" s="6">
        <f t="shared" si="0"/>
        <v>35462</v>
      </c>
      <c r="V55">
        <v>2</v>
      </c>
      <c r="W55">
        <v>1997</v>
      </c>
      <c r="X55">
        <v>1</v>
      </c>
      <c r="Y55">
        <v>197242</v>
      </c>
      <c r="Z55">
        <v>110523</v>
      </c>
      <c r="AA55">
        <v>326172</v>
      </c>
      <c r="AB55">
        <v>55507</v>
      </c>
      <c r="AC55">
        <v>11339</v>
      </c>
      <c r="AD55" s="6">
        <f t="shared" si="1"/>
        <v>35462</v>
      </c>
      <c r="AE55">
        <v>2</v>
      </c>
      <c r="AF55">
        <v>1997</v>
      </c>
      <c r="AG55">
        <v>1</v>
      </c>
      <c r="AH55">
        <v>197243</v>
      </c>
      <c r="AI55">
        <v>11333</v>
      </c>
      <c r="AJ55" s="6">
        <f t="shared" si="2"/>
        <v>35462</v>
      </c>
      <c r="AK55">
        <v>2</v>
      </c>
      <c r="AL55">
        <v>1997</v>
      </c>
      <c r="AM55">
        <v>1</v>
      </c>
      <c r="AN55">
        <v>160997</v>
      </c>
      <c r="AO55">
        <v>11487</v>
      </c>
    </row>
    <row r="56" spans="3:41" x14ac:dyDescent="0.35">
      <c r="C56">
        <v>19950905</v>
      </c>
      <c r="D56">
        <v>1630</v>
      </c>
      <c r="E56" s="2">
        <v>450</v>
      </c>
      <c r="F56" s="2">
        <v>205210</v>
      </c>
      <c r="G56" s="2">
        <v>205210</v>
      </c>
      <c r="H56" s="2">
        <v>177490</v>
      </c>
      <c r="J56" t="s">
        <v>52</v>
      </c>
      <c r="K56">
        <v>0.94</v>
      </c>
      <c r="L56">
        <v>0.92</v>
      </c>
      <c r="M56">
        <v>1.02</v>
      </c>
      <c r="N56">
        <v>1.1100000000000001</v>
      </c>
      <c r="O56">
        <v>1.1000000000000001</v>
      </c>
      <c r="P56">
        <v>1.07</v>
      </c>
      <c r="Q56">
        <v>1.1399999999999999</v>
      </c>
      <c r="R56">
        <v>1.1399999999999999</v>
      </c>
      <c r="U56" s="6">
        <f t="shared" si="0"/>
        <v>35765</v>
      </c>
      <c r="V56">
        <v>12</v>
      </c>
      <c r="W56">
        <v>1997</v>
      </c>
      <c r="X56">
        <v>1</v>
      </c>
      <c r="Y56">
        <v>213061</v>
      </c>
      <c r="Z56">
        <v>118889</v>
      </c>
      <c r="AA56">
        <v>353441</v>
      </c>
      <c r="AB56">
        <v>60381</v>
      </c>
      <c r="AC56">
        <v>14169</v>
      </c>
      <c r="AD56" s="6">
        <f t="shared" si="1"/>
        <v>35765</v>
      </c>
      <c r="AE56">
        <v>12</v>
      </c>
      <c r="AF56">
        <v>1997</v>
      </c>
      <c r="AG56">
        <v>1</v>
      </c>
      <c r="AH56">
        <v>213061</v>
      </c>
      <c r="AI56">
        <v>14164</v>
      </c>
      <c r="AJ56" s="6">
        <f t="shared" si="2"/>
        <v>35765</v>
      </c>
      <c r="AK56">
        <v>12</v>
      </c>
      <c r="AL56">
        <v>1997</v>
      </c>
      <c r="AM56">
        <v>1</v>
      </c>
      <c r="AN56">
        <v>183197</v>
      </c>
      <c r="AO56">
        <v>14879</v>
      </c>
    </row>
    <row r="57" spans="3:41" x14ac:dyDescent="0.35">
      <c r="C57">
        <v>19951003</v>
      </c>
      <c r="D57">
        <v>1600</v>
      </c>
      <c r="E57" s="2">
        <v>508</v>
      </c>
      <c r="F57" s="2">
        <v>234010</v>
      </c>
      <c r="G57" s="2">
        <v>234010</v>
      </c>
      <c r="H57" s="2">
        <v>206820</v>
      </c>
      <c r="J57" t="str">
        <f>_xlfn.CONCAT(J58," ", K58, " ", L58, " ", M58, " ", N58, " ", O58, " ", P58, " ", Q58, " ", R58, " ", S58)</f>
        <v>Est/Obs &gt; 1 indicates overestimation; Est/Obs &lt; 1 indicates underestimation</v>
      </c>
      <c r="U57" s="6">
        <f t="shared" si="0"/>
        <v>35827</v>
      </c>
      <c r="V57">
        <v>2</v>
      </c>
      <c r="W57">
        <v>1998</v>
      </c>
      <c r="X57">
        <v>1</v>
      </c>
      <c r="Y57">
        <v>158704</v>
      </c>
      <c r="Z57">
        <v>88882</v>
      </c>
      <c r="AA57">
        <v>262547</v>
      </c>
      <c r="AB57">
        <v>44702</v>
      </c>
      <c r="AC57">
        <v>9316</v>
      </c>
      <c r="AD57" s="6">
        <f t="shared" si="1"/>
        <v>35827</v>
      </c>
      <c r="AE57">
        <v>2</v>
      </c>
      <c r="AF57">
        <v>1998</v>
      </c>
      <c r="AG57">
        <v>1</v>
      </c>
      <c r="AH57">
        <v>158704</v>
      </c>
      <c r="AI57">
        <v>9311</v>
      </c>
      <c r="AJ57" s="6">
        <f t="shared" si="2"/>
        <v>35827</v>
      </c>
      <c r="AK57">
        <v>2</v>
      </c>
      <c r="AL57">
        <v>1998</v>
      </c>
      <c r="AM57">
        <v>1</v>
      </c>
      <c r="AN57">
        <v>128046</v>
      </c>
      <c r="AO57">
        <v>9666</v>
      </c>
    </row>
    <row r="58" spans="3:41" x14ac:dyDescent="0.35">
      <c r="C58">
        <v>19951206</v>
      </c>
      <c r="D58">
        <v>830</v>
      </c>
      <c r="E58" s="2">
        <v>269</v>
      </c>
      <c r="F58" s="2">
        <v>149340</v>
      </c>
      <c r="G58" s="2">
        <v>149340</v>
      </c>
      <c r="H58" s="2">
        <v>130300</v>
      </c>
      <c r="J58" t="s">
        <v>52</v>
      </c>
      <c r="K58" t="s">
        <v>53</v>
      </c>
      <c r="L58">
        <v>1</v>
      </c>
      <c r="M58" t="s">
        <v>54</v>
      </c>
      <c r="N58" t="s">
        <v>55</v>
      </c>
      <c r="O58" t="s">
        <v>52</v>
      </c>
      <c r="P58" t="s">
        <v>56</v>
      </c>
      <c r="Q58">
        <v>1</v>
      </c>
      <c r="R58" t="s">
        <v>54</v>
      </c>
      <c r="S58" t="s">
        <v>57</v>
      </c>
      <c r="U58" s="6">
        <f t="shared" si="0"/>
        <v>35916</v>
      </c>
      <c r="V58">
        <v>5</v>
      </c>
      <c r="W58">
        <v>1998</v>
      </c>
      <c r="X58">
        <v>1</v>
      </c>
      <c r="Y58">
        <v>667779</v>
      </c>
      <c r="Z58">
        <v>368725</v>
      </c>
      <c r="AA58">
        <v>1116529</v>
      </c>
      <c r="AB58">
        <v>192570</v>
      </c>
      <c r="AC58">
        <v>56936</v>
      </c>
      <c r="AD58" s="6">
        <f t="shared" si="1"/>
        <v>35916</v>
      </c>
      <c r="AE58">
        <v>5</v>
      </c>
      <c r="AF58">
        <v>1998</v>
      </c>
      <c r="AG58">
        <v>1</v>
      </c>
      <c r="AH58">
        <v>667780</v>
      </c>
      <c r="AI58">
        <v>56923</v>
      </c>
      <c r="AJ58" s="6">
        <f t="shared" si="2"/>
        <v>35916</v>
      </c>
      <c r="AK58">
        <v>5</v>
      </c>
      <c r="AL58">
        <v>1998</v>
      </c>
      <c r="AM58">
        <v>1</v>
      </c>
      <c r="AN58">
        <v>550258</v>
      </c>
      <c r="AO58">
        <v>49166</v>
      </c>
    </row>
    <row r="59" spans="3:41" x14ac:dyDescent="0.35">
      <c r="C59">
        <v>19960116</v>
      </c>
      <c r="D59">
        <v>1430</v>
      </c>
      <c r="E59" s="2">
        <v>261</v>
      </c>
      <c r="F59" s="2">
        <v>146920</v>
      </c>
      <c r="G59" s="2">
        <v>146920</v>
      </c>
      <c r="H59" s="2">
        <v>123510</v>
      </c>
      <c r="U59" s="6">
        <f t="shared" si="0"/>
        <v>36008</v>
      </c>
      <c r="V59">
        <v>8</v>
      </c>
      <c r="W59">
        <v>1998</v>
      </c>
      <c r="X59">
        <v>1</v>
      </c>
      <c r="Y59">
        <v>144829</v>
      </c>
      <c r="Z59">
        <v>80565</v>
      </c>
      <c r="AA59">
        <v>240813</v>
      </c>
      <c r="AB59">
        <v>41257</v>
      </c>
      <c r="AC59">
        <v>10502</v>
      </c>
      <c r="AD59" s="6">
        <f t="shared" si="1"/>
        <v>36008</v>
      </c>
      <c r="AE59">
        <v>8</v>
      </c>
      <c r="AF59">
        <v>1998</v>
      </c>
      <c r="AG59">
        <v>1</v>
      </c>
      <c r="AH59">
        <v>144829</v>
      </c>
      <c r="AI59">
        <v>10499</v>
      </c>
      <c r="AJ59" s="6">
        <f t="shared" si="2"/>
        <v>36008</v>
      </c>
      <c r="AK59">
        <v>8</v>
      </c>
      <c r="AL59">
        <v>1998</v>
      </c>
      <c r="AM59">
        <v>1</v>
      </c>
      <c r="AN59">
        <v>119244</v>
      </c>
      <c r="AO59">
        <v>7833</v>
      </c>
    </row>
    <row r="60" spans="3:41" x14ac:dyDescent="0.35">
      <c r="C60">
        <v>19960401</v>
      </c>
      <c r="D60">
        <v>1415</v>
      </c>
      <c r="E60" s="2">
        <v>220</v>
      </c>
      <c r="F60" s="2">
        <v>118450</v>
      </c>
      <c r="G60" s="2">
        <v>118460</v>
      </c>
      <c r="H60" s="2">
        <v>92492</v>
      </c>
      <c r="U60" s="6">
        <f t="shared" si="0"/>
        <v>36220</v>
      </c>
      <c r="V60">
        <v>3</v>
      </c>
      <c r="W60">
        <v>1999</v>
      </c>
      <c r="X60">
        <v>1</v>
      </c>
      <c r="Y60">
        <v>132956</v>
      </c>
      <c r="Z60">
        <v>74325</v>
      </c>
      <c r="AA60">
        <v>220256</v>
      </c>
      <c r="AB60">
        <v>37565</v>
      </c>
      <c r="AC60">
        <v>8340</v>
      </c>
      <c r="AD60" s="6">
        <f t="shared" si="1"/>
        <v>36220</v>
      </c>
      <c r="AE60">
        <v>3</v>
      </c>
      <c r="AF60">
        <v>1999</v>
      </c>
      <c r="AG60">
        <v>1</v>
      </c>
      <c r="AH60">
        <v>132956</v>
      </c>
      <c r="AI60">
        <v>8336</v>
      </c>
      <c r="AJ60" s="6">
        <f t="shared" si="2"/>
        <v>36220</v>
      </c>
      <c r="AK60">
        <v>3</v>
      </c>
      <c r="AL60">
        <v>1999</v>
      </c>
      <c r="AM60">
        <v>1</v>
      </c>
      <c r="AN60">
        <v>104853</v>
      </c>
      <c r="AO60">
        <v>9301</v>
      </c>
    </row>
    <row r="61" spans="3:41" x14ac:dyDescent="0.35">
      <c r="C61">
        <v>19960904</v>
      </c>
      <c r="D61">
        <v>1315</v>
      </c>
      <c r="E61" s="2">
        <v>72</v>
      </c>
      <c r="F61" s="2">
        <v>39436</v>
      </c>
      <c r="G61" s="2">
        <v>39436</v>
      </c>
      <c r="H61" s="2">
        <v>34075</v>
      </c>
      <c r="J61" t="s">
        <v>58</v>
      </c>
      <c r="K61" t="s">
        <v>59</v>
      </c>
      <c r="U61" s="6">
        <f t="shared" si="0"/>
        <v>36312</v>
      </c>
      <c r="V61">
        <v>6</v>
      </c>
      <c r="W61">
        <v>1999</v>
      </c>
      <c r="X61">
        <v>1</v>
      </c>
      <c r="Y61">
        <v>827774</v>
      </c>
      <c r="Z61">
        <v>447444</v>
      </c>
      <c r="AA61">
        <v>1406141</v>
      </c>
      <c r="AB61">
        <v>247048</v>
      </c>
      <c r="AC61">
        <v>95037</v>
      </c>
      <c r="AD61" s="6">
        <f t="shared" si="1"/>
        <v>36312</v>
      </c>
      <c r="AE61">
        <v>6</v>
      </c>
      <c r="AF61">
        <v>1999</v>
      </c>
      <c r="AG61">
        <v>1</v>
      </c>
      <c r="AH61">
        <v>827775</v>
      </c>
      <c r="AI61">
        <v>95027</v>
      </c>
      <c r="AJ61" s="6">
        <f t="shared" si="2"/>
        <v>36312</v>
      </c>
      <c r="AK61">
        <v>6</v>
      </c>
      <c r="AL61">
        <v>1999</v>
      </c>
      <c r="AM61">
        <v>1</v>
      </c>
      <c r="AN61">
        <v>716863</v>
      </c>
      <c r="AO61">
        <v>77324</v>
      </c>
    </row>
    <row r="62" spans="3:41" x14ac:dyDescent="0.35">
      <c r="C62">
        <v>19961028</v>
      </c>
      <c r="D62">
        <v>1230</v>
      </c>
      <c r="E62" s="2">
        <v>609</v>
      </c>
      <c r="F62" s="2">
        <v>281760</v>
      </c>
      <c r="G62" s="2">
        <v>281760</v>
      </c>
      <c r="H62" s="2">
        <v>248580</v>
      </c>
      <c r="J62" s="16" t="s">
        <v>60</v>
      </c>
      <c r="K62" s="16"/>
      <c r="U62" s="6">
        <f t="shared" si="0"/>
        <v>36342</v>
      </c>
      <c r="V62">
        <v>7</v>
      </c>
      <c r="W62">
        <v>1999</v>
      </c>
      <c r="X62">
        <v>1</v>
      </c>
      <c r="Y62">
        <v>732269</v>
      </c>
      <c r="Z62">
        <v>398326</v>
      </c>
      <c r="AA62">
        <v>1238096</v>
      </c>
      <c r="AB62">
        <v>216357</v>
      </c>
      <c r="AC62">
        <v>78209</v>
      </c>
      <c r="AD62" s="6">
        <f t="shared" si="1"/>
        <v>36342</v>
      </c>
      <c r="AE62">
        <v>7</v>
      </c>
      <c r="AF62">
        <v>1999</v>
      </c>
      <c r="AG62">
        <v>1</v>
      </c>
      <c r="AH62">
        <v>732270</v>
      </c>
      <c r="AI62">
        <v>78200</v>
      </c>
      <c r="AJ62" s="6">
        <f t="shared" si="2"/>
        <v>36342</v>
      </c>
      <c r="AK62">
        <v>7</v>
      </c>
      <c r="AL62">
        <v>1999</v>
      </c>
      <c r="AM62">
        <v>1</v>
      </c>
      <c r="AN62">
        <v>650699</v>
      </c>
      <c r="AO62">
        <v>73605</v>
      </c>
    </row>
    <row r="63" spans="3:41" x14ac:dyDescent="0.35">
      <c r="C63">
        <v>19970204</v>
      </c>
      <c r="D63">
        <v>1130</v>
      </c>
      <c r="E63" s="2">
        <v>369</v>
      </c>
      <c r="F63" s="2">
        <v>197240</v>
      </c>
      <c r="G63" s="2">
        <v>197240</v>
      </c>
      <c r="H63" s="2">
        <v>161000</v>
      </c>
      <c r="J63" t="s">
        <v>63</v>
      </c>
      <c r="K63">
        <v>2.5790000000000002</v>
      </c>
      <c r="U63" s="6">
        <f t="shared" si="0"/>
        <v>36373</v>
      </c>
      <c r="V63">
        <v>8</v>
      </c>
      <c r="W63">
        <v>1999</v>
      </c>
      <c r="X63">
        <v>1</v>
      </c>
      <c r="Y63">
        <v>669437</v>
      </c>
      <c r="Z63">
        <v>365688</v>
      </c>
      <c r="AA63">
        <v>1128315</v>
      </c>
      <c r="AB63">
        <v>196455</v>
      </c>
      <c r="AC63">
        <v>67710</v>
      </c>
      <c r="AD63" s="6">
        <f t="shared" si="1"/>
        <v>36373</v>
      </c>
      <c r="AE63">
        <v>8</v>
      </c>
      <c r="AF63">
        <v>1999</v>
      </c>
      <c r="AG63">
        <v>1</v>
      </c>
      <c r="AH63">
        <v>669438</v>
      </c>
      <c r="AI63">
        <v>67700</v>
      </c>
      <c r="AJ63" s="6">
        <f t="shared" si="2"/>
        <v>36373</v>
      </c>
      <c r="AK63">
        <v>8</v>
      </c>
      <c r="AL63">
        <v>1999</v>
      </c>
      <c r="AM63">
        <v>1</v>
      </c>
      <c r="AN63">
        <v>598249</v>
      </c>
      <c r="AO63">
        <v>68982</v>
      </c>
    </row>
    <row r="64" spans="3:41" x14ac:dyDescent="0.35">
      <c r="C64">
        <v>19971209</v>
      </c>
      <c r="D64">
        <v>1215</v>
      </c>
      <c r="E64" s="2">
        <v>403</v>
      </c>
      <c r="F64" s="2">
        <v>213060</v>
      </c>
      <c r="G64" s="2">
        <v>213060</v>
      </c>
      <c r="H64" s="2">
        <v>183200</v>
      </c>
      <c r="J64" t="s">
        <v>61</v>
      </c>
      <c r="K64">
        <v>1.026</v>
      </c>
      <c r="U64" s="6">
        <f t="shared" si="0"/>
        <v>36495</v>
      </c>
      <c r="V64">
        <v>12</v>
      </c>
      <c r="W64">
        <v>1999</v>
      </c>
      <c r="X64">
        <v>1</v>
      </c>
      <c r="Y64">
        <v>184718</v>
      </c>
      <c r="Z64">
        <v>103059</v>
      </c>
      <c r="AA64">
        <v>306456</v>
      </c>
      <c r="AB64">
        <v>52360</v>
      </c>
      <c r="AC64">
        <v>12336</v>
      </c>
      <c r="AD64" s="6">
        <f t="shared" si="1"/>
        <v>36495</v>
      </c>
      <c r="AE64">
        <v>12</v>
      </c>
      <c r="AF64">
        <v>1999</v>
      </c>
      <c r="AG64">
        <v>1</v>
      </c>
      <c r="AH64">
        <v>184719</v>
      </c>
      <c r="AI64">
        <v>12331</v>
      </c>
      <c r="AJ64" s="6">
        <f t="shared" si="2"/>
        <v>36495</v>
      </c>
      <c r="AK64">
        <v>12</v>
      </c>
      <c r="AL64">
        <v>1999</v>
      </c>
      <c r="AM64">
        <v>1</v>
      </c>
      <c r="AN64">
        <v>161315</v>
      </c>
      <c r="AO64">
        <v>11818</v>
      </c>
    </row>
    <row r="65" spans="3:41" x14ac:dyDescent="0.35">
      <c r="C65">
        <v>19980210</v>
      </c>
      <c r="D65">
        <v>1225</v>
      </c>
      <c r="E65" s="2">
        <v>285</v>
      </c>
      <c r="F65" s="2">
        <v>158700</v>
      </c>
      <c r="G65" s="2">
        <v>158700</v>
      </c>
      <c r="H65" s="2">
        <v>128050</v>
      </c>
      <c r="J65" t="s">
        <v>62</v>
      </c>
      <c r="K65">
        <v>0.91100000000000003</v>
      </c>
      <c r="U65" s="6">
        <f t="shared" si="0"/>
        <v>36526</v>
      </c>
      <c r="V65">
        <v>1</v>
      </c>
      <c r="W65">
        <v>2000</v>
      </c>
      <c r="X65">
        <v>1</v>
      </c>
      <c r="Y65">
        <v>152560</v>
      </c>
      <c r="Z65">
        <v>85338</v>
      </c>
      <c r="AA65">
        <v>252611</v>
      </c>
      <c r="AB65">
        <v>43058</v>
      </c>
      <c r="AC65">
        <v>9363</v>
      </c>
      <c r="AD65" s="6">
        <f t="shared" si="1"/>
        <v>36526</v>
      </c>
      <c r="AE65">
        <v>1</v>
      </c>
      <c r="AF65">
        <v>2000</v>
      </c>
      <c r="AG65">
        <v>1</v>
      </c>
      <c r="AH65">
        <v>152560</v>
      </c>
      <c r="AI65">
        <v>9359</v>
      </c>
      <c r="AJ65" s="6">
        <f t="shared" si="2"/>
        <v>36526</v>
      </c>
      <c r="AK65">
        <v>1</v>
      </c>
      <c r="AL65">
        <v>2000</v>
      </c>
      <c r="AM65">
        <v>1</v>
      </c>
      <c r="AN65">
        <v>128153</v>
      </c>
      <c r="AO65">
        <v>9185</v>
      </c>
    </row>
    <row r="66" spans="3:41" x14ac:dyDescent="0.35">
      <c r="C66">
        <v>19980505</v>
      </c>
      <c r="D66">
        <v>1220</v>
      </c>
      <c r="E66" s="2">
        <v>2420</v>
      </c>
      <c r="F66" s="2">
        <v>667780</v>
      </c>
      <c r="G66" s="2">
        <v>667780</v>
      </c>
      <c r="H66" s="2">
        <v>550260</v>
      </c>
      <c r="U66" s="6">
        <f t="shared" si="0"/>
        <v>36617</v>
      </c>
      <c r="V66">
        <v>4</v>
      </c>
      <c r="W66">
        <v>2000</v>
      </c>
      <c r="X66">
        <v>1</v>
      </c>
      <c r="Y66">
        <v>272994</v>
      </c>
      <c r="Z66">
        <v>152909</v>
      </c>
      <c r="AA66">
        <v>451576</v>
      </c>
      <c r="AB66">
        <v>76877</v>
      </c>
      <c r="AC66">
        <v>15945</v>
      </c>
      <c r="AD66" s="6">
        <f t="shared" si="1"/>
        <v>36617</v>
      </c>
      <c r="AE66">
        <v>4</v>
      </c>
      <c r="AF66">
        <v>2000</v>
      </c>
      <c r="AG66">
        <v>1</v>
      </c>
      <c r="AH66">
        <v>272994</v>
      </c>
      <c r="AI66">
        <v>15937</v>
      </c>
      <c r="AJ66" s="6">
        <f t="shared" si="2"/>
        <v>36617</v>
      </c>
      <c r="AK66">
        <v>4</v>
      </c>
      <c r="AL66">
        <v>2000</v>
      </c>
      <c r="AM66">
        <v>1</v>
      </c>
      <c r="AN66">
        <v>217474</v>
      </c>
      <c r="AO66">
        <v>18939</v>
      </c>
    </row>
    <row r="67" spans="3:41" x14ac:dyDescent="0.35">
      <c r="C67">
        <v>19980811</v>
      </c>
      <c r="D67">
        <v>1200</v>
      </c>
      <c r="E67" s="2">
        <v>296</v>
      </c>
      <c r="F67" s="2">
        <v>144830</v>
      </c>
      <c r="G67" s="2">
        <v>144830</v>
      </c>
      <c r="H67" s="2">
        <v>119240</v>
      </c>
      <c r="U67" s="6">
        <f t="shared" si="0"/>
        <v>36708</v>
      </c>
      <c r="V67">
        <v>7</v>
      </c>
      <c r="W67">
        <v>2000</v>
      </c>
      <c r="X67">
        <v>1</v>
      </c>
      <c r="Y67">
        <v>79236</v>
      </c>
      <c r="Z67">
        <v>43917</v>
      </c>
      <c r="AA67">
        <v>132108</v>
      </c>
      <c r="AB67">
        <v>22708</v>
      </c>
      <c r="AC67">
        <v>6260</v>
      </c>
      <c r="AD67" s="6">
        <f t="shared" si="1"/>
        <v>36708</v>
      </c>
      <c r="AE67">
        <v>7</v>
      </c>
      <c r="AF67">
        <v>2000</v>
      </c>
      <c r="AG67">
        <v>1</v>
      </c>
      <c r="AH67">
        <v>79236</v>
      </c>
      <c r="AI67">
        <v>6259</v>
      </c>
      <c r="AJ67" s="6">
        <f t="shared" si="2"/>
        <v>36708</v>
      </c>
      <c r="AK67">
        <v>7</v>
      </c>
      <c r="AL67">
        <v>2000</v>
      </c>
      <c r="AM67">
        <v>1</v>
      </c>
      <c r="AN67">
        <v>65506</v>
      </c>
      <c r="AO67">
        <v>3305</v>
      </c>
    </row>
    <row r="68" spans="3:41" x14ac:dyDescent="0.35">
      <c r="C68">
        <v>19990311</v>
      </c>
      <c r="D68">
        <v>855</v>
      </c>
      <c r="E68" s="2">
        <v>242</v>
      </c>
      <c r="F68" s="2">
        <v>132960</v>
      </c>
      <c r="G68" s="2">
        <v>132960</v>
      </c>
      <c r="H68" s="2">
        <v>104850</v>
      </c>
      <c r="J68" t="s">
        <v>64</v>
      </c>
      <c r="U68" s="6">
        <f t="shared" si="0"/>
        <v>36831</v>
      </c>
      <c r="V68">
        <v>11</v>
      </c>
      <c r="W68">
        <v>2000</v>
      </c>
      <c r="X68">
        <v>1</v>
      </c>
      <c r="Y68">
        <v>179657</v>
      </c>
      <c r="Z68">
        <v>100192</v>
      </c>
      <c r="AA68">
        <v>298158</v>
      </c>
      <c r="AB68">
        <v>50963</v>
      </c>
      <c r="AC68">
        <v>12156</v>
      </c>
      <c r="AD68" s="6">
        <f t="shared" si="1"/>
        <v>36831</v>
      </c>
      <c r="AE68">
        <v>11</v>
      </c>
      <c r="AF68">
        <v>2000</v>
      </c>
      <c r="AG68">
        <v>1</v>
      </c>
      <c r="AH68">
        <v>179658</v>
      </c>
      <c r="AI68">
        <v>12151</v>
      </c>
      <c r="AJ68" s="6">
        <f t="shared" si="2"/>
        <v>36831</v>
      </c>
      <c r="AK68">
        <v>11</v>
      </c>
      <c r="AL68">
        <v>2000</v>
      </c>
      <c r="AM68">
        <v>1</v>
      </c>
      <c r="AN68">
        <v>160639</v>
      </c>
      <c r="AO68">
        <v>11397</v>
      </c>
    </row>
    <row r="69" spans="3:41" x14ac:dyDescent="0.35">
      <c r="C69">
        <v>19990602</v>
      </c>
      <c r="D69">
        <v>1310</v>
      </c>
      <c r="E69" s="2">
        <v>3810</v>
      </c>
      <c r="F69" s="2">
        <v>827770</v>
      </c>
      <c r="G69" s="2">
        <v>827780</v>
      </c>
      <c r="H69" s="2">
        <v>716860</v>
      </c>
      <c r="J69" t="s">
        <v>21</v>
      </c>
      <c r="U69" s="6">
        <f t="shared" si="0"/>
        <v>36951</v>
      </c>
      <c r="V69">
        <v>3</v>
      </c>
      <c r="W69">
        <v>2001</v>
      </c>
      <c r="X69">
        <v>1</v>
      </c>
      <c r="Y69">
        <v>218836</v>
      </c>
      <c r="Z69">
        <v>122545</v>
      </c>
      <c r="AA69">
        <v>362054</v>
      </c>
      <c r="AB69">
        <v>61650</v>
      </c>
      <c r="AC69">
        <v>12898</v>
      </c>
      <c r="AD69" s="6">
        <f t="shared" si="1"/>
        <v>36951</v>
      </c>
      <c r="AE69">
        <v>3</v>
      </c>
      <c r="AF69">
        <v>2001</v>
      </c>
      <c r="AG69">
        <v>1</v>
      </c>
      <c r="AH69">
        <v>218837</v>
      </c>
      <c r="AI69">
        <v>12891</v>
      </c>
      <c r="AJ69" s="6">
        <f t="shared" si="2"/>
        <v>36951</v>
      </c>
      <c r="AK69">
        <v>3</v>
      </c>
      <c r="AL69">
        <v>2001</v>
      </c>
      <c r="AM69">
        <v>1</v>
      </c>
      <c r="AN69">
        <v>178688</v>
      </c>
      <c r="AO69">
        <v>16570</v>
      </c>
    </row>
    <row r="70" spans="3:41" x14ac:dyDescent="0.35">
      <c r="C70">
        <v>19990720</v>
      </c>
      <c r="D70">
        <v>915</v>
      </c>
      <c r="E70" s="2">
        <v>3100</v>
      </c>
      <c r="F70" s="2">
        <v>732270</v>
      </c>
      <c r="G70" s="2">
        <v>732270</v>
      </c>
      <c r="H70" s="2">
        <v>650700</v>
      </c>
      <c r="J70" t="s">
        <v>22</v>
      </c>
      <c r="K70" s="2">
        <v>66.34</v>
      </c>
      <c r="U70" s="6">
        <f t="shared" ref="U70:U108" si="3">DATE(W70,V70,1)</f>
        <v>36982</v>
      </c>
      <c r="V70">
        <v>4</v>
      </c>
      <c r="W70">
        <v>2001</v>
      </c>
      <c r="X70">
        <v>1</v>
      </c>
      <c r="Y70">
        <v>309017</v>
      </c>
      <c r="Z70">
        <v>172997</v>
      </c>
      <c r="AA70">
        <v>511360</v>
      </c>
      <c r="AB70">
        <v>87096</v>
      </c>
      <c r="AC70">
        <v>18406</v>
      </c>
      <c r="AD70" s="6">
        <f t="shared" ref="AD70:AD101" si="4">DATE(AF70,AE70,1)</f>
        <v>36982</v>
      </c>
      <c r="AE70">
        <v>4</v>
      </c>
      <c r="AF70">
        <v>2001</v>
      </c>
      <c r="AG70">
        <v>1</v>
      </c>
      <c r="AH70">
        <v>309017</v>
      </c>
      <c r="AI70">
        <v>18397</v>
      </c>
      <c r="AJ70" s="6">
        <f t="shared" ref="AJ70:AJ101" si="5">DATE(AL70,AK70,1)</f>
        <v>36982</v>
      </c>
      <c r="AK70">
        <v>4</v>
      </c>
      <c r="AL70">
        <v>2001</v>
      </c>
      <c r="AM70">
        <v>1</v>
      </c>
      <c r="AN70">
        <v>252196</v>
      </c>
      <c r="AO70">
        <v>21074</v>
      </c>
    </row>
    <row r="71" spans="3:41" x14ac:dyDescent="0.35">
      <c r="C71">
        <v>19990805</v>
      </c>
      <c r="D71">
        <v>940</v>
      </c>
      <c r="E71" s="2">
        <v>2610</v>
      </c>
      <c r="F71" s="2">
        <v>669440</v>
      </c>
      <c r="G71" s="2">
        <v>669440</v>
      </c>
      <c r="H71" s="2">
        <v>598250</v>
      </c>
      <c r="J71" t="s">
        <v>23</v>
      </c>
      <c r="K71" s="2">
        <v>7.3099999999999998E-2</v>
      </c>
      <c r="U71" s="6">
        <f t="shared" si="3"/>
        <v>37104</v>
      </c>
      <c r="V71">
        <v>8</v>
      </c>
      <c r="W71">
        <v>2001</v>
      </c>
      <c r="X71">
        <v>1</v>
      </c>
      <c r="Y71">
        <v>188419</v>
      </c>
      <c r="Z71">
        <v>104928</v>
      </c>
      <c r="AA71">
        <v>313034</v>
      </c>
      <c r="AB71">
        <v>53576</v>
      </c>
      <c r="AC71">
        <v>13272</v>
      </c>
      <c r="AD71" s="6">
        <f t="shared" si="4"/>
        <v>37104</v>
      </c>
      <c r="AE71">
        <v>8</v>
      </c>
      <c r="AF71">
        <v>2001</v>
      </c>
      <c r="AG71">
        <v>1</v>
      </c>
      <c r="AH71">
        <v>188420</v>
      </c>
      <c r="AI71">
        <v>13267</v>
      </c>
      <c r="AJ71" s="6">
        <f t="shared" si="5"/>
        <v>37104</v>
      </c>
      <c r="AK71">
        <v>8</v>
      </c>
      <c r="AL71">
        <v>2001</v>
      </c>
      <c r="AM71">
        <v>1</v>
      </c>
      <c r="AN71">
        <v>163322</v>
      </c>
      <c r="AO71">
        <v>8049</v>
      </c>
    </row>
    <row r="72" spans="3:41" x14ac:dyDescent="0.35">
      <c r="C72">
        <v>19991206</v>
      </c>
      <c r="D72">
        <v>1400</v>
      </c>
      <c r="E72" s="2">
        <v>347</v>
      </c>
      <c r="F72" s="2">
        <v>184720</v>
      </c>
      <c r="G72" s="2">
        <v>184720</v>
      </c>
      <c r="H72" s="2">
        <v>161310</v>
      </c>
      <c r="U72" s="6">
        <f t="shared" si="3"/>
        <v>37196</v>
      </c>
      <c r="V72">
        <v>11</v>
      </c>
      <c r="W72">
        <v>2001</v>
      </c>
      <c r="X72">
        <v>1</v>
      </c>
      <c r="Y72">
        <v>112491</v>
      </c>
      <c r="Z72">
        <v>62753</v>
      </c>
      <c r="AA72">
        <v>186647</v>
      </c>
      <c r="AB72">
        <v>31894</v>
      </c>
      <c r="AC72">
        <v>7544</v>
      </c>
      <c r="AD72" s="6">
        <f t="shared" si="4"/>
        <v>37196</v>
      </c>
      <c r="AE72">
        <v>11</v>
      </c>
      <c r="AF72">
        <v>2001</v>
      </c>
      <c r="AG72">
        <v>1</v>
      </c>
      <c r="AH72">
        <v>112491</v>
      </c>
      <c r="AI72">
        <v>7541</v>
      </c>
      <c r="AJ72" s="6">
        <f t="shared" si="5"/>
        <v>37196</v>
      </c>
      <c r="AK72">
        <v>11</v>
      </c>
      <c r="AL72">
        <v>2001</v>
      </c>
      <c r="AM72">
        <v>1</v>
      </c>
      <c r="AN72">
        <v>103568</v>
      </c>
      <c r="AO72">
        <v>6603</v>
      </c>
    </row>
    <row r="73" spans="3:41" x14ac:dyDescent="0.35">
      <c r="C73">
        <v>20000120</v>
      </c>
      <c r="D73">
        <v>815</v>
      </c>
      <c r="E73" s="2">
        <v>275</v>
      </c>
      <c r="F73" s="2">
        <v>152560</v>
      </c>
      <c r="G73" s="2">
        <v>152560</v>
      </c>
      <c r="H73" s="2">
        <v>128150</v>
      </c>
      <c r="J73" t="s">
        <v>27</v>
      </c>
      <c r="K73" t="s">
        <v>30</v>
      </c>
      <c r="L73" t="s">
        <v>28</v>
      </c>
      <c r="M73" t="s">
        <v>29</v>
      </c>
      <c r="N73" t="s">
        <v>31</v>
      </c>
      <c r="U73" s="6">
        <f t="shared" si="3"/>
        <v>37316</v>
      </c>
      <c r="V73">
        <v>3</v>
      </c>
      <c r="W73">
        <v>2002</v>
      </c>
      <c r="X73">
        <v>1</v>
      </c>
      <c r="Y73">
        <v>91802</v>
      </c>
      <c r="Z73">
        <v>51149</v>
      </c>
      <c r="AA73">
        <v>152458</v>
      </c>
      <c r="AB73">
        <v>26081</v>
      </c>
      <c r="AC73">
        <v>6376</v>
      </c>
      <c r="AD73" s="6">
        <f t="shared" si="4"/>
        <v>37316</v>
      </c>
      <c r="AE73">
        <v>3</v>
      </c>
      <c r="AF73">
        <v>2002</v>
      </c>
      <c r="AG73">
        <v>1</v>
      </c>
      <c r="AH73">
        <v>91802</v>
      </c>
      <c r="AI73">
        <v>6373</v>
      </c>
      <c r="AJ73" s="6">
        <f t="shared" si="5"/>
        <v>37316</v>
      </c>
      <c r="AK73">
        <v>3</v>
      </c>
      <c r="AL73">
        <v>2002</v>
      </c>
      <c r="AM73">
        <v>1</v>
      </c>
      <c r="AN73">
        <v>76978</v>
      </c>
      <c r="AO73">
        <v>8047</v>
      </c>
    </row>
    <row r="74" spans="3:41" x14ac:dyDescent="0.35">
      <c r="C74">
        <v>20000404</v>
      </c>
      <c r="D74">
        <v>1520</v>
      </c>
      <c r="E74" s="2">
        <v>623</v>
      </c>
      <c r="F74" s="2">
        <v>272990</v>
      </c>
      <c r="G74" s="2">
        <v>272990</v>
      </c>
      <c r="H74" s="2">
        <v>217470</v>
      </c>
      <c r="J74" s="16" t="s">
        <v>65</v>
      </c>
      <c r="K74" s="16"/>
      <c r="L74" s="16"/>
      <c r="M74" s="16"/>
      <c r="N74" s="16"/>
      <c r="U74" s="6">
        <f t="shared" si="3"/>
        <v>37377</v>
      </c>
      <c r="V74">
        <v>5</v>
      </c>
      <c r="W74">
        <v>2002</v>
      </c>
      <c r="X74">
        <v>1</v>
      </c>
      <c r="Y74">
        <v>115990</v>
      </c>
      <c r="Z74">
        <v>64417</v>
      </c>
      <c r="AA74">
        <v>193097</v>
      </c>
      <c r="AB74">
        <v>33131</v>
      </c>
      <c r="AC74">
        <v>8755</v>
      </c>
      <c r="AD74" s="6">
        <f t="shared" si="4"/>
        <v>37377</v>
      </c>
      <c r="AE74">
        <v>5</v>
      </c>
      <c r="AF74">
        <v>2002</v>
      </c>
      <c r="AG74">
        <v>1</v>
      </c>
      <c r="AH74">
        <v>115990</v>
      </c>
      <c r="AI74">
        <v>8752</v>
      </c>
      <c r="AJ74" s="6">
        <f t="shared" si="5"/>
        <v>37377</v>
      </c>
      <c r="AK74">
        <v>5</v>
      </c>
      <c r="AL74">
        <v>2002</v>
      </c>
      <c r="AM74">
        <v>1</v>
      </c>
      <c r="AN74">
        <v>96015</v>
      </c>
      <c r="AO74">
        <v>8526</v>
      </c>
    </row>
    <row r="75" spans="3:41" x14ac:dyDescent="0.35">
      <c r="C75">
        <v>20000720</v>
      </c>
      <c r="D75">
        <v>1405</v>
      </c>
      <c r="E75" s="2">
        <v>157</v>
      </c>
      <c r="F75" s="2">
        <v>79236</v>
      </c>
      <c r="G75" s="2">
        <v>79236</v>
      </c>
      <c r="H75" s="2">
        <v>65506</v>
      </c>
      <c r="J75" t="s">
        <v>15</v>
      </c>
      <c r="K75">
        <v>5.2889999999999997</v>
      </c>
      <c r="L75">
        <v>4.65E-2</v>
      </c>
      <c r="M75">
        <v>113.82</v>
      </c>
      <c r="N75" s="2">
        <v>1.3049999999999999E-88</v>
      </c>
      <c r="U75" s="6">
        <f t="shared" si="3"/>
        <v>37438</v>
      </c>
      <c r="V75">
        <v>7</v>
      </c>
      <c r="W75">
        <v>2002</v>
      </c>
      <c r="X75">
        <v>1</v>
      </c>
      <c r="Y75">
        <v>2665</v>
      </c>
      <c r="Z75">
        <v>1219</v>
      </c>
      <c r="AA75">
        <v>5101</v>
      </c>
      <c r="AB75">
        <v>1007</v>
      </c>
      <c r="AC75">
        <v>689</v>
      </c>
      <c r="AD75" s="6">
        <f t="shared" si="4"/>
        <v>37438</v>
      </c>
      <c r="AE75">
        <v>7</v>
      </c>
      <c r="AF75">
        <v>2002</v>
      </c>
      <c r="AG75">
        <v>1</v>
      </c>
      <c r="AH75">
        <v>2665</v>
      </c>
      <c r="AI75">
        <v>689</v>
      </c>
      <c r="AJ75" s="6">
        <f t="shared" si="5"/>
        <v>37438</v>
      </c>
      <c r="AK75">
        <v>7</v>
      </c>
      <c r="AL75">
        <v>2002</v>
      </c>
      <c r="AM75">
        <v>1</v>
      </c>
      <c r="AN75">
        <v>2782</v>
      </c>
      <c r="AO75">
        <v>257</v>
      </c>
    </row>
    <row r="76" spans="3:41" x14ac:dyDescent="0.35">
      <c r="C76">
        <v>20001128</v>
      </c>
      <c r="D76">
        <v>1355</v>
      </c>
      <c r="E76" s="2">
        <v>347</v>
      </c>
      <c r="F76" s="2">
        <v>179660</v>
      </c>
      <c r="G76" s="2">
        <v>179660</v>
      </c>
      <c r="H76" s="2">
        <v>160640</v>
      </c>
      <c r="J76" t="s">
        <v>16</v>
      </c>
      <c r="K76">
        <v>-0.16830000000000001</v>
      </c>
      <c r="L76">
        <v>3.5099999999999999E-2</v>
      </c>
      <c r="M76">
        <v>-4.79</v>
      </c>
      <c r="N76" s="2">
        <v>3.0079999999999998E-6</v>
      </c>
      <c r="U76" s="6">
        <f t="shared" si="3"/>
        <v>37622</v>
      </c>
      <c r="V76">
        <v>1</v>
      </c>
      <c r="W76">
        <v>2003</v>
      </c>
      <c r="X76">
        <v>1</v>
      </c>
      <c r="Y76">
        <v>109131</v>
      </c>
      <c r="Z76">
        <v>60972</v>
      </c>
      <c r="AA76">
        <v>180864</v>
      </c>
      <c r="AB76">
        <v>30862</v>
      </c>
      <c r="AC76">
        <v>6976</v>
      </c>
      <c r="AD76" s="6">
        <f t="shared" si="4"/>
        <v>37622</v>
      </c>
      <c r="AE76">
        <v>1</v>
      </c>
      <c r="AF76">
        <v>2003</v>
      </c>
      <c r="AG76">
        <v>1</v>
      </c>
      <c r="AH76">
        <v>109131</v>
      </c>
      <c r="AI76">
        <v>6973</v>
      </c>
      <c r="AJ76" s="6">
        <f t="shared" si="5"/>
        <v>37622</v>
      </c>
      <c r="AK76">
        <v>1</v>
      </c>
      <c r="AL76">
        <v>2003</v>
      </c>
      <c r="AM76">
        <v>1</v>
      </c>
      <c r="AN76">
        <v>99098</v>
      </c>
      <c r="AO76">
        <v>8024</v>
      </c>
    </row>
    <row r="77" spans="3:41" x14ac:dyDescent="0.35">
      <c r="C77">
        <v>20010321</v>
      </c>
      <c r="D77">
        <v>830</v>
      </c>
      <c r="E77" s="2">
        <v>471</v>
      </c>
      <c r="F77" s="2">
        <v>218840</v>
      </c>
      <c r="G77" s="2">
        <v>218840</v>
      </c>
      <c r="H77" s="2">
        <v>178690</v>
      </c>
      <c r="J77" t="s">
        <v>17</v>
      </c>
      <c r="K77">
        <v>-6.1800000000000001E-2</v>
      </c>
      <c r="L77">
        <v>1.7899999999999999E-2</v>
      </c>
      <c r="M77">
        <v>-3.45</v>
      </c>
      <c r="N77" s="2">
        <v>5.0080000000000003E-4</v>
      </c>
      <c r="U77" s="6">
        <f t="shared" si="3"/>
        <v>37681</v>
      </c>
      <c r="V77">
        <v>3</v>
      </c>
      <c r="W77">
        <v>2003</v>
      </c>
      <c r="X77">
        <v>1</v>
      </c>
      <c r="Y77">
        <v>161990</v>
      </c>
      <c r="Z77">
        <v>90604</v>
      </c>
      <c r="AA77">
        <v>268248</v>
      </c>
      <c r="AB77">
        <v>45728</v>
      </c>
      <c r="AC77">
        <v>9979</v>
      </c>
      <c r="AD77" s="6">
        <f t="shared" si="4"/>
        <v>37681</v>
      </c>
      <c r="AE77">
        <v>3</v>
      </c>
      <c r="AF77">
        <v>2003</v>
      </c>
      <c r="AG77">
        <v>1</v>
      </c>
      <c r="AH77">
        <v>161991</v>
      </c>
      <c r="AI77">
        <v>9975</v>
      </c>
      <c r="AJ77" s="6">
        <f t="shared" si="5"/>
        <v>37681</v>
      </c>
      <c r="AK77">
        <v>3</v>
      </c>
      <c r="AL77">
        <v>2003</v>
      </c>
      <c r="AM77">
        <v>1</v>
      </c>
      <c r="AN77">
        <v>141249</v>
      </c>
      <c r="AO77">
        <v>14449</v>
      </c>
    </row>
    <row r="78" spans="3:41" x14ac:dyDescent="0.35">
      <c r="C78">
        <v>20010424</v>
      </c>
      <c r="D78">
        <v>945</v>
      </c>
      <c r="E78" s="2">
        <v>790</v>
      </c>
      <c r="F78" s="2">
        <v>309020</v>
      </c>
      <c r="G78" s="2">
        <v>309020</v>
      </c>
      <c r="H78" s="2">
        <v>252200</v>
      </c>
      <c r="J78" t="s">
        <v>18</v>
      </c>
      <c r="K78">
        <v>1.46E-2</v>
      </c>
      <c r="L78">
        <v>4.53E-2</v>
      </c>
      <c r="M78">
        <v>0.32</v>
      </c>
      <c r="N78" s="2">
        <v>0.73499999999999999</v>
      </c>
      <c r="U78" s="6">
        <f t="shared" si="3"/>
        <v>37742</v>
      </c>
      <c r="V78">
        <v>5</v>
      </c>
      <c r="W78">
        <v>2003</v>
      </c>
      <c r="X78">
        <v>1</v>
      </c>
      <c r="Y78">
        <v>355033</v>
      </c>
      <c r="Z78">
        <v>198523</v>
      </c>
      <c r="AA78">
        <v>588031</v>
      </c>
      <c r="AB78">
        <v>100264</v>
      </c>
      <c r="AC78">
        <v>22071</v>
      </c>
      <c r="AD78" s="6">
        <f t="shared" si="4"/>
        <v>37742</v>
      </c>
      <c r="AE78">
        <v>5</v>
      </c>
      <c r="AF78">
        <v>2003</v>
      </c>
      <c r="AG78">
        <v>1</v>
      </c>
      <c r="AH78">
        <v>355033</v>
      </c>
      <c r="AI78">
        <v>22061</v>
      </c>
      <c r="AJ78" s="6">
        <f t="shared" si="5"/>
        <v>37742</v>
      </c>
      <c r="AK78">
        <v>5</v>
      </c>
      <c r="AL78">
        <v>2003</v>
      </c>
      <c r="AM78">
        <v>1</v>
      </c>
      <c r="AN78">
        <v>316530</v>
      </c>
      <c r="AO78">
        <v>23548</v>
      </c>
    </row>
    <row r="79" spans="3:41" x14ac:dyDescent="0.35">
      <c r="C79">
        <v>20010807</v>
      </c>
      <c r="D79">
        <v>800</v>
      </c>
      <c r="E79" s="2">
        <v>440</v>
      </c>
      <c r="F79" s="2">
        <v>188420</v>
      </c>
      <c r="G79" s="2">
        <v>188420</v>
      </c>
      <c r="H79" s="2">
        <v>163320</v>
      </c>
      <c r="J79" t="s">
        <v>19</v>
      </c>
      <c r="K79">
        <v>7.3499999999999996E-2</v>
      </c>
      <c r="L79">
        <v>5.21E-2</v>
      </c>
      <c r="M79">
        <v>1.41</v>
      </c>
      <c r="N79" s="2">
        <v>0.14149999999999999</v>
      </c>
      <c r="U79" s="6">
        <f t="shared" si="3"/>
        <v>37803</v>
      </c>
      <c r="V79">
        <v>7</v>
      </c>
      <c r="W79">
        <v>2003</v>
      </c>
      <c r="X79">
        <v>1</v>
      </c>
      <c r="Y79">
        <v>53182</v>
      </c>
      <c r="Z79">
        <v>29414</v>
      </c>
      <c r="AA79">
        <v>88812</v>
      </c>
      <c r="AB79">
        <v>15295</v>
      </c>
      <c r="AC79">
        <v>4393</v>
      </c>
      <c r="AD79" s="6">
        <f t="shared" si="4"/>
        <v>37803</v>
      </c>
      <c r="AE79">
        <v>7</v>
      </c>
      <c r="AF79">
        <v>2003</v>
      </c>
      <c r="AG79">
        <v>1</v>
      </c>
      <c r="AH79">
        <v>53182</v>
      </c>
      <c r="AI79">
        <v>4392</v>
      </c>
      <c r="AJ79" s="6">
        <f t="shared" si="5"/>
        <v>37803</v>
      </c>
      <c r="AK79">
        <v>7</v>
      </c>
      <c r="AL79">
        <v>2003</v>
      </c>
      <c r="AM79">
        <v>1</v>
      </c>
      <c r="AN79">
        <v>48108</v>
      </c>
      <c r="AO79">
        <v>2901</v>
      </c>
    </row>
    <row r="80" spans="3:41" x14ac:dyDescent="0.35">
      <c r="C80">
        <v>20011115</v>
      </c>
      <c r="D80">
        <v>910</v>
      </c>
      <c r="E80" s="2">
        <v>211</v>
      </c>
      <c r="F80" s="2">
        <v>112490</v>
      </c>
      <c r="G80" s="2">
        <v>112490</v>
      </c>
      <c r="H80" s="2">
        <v>103570</v>
      </c>
      <c r="J80" t="s">
        <v>102</v>
      </c>
      <c r="K80">
        <v>-1.8800000000000001E-2</v>
      </c>
      <c r="L80">
        <v>4.4999999999999997E-3</v>
      </c>
      <c r="M80">
        <v>-4.1399999999999997</v>
      </c>
      <c r="N80" s="2">
        <v>4.0769999999999998E-5</v>
      </c>
      <c r="U80" s="6">
        <f t="shared" si="3"/>
        <v>37956</v>
      </c>
      <c r="V80">
        <v>12</v>
      </c>
      <c r="W80">
        <v>2003</v>
      </c>
      <c r="X80">
        <v>1</v>
      </c>
      <c r="Y80">
        <v>114050</v>
      </c>
      <c r="Z80">
        <v>63643</v>
      </c>
      <c r="AA80">
        <v>189189</v>
      </c>
      <c r="AB80">
        <v>32319</v>
      </c>
      <c r="AC80">
        <v>7577</v>
      </c>
      <c r="AD80" s="6">
        <f t="shared" si="4"/>
        <v>37956</v>
      </c>
      <c r="AE80">
        <v>12</v>
      </c>
      <c r="AF80">
        <v>2003</v>
      </c>
      <c r="AG80">
        <v>1</v>
      </c>
      <c r="AH80">
        <v>114050</v>
      </c>
      <c r="AI80">
        <v>7574</v>
      </c>
      <c r="AJ80" s="6">
        <f t="shared" si="5"/>
        <v>37956</v>
      </c>
      <c r="AK80">
        <v>12</v>
      </c>
      <c r="AL80">
        <v>2003</v>
      </c>
      <c r="AM80">
        <v>1</v>
      </c>
      <c r="AN80">
        <v>112650</v>
      </c>
      <c r="AO80">
        <v>6320</v>
      </c>
    </row>
    <row r="81" spans="3:41" x14ac:dyDescent="0.35">
      <c r="C81">
        <v>20020319</v>
      </c>
      <c r="D81">
        <v>1440</v>
      </c>
      <c r="E81" s="2">
        <v>176</v>
      </c>
      <c r="F81" s="2">
        <v>91802</v>
      </c>
      <c r="G81" s="2">
        <v>91802</v>
      </c>
      <c r="H81" s="2">
        <v>76978</v>
      </c>
      <c r="J81" t="s">
        <v>116</v>
      </c>
      <c r="K81">
        <v>-4.4999999999999997E-3</v>
      </c>
      <c r="L81">
        <v>5.9999999999999995E-4</v>
      </c>
      <c r="M81">
        <v>-8.02</v>
      </c>
      <c r="N81" s="2">
        <v>1.497E-12</v>
      </c>
      <c r="U81" s="6">
        <f t="shared" si="3"/>
        <v>38047</v>
      </c>
      <c r="V81">
        <v>3</v>
      </c>
      <c r="W81">
        <v>2004</v>
      </c>
      <c r="X81">
        <v>1</v>
      </c>
      <c r="Y81">
        <v>230122</v>
      </c>
      <c r="Z81">
        <v>128812</v>
      </c>
      <c r="AA81">
        <v>380844</v>
      </c>
      <c r="AB81">
        <v>64874</v>
      </c>
      <c r="AC81">
        <v>13776</v>
      </c>
      <c r="AD81" s="6">
        <f t="shared" si="4"/>
        <v>38047</v>
      </c>
      <c r="AE81">
        <v>3</v>
      </c>
      <c r="AF81">
        <v>2004</v>
      </c>
      <c r="AG81">
        <v>1</v>
      </c>
      <c r="AH81">
        <v>230122</v>
      </c>
      <c r="AI81">
        <v>13770</v>
      </c>
      <c r="AJ81" s="6">
        <f t="shared" si="5"/>
        <v>38047</v>
      </c>
      <c r="AK81">
        <v>3</v>
      </c>
      <c r="AL81">
        <v>2004</v>
      </c>
      <c r="AM81">
        <v>1</v>
      </c>
      <c r="AN81">
        <v>212893</v>
      </c>
      <c r="AO81">
        <v>21618</v>
      </c>
    </row>
    <row r="82" spans="3:41" x14ac:dyDescent="0.35">
      <c r="C82">
        <v>20020514</v>
      </c>
      <c r="D82">
        <v>840</v>
      </c>
      <c r="E82" s="2">
        <v>249</v>
      </c>
      <c r="F82" s="2">
        <v>115990</v>
      </c>
      <c r="G82" s="2">
        <v>115990</v>
      </c>
      <c r="H82" s="2">
        <v>96015</v>
      </c>
      <c r="U82" s="6">
        <f t="shared" si="3"/>
        <v>38169</v>
      </c>
      <c r="V82">
        <v>7</v>
      </c>
      <c r="W82">
        <v>2004</v>
      </c>
      <c r="X82">
        <v>1</v>
      </c>
      <c r="Y82">
        <v>274541</v>
      </c>
      <c r="Z82">
        <v>153313</v>
      </c>
      <c r="AA82">
        <v>455167</v>
      </c>
      <c r="AB82">
        <v>77704</v>
      </c>
      <c r="AC82">
        <v>17829</v>
      </c>
      <c r="AD82" s="6">
        <f t="shared" si="4"/>
        <v>38169</v>
      </c>
      <c r="AE82">
        <v>7</v>
      </c>
      <c r="AF82">
        <v>2004</v>
      </c>
      <c r="AG82">
        <v>1</v>
      </c>
      <c r="AH82">
        <v>274542</v>
      </c>
      <c r="AI82">
        <v>17822</v>
      </c>
      <c r="AJ82" s="6">
        <f t="shared" si="5"/>
        <v>38169</v>
      </c>
      <c r="AK82">
        <v>7</v>
      </c>
      <c r="AL82">
        <v>2004</v>
      </c>
      <c r="AM82">
        <v>1</v>
      </c>
      <c r="AN82">
        <v>262646</v>
      </c>
      <c r="AO82">
        <v>13011</v>
      </c>
    </row>
    <row r="83" spans="3:41" x14ac:dyDescent="0.35">
      <c r="C83">
        <v>20020718</v>
      </c>
      <c r="D83">
        <v>1750</v>
      </c>
      <c r="E83" s="2">
        <v>8</v>
      </c>
      <c r="F83" s="2">
        <v>2665.3</v>
      </c>
      <c r="G83" s="2">
        <v>2665.3</v>
      </c>
      <c r="H83" s="2">
        <v>2781.6</v>
      </c>
      <c r="J83" t="s">
        <v>42</v>
      </c>
      <c r="K83" t="s">
        <v>43</v>
      </c>
      <c r="L83" t="s">
        <v>44</v>
      </c>
      <c r="M83" t="s">
        <v>45</v>
      </c>
      <c r="N83" t="s">
        <v>46</v>
      </c>
      <c r="U83" s="6">
        <f t="shared" si="3"/>
        <v>38200</v>
      </c>
      <c r="V83">
        <v>8</v>
      </c>
      <c r="W83">
        <v>2004</v>
      </c>
      <c r="X83">
        <v>1</v>
      </c>
      <c r="Y83">
        <v>44849</v>
      </c>
      <c r="Z83">
        <v>24870</v>
      </c>
      <c r="AA83">
        <v>74749</v>
      </c>
      <c r="AB83">
        <v>12843</v>
      </c>
      <c r="AC83">
        <v>3506</v>
      </c>
      <c r="AD83" s="6">
        <f t="shared" si="4"/>
        <v>38200</v>
      </c>
      <c r="AE83">
        <v>8</v>
      </c>
      <c r="AF83">
        <v>2004</v>
      </c>
      <c r="AG83">
        <v>1</v>
      </c>
      <c r="AH83">
        <v>44849</v>
      </c>
      <c r="AI83">
        <v>3506</v>
      </c>
      <c r="AJ83" s="6">
        <f t="shared" si="5"/>
        <v>38200</v>
      </c>
      <c r="AK83">
        <v>8</v>
      </c>
      <c r="AL83">
        <v>2004</v>
      </c>
      <c r="AM83">
        <v>1</v>
      </c>
      <c r="AN83">
        <v>44438</v>
      </c>
      <c r="AO83">
        <v>2376</v>
      </c>
    </row>
    <row r="84" spans="3:41" x14ac:dyDescent="0.35">
      <c r="C84">
        <v>20030129</v>
      </c>
      <c r="D84">
        <v>820</v>
      </c>
      <c r="E84" s="2">
        <v>211</v>
      </c>
      <c r="F84" s="2">
        <v>109130</v>
      </c>
      <c r="G84" s="2">
        <v>109130</v>
      </c>
      <c r="H84" s="2">
        <v>99098</v>
      </c>
      <c r="J84" t="s">
        <v>47</v>
      </c>
      <c r="K84" t="s">
        <v>48</v>
      </c>
      <c r="L84" t="s">
        <v>49</v>
      </c>
      <c r="M84" t="s">
        <v>48</v>
      </c>
      <c r="N84" t="s">
        <v>48</v>
      </c>
      <c r="O84" t="s">
        <v>48</v>
      </c>
      <c r="P84" t="s">
        <v>48</v>
      </c>
      <c r="Q84" t="s">
        <v>50</v>
      </c>
      <c r="U84" s="6">
        <f t="shared" si="3"/>
        <v>38353</v>
      </c>
      <c r="V84">
        <v>1</v>
      </c>
      <c r="W84">
        <v>2005</v>
      </c>
      <c r="X84">
        <v>1</v>
      </c>
      <c r="Y84">
        <v>174414</v>
      </c>
      <c r="Z84">
        <v>97397</v>
      </c>
      <c r="AA84">
        <v>289165</v>
      </c>
      <c r="AB84">
        <v>49365</v>
      </c>
      <c r="AC84">
        <v>11329</v>
      </c>
      <c r="AD84" s="6">
        <f t="shared" si="4"/>
        <v>38353</v>
      </c>
      <c r="AE84">
        <v>1</v>
      </c>
      <c r="AF84">
        <v>2005</v>
      </c>
      <c r="AG84">
        <v>1</v>
      </c>
      <c r="AH84">
        <v>174414</v>
      </c>
      <c r="AI84">
        <v>11324</v>
      </c>
      <c r="AJ84" s="6">
        <f t="shared" si="5"/>
        <v>38353</v>
      </c>
      <c r="AK84">
        <v>1</v>
      </c>
      <c r="AL84">
        <v>2005</v>
      </c>
      <c r="AM84">
        <v>1</v>
      </c>
      <c r="AN84">
        <v>177105</v>
      </c>
      <c r="AO84">
        <v>13845</v>
      </c>
    </row>
    <row r="85" spans="3:41" x14ac:dyDescent="0.35">
      <c r="C85">
        <v>20030319</v>
      </c>
      <c r="D85">
        <v>825</v>
      </c>
      <c r="E85" s="2">
        <v>356</v>
      </c>
      <c r="F85" s="2">
        <v>161990</v>
      </c>
      <c r="G85" s="2">
        <v>161990</v>
      </c>
      <c r="H85" s="2">
        <v>141250</v>
      </c>
      <c r="J85" t="s">
        <v>66</v>
      </c>
      <c r="U85" s="6">
        <f t="shared" si="3"/>
        <v>38412</v>
      </c>
      <c r="V85">
        <v>3</v>
      </c>
      <c r="W85">
        <v>2005</v>
      </c>
      <c r="X85">
        <v>1</v>
      </c>
      <c r="Y85">
        <v>252866</v>
      </c>
      <c r="Z85">
        <v>141448</v>
      </c>
      <c r="AA85">
        <v>418699</v>
      </c>
      <c r="AB85">
        <v>71367</v>
      </c>
      <c r="AC85">
        <v>15516</v>
      </c>
      <c r="AD85" s="6">
        <f t="shared" si="4"/>
        <v>38412</v>
      </c>
      <c r="AE85">
        <v>3</v>
      </c>
      <c r="AF85">
        <v>2005</v>
      </c>
      <c r="AG85">
        <v>1</v>
      </c>
      <c r="AH85">
        <v>252867</v>
      </c>
      <c r="AI85">
        <v>15508</v>
      </c>
      <c r="AJ85" s="6">
        <f t="shared" si="5"/>
        <v>38412</v>
      </c>
      <c r="AK85">
        <v>3</v>
      </c>
      <c r="AL85">
        <v>2005</v>
      </c>
      <c r="AM85">
        <v>1</v>
      </c>
      <c r="AN85">
        <v>246816</v>
      </c>
      <c r="AO85">
        <v>26579</v>
      </c>
    </row>
    <row r="86" spans="3:41" x14ac:dyDescent="0.35">
      <c r="C86">
        <v>20030521</v>
      </c>
      <c r="D86">
        <v>940</v>
      </c>
      <c r="E86" s="2">
        <v>1130</v>
      </c>
      <c r="F86" s="2">
        <v>355030</v>
      </c>
      <c r="G86" s="2">
        <v>355030</v>
      </c>
      <c r="H86" s="2">
        <v>316530</v>
      </c>
      <c r="J86" t="s">
        <v>36</v>
      </c>
      <c r="K86" s="2">
        <v>20.399999999999999</v>
      </c>
      <c r="L86" s="2">
        <v>125</v>
      </c>
      <c r="M86" s="2">
        <v>161</v>
      </c>
      <c r="N86" s="2">
        <v>191</v>
      </c>
      <c r="O86" s="2">
        <v>218</v>
      </c>
      <c r="P86" s="2">
        <v>225</v>
      </c>
      <c r="Q86" s="2">
        <v>230</v>
      </c>
      <c r="R86" s="2">
        <v>230</v>
      </c>
      <c r="U86" s="6">
        <f t="shared" si="3"/>
        <v>38565</v>
      </c>
      <c r="V86">
        <v>8</v>
      </c>
      <c r="W86">
        <v>2005</v>
      </c>
      <c r="X86">
        <v>2</v>
      </c>
      <c r="Y86">
        <v>123336</v>
      </c>
      <c r="Z86">
        <v>80739</v>
      </c>
      <c r="AA86">
        <v>180624</v>
      </c>
      <c r="AB86">
        <v>25604</v>
      </c>
      <c r="AC86">
        <v>8402</v>
      </c>
      <c r="AD86" s="6">
        <f t="shared" si="4"/>
        <v>38565</v>
      </c>
      <c r="AE86">
        <v>8</v>
      </c>
      <c r="AF86">
        <v>2005</v>
      </c>
      <c r="AG86">
        <v>2</v>
      </c>
      <c r="AH86">
        <v>123337</v>
      </c>
      <c r="AI86">
        <v>8399</v>
      </c>
      <c r="AJ86" s="6">
        <f t="shared" si="5"/>
        <v>38565</v>
      </c>
      <c r="AK86">
        <v>8</v>
      </c>
      <c r="AL86">
        <v>2005</v>
      </c>
      <c r="AM86">
        <v>2</v>
      </c>
      <c r="AN86">
        <v>129041</v>
      </c>
      <c r="AO86">
        <v>5940</v>
      </c>
    </row>
    <row r="87" spans="3:41" x14ac:dyDescent="0.35">
      <c r="C87">
        <v>20030709</v>
      </c>
      <c r="D87">
        <v>825</v>
      </c>
      <c r="E87" s="2">
        <v>116</v>
      </c>
      <c r="F87" s="2">
        <v>53182</v>
      </c>
      <c r="G87" s="2">
        <v>53182</v>
      </c>
      <c r="H87" s="2">
        <v>48108</v>
      </c>
      <c r="J87" t="s">
        <v>38</v>
      </c>
      <c r="K87" s="2">
        <v>5.84</v>
      </c>
      <c r="L87" s="2">
        <v>132</v>
      </c>
      <c r="M87" s="2">
        <v>161</v>
      </c>
      <c r="N87" s="2">
        <v>179</v>
      </c>
      <c r="O87" s="2">
        <v>203</v>
      </c>
      <c r="P87" s="2">
        <v>207</v>
      </c>
      <c r="Q87" s="2">
        <v>214</v>
      </c>
      <c r="R87" s="2">
        <v>214</v>
      </c>
      <c r="U87" s="6">
        <f t="shared" si="3"/>
        <v>38777</v>
      </c>
      <c r="V87">
        <v>3</v>
      </c>
      <c r="W87">
        <v>2006</v>
      </c>
      <c r="X87">
        <v>1</v>
      </c>
      <c r="Y87">
        <v>94337</v>
      </c>
      <c r="Z87">
        <v>52517</v>
      </c>
      <c r="AA87">
        <v>156769</v>
      </c>
      <c r="AB87">
        <v>26840</v>
      </c>
      <c r="AC87">
        <v>6707</v>
      </c>
      <c r="AD87" s="6">
        <f t="shared" si="4"/>
        <v>38777</v>
      </c>
      <c r="AE87">
        <v>3</v>
      </c>
      <c r="AF87">
        <v>2006</v>
      </c>
      <c r="AG87">
        <v>1</v>
      </c>
      <c r="AH87">
        <v>94337</v>
      </c>
      <c r="AI87">
        <v>6705</v>
      </c>
      <c r="AJ87" s="6">
        <f t="shared" si="5"/>
        <v>38777</v>
      </c>
      <c r="AK87">
        <v>3</v>
      </c>
      <c r="AL87">
        <v>2006</v>
      </c>
      <c r="AM87">
        <v>1</v>
      </c>
      <c r="AN87">
        <v>96128</v>
      </c>
      <c r="AO87">
        <v>12322</v>
      </c>
    </row>
    <row r="88" spans="3:41" x14ac:dyDescent="0.35">
      <c r="C88">
        <v>20031211</v>
      </c>
      <c r="D88">
        <v>900</v>
      </c>
      <c r="E88" s="2">
        <v>233</v>
      </c>
      <c r="F88" s="2">
        <v>114050</v>
      </c>
      <c r="G88" s="2">
        <v>114050</v>
      </c>
      <c r="H88" s="2">
        <v>112650</v>
      </c>
      <c r="J88" t="s">
        <v>52</v>
      </c>
      <c r="K88">
        <v>3.49</v>
      </c>
      <c r="L88">
        <v>0.95</v>
      </c>
      <c r="M88">
        <v>1</v>
      </c>
      <c r="N88">
        <v>1.07</v>
      </c>
      <c r="O88">
        <v>1.07</v>
      </c>
      <c r="P88">
        <v>1.08</v>
      </c>
      <c r="Q88">
        <v>1.08</v>
      </c>
      <c r="R88">
        <v>1.08</v>
      </c>
      <c r="U88" s="6">
        <f t="shared" si="3"/>
        <v>38899</v>
      </c>
      <c r="V88">
        <v>7</v>
      </c>
      <c r="W88">
        <v>2006</v>
      </c>
      <c r="X88">
        <v>1</v>
      </c>
      <c r="Y88">
        <v>106866</v>
      </c>
      <c r="Z88">
        <v>59447</v>
      </c>
      <c r="AA88">
        <v>177689</v>
      </c>
      <c r="AB88">
        <v>30442</v>
      </c>
      <c r="AC88">
        <v>7748</v>
      </c>
      <c r="AD88" s="6">
        <f t="shared" si="4"/>
        <v>38899</v>
      </c>
      <c r="AE88">
        <v>7</v>
      </c>
      <c r="AF88">
        <v>2006</v>
      </c>
      <c r="AG88">
        <v>1</v>
      </c>
      <c r="AH88">
        <v>106866</v>
      </c>
      <c r="AI88">
        <v>7745</v>
      </c>
      <c r="AJ88" s="6">
        <f t="shared" si="5"/>
        <v>38899</v>
      </c>
      <c r="AK88">
        <v>7</v>
      </c>
      <c r="AL88">
        <v>2006</v>
      </c>
      <c r="AM88">
        <v>1</v>
      </c>
      <c r="AN88">
        <v>116415</v>
      </c>
      <c r="AO88">
        <v>7133</v>
      </c>
    </row>
    <row r="89" spans="3:41" x14ac:dyDescent="0.35">
      <c r="C89">
        <v>20040312</v>
      </c>
      <c r="D89">
        <v>810</v>
      </c>
      <c r="E89" s="2">
        <v>586</v>
      </c>
      <c r="F89" s="2">
        <v>230120</v>
      </c>
      <c r="G89" s="2">
        <v>230120</v>
      </c>
      <c r="H89" s="2">
        <v>212890</v>
      </c>
      <c r="U89" s="6">
        <f t="shared" si="3"/>
        <v>38961</v>
      </c>
      <c r="V89">
        <v>9</v>
      </c>
      <c r="W89">
        <v>2006</v>
      </c>
      <c r="X89">
        <v>1</v>
      </c>
      <c r="Y89">
        <v>176453</v>
      </c>
      <c r="Z89">
        <v>98286</v>
      </c>
      <c r="AA89">
        <v>293104</v>
      </c>
      <c r="AB89">
        <v>50155</v>
      </c>
      <c r="AC89">
        <v>12353</v>
      </c>
      <c r="AD89" s="6">
        <f t="shared" si="4"/>
        <v>38961</v>
      </c>
      <c r="AE89">
        <v>9</v>
      </c>
      <c r="AF89">
        <v>2006</v>
      </c>
      <c r="AG89">
        <v>1</v>
      </c>
      <c r="AH89">
        <v>176453</v>
      </c>
      <c r="AI89">
        <v>12349</v>
      </c>
      <c r="AJ89" s="6">
        <f t="shared" si="5"/>
        <v>38961</v>
      </c>
      <c r="AK89">
        <v>9</v>
      </c>
      <c r="AL89">
        <v>2006</v>
      </c>
      <c r="AM89">
        <v>1</v>
      </c>
      <c r="AN89">
        <v>207838</v>
      </c>
      <c r="AO89">
        <v>13229</v>
      </c>
    </row>
    <row r="90" spans="3:41" x14ac:dyDescent="0.35">
      <c r="C90">
        <v>20040701</v>
      </c>
      <c r="D90">
        <v>800</v>
      </c>
      <c r="E90" s="2">
        <v>879</v>
      </c>
      <c r="F90" s="2">
        <v>274540</v>
      </c>
      <c r="G90" s="2">
        <v>274540</v>
      </c>
      <c r="H90" s="2">
        <v>262650</v>
      </c>
      <c r="J90" t="s">
        <v>52</v>
      </c>
      <c r="K90" t="s">
        <v>53</v>
      </c>
      <c r="L90">
        <v>1</v>
      </c>
      <c r="M90" t="s">
        <v>54</v>
      </c>
      <c r="N90" t="s">
        <v>55</v>
      </c>
      <c r="O90" t="s">
        <v>52</v>
      </c>
      <c r="P90" t="s">
        <v>56</v>
      </c>
      <c r="Q90">
        <v>1</v>
      </c>
      <c r="R90" t="s">
        <v>54</v>
      </c>
      <c r="S90" t="s">
        <v>57</v>
      </c>
      <c r="U90" s="6">
        <f t="shared" si="3"/>
        <v>39022</v>
      </c>
      <c r="V90">
        <v>11</v>
      </c>
      <c r="W90">
        <v>2006</v>
      </c>
      <c r="X90">
        <v>1</v>
      </c>
      <c r="Y90">
        <v>166762</v>
      </c>
      <c r="Z90">
        <v>92718</v>
      </c>
      <c r="AA90">
        <v>277390</v>
      </c>
      <c r="AB90">
        <v>47545</v>
      </c>
      <c r="AC90">
        <v>12251</v>
      </c>
      <c r="AD90" s="6">
        <f t="shared" si="4"/>
        <v>39022</v>
      </c>
      <c r="AE90">
        <v>11</v>
      </c>
      <c r="AF90">
        <v>2006</v>
      </c>
      <c r="AG90">
        <v>1</v>
      </c>
      <c r="AH90">
        <v>166762</v>
      </c>
      <c r="AI90">
        <v>12247</v>
      </c>
      <c r="AJ90" s="6">
        <f t="shared" si="5"/>
        <v>39022</v>
      </c>
      <c r="AK90">
        <v>11</v>
      </c>
      <c r="AL90">
        <v>2006</v>
      </c>
      <c r="AM90">
        <v>1</v>
      </c>
      <c r="AN90">
        <v>199941</v>
      </c>
      <c r="AO90">
        <v>12850</v>
      </c>
    </row>
    <row r="91" spans="3:41" x14ac:dyDescent="0.35">
      <c r="C91">
        <v>20040811</v>
      </c>
      <c r="D91">
        <v>840</v>
      </c>
      <c r="E91" s="2">
        <v>102</v>
      </c>
      <c r="F91" s="2">
        <v>44849</v>
      </c>
      <c r="G91" s="2">
        <v>44849</v>
      </c>
      <c r="H91" s="2">
        <v>44438</v>
      </c>
      <c r="U91" s="6">
        <f t="shared" si="3"/>
        <v>39173</v>
      </c>
      <c r="V91">
        <v>4</v>
      </c>
      <c r="W91">
        <v>2007</v>
      </c>
      <c r="X91">
        <v>1</v>
      </c>
      <c r="Y91">
        <v>263328</v>
      </c>
      <c r="Z91">
        <v>146862</v>
      </c>
      <c r="AA91">
        <v>436999</v>
      </c>
      <c r="AB91">
        <v>74691</v>
      </c>
      <c r="AC91">
        <v>17787</v>
      </c>
      <c r="AD91" s="6">
        <f t="shared" si="4"/>
        <v>39173</v>
      </c>
      <c r="AE91">
        <v>4</v>
      </c>
      <c r="AF91">
        <v>2007</v>
      </c>
      <c r="AG91">
        <v>1</v>
      </c>
      <c r="AH91">
        <v>263329</v>
      </c>
      <c r="AI91">
        <v>17780</v>
      </c>
      <c r="AJ91" s="6">
        <f t="shared" si="5"/>
        <v>39173</v>
      </c>
      <c r="AK91">
        <v>4</v>
      </c>
      <c r="AL91">
        <v>2007</v>
      </c>
      <c r="AM91">
        <v>1</v>
      </c>
      <c r="AN91">
        <v>294874</v>
      </c>
      <c r="AO91">
        <v>35775</v>
      </c>
    </row>
    <row r="92" spans="3:41" x14ac:dyDescent="0.35">
      <c r="C92">
        <v>20050119</v>
      </c>
      <c r="D92">
        <v>830</v>
      </c>
      <c r="E92" s="2">
        <v>416</v>
      </c>
      <c r="F92" s="2">
        <v>174410</v>
      </c>
      <c r="G92" s="2">
        <v>174410</v>
      </c>
      <c r="H92" s="2">
        <v>177100</v>
      </c>
      <c r="U92" s="6">
        <f t="shared" si="3"/>
        <v>39264</v>
      </c>
      <c r="V92">
        <v>7</v>
      </c>
      <c r="W92">
        <v>2007</v>
      </c>
      <c r="X92">
        <v>1</v>
      </c>
      <c r="Y92">
        <v>121914</v>
      </c>
      <c r="Z92">
        <v>67805</v>
      </c>
      <c r="AA92">
        <v>202740</v>
      </c>
      <c r="AB92">
        <v>34740</v>
      </c>
      <c r="AC92">
        <v>8883</v>
      </c>
      <c r="AD92" s="6">
        <f t="shared" si="4"/>
        <v>39264</v>
      </c>
      <c r="AE92">
        <v>7</v>
      </c>
      <c r="AF92">
        <v>2007</v>
      </c>
      <c r="AG92">
        <v>1</v>
      </c>
      <c r="AH92">
        <v>121914</v>
      </c>
      <c r="AI92">
        <v>8880</v>
      </c>
      <c r="AJ92" s="6">
        <f t="shared" si="5"/>
        <v>39264</v>
      </c>
      <c r="AK92">
        <v>7</v>
      </c>
      <c r="AL92">
        <v>2007</v>
      </c>
      <c r="AM92">
        <v>1</v>
      </c>
      <c r="AN92">
        <v>141682</v>
      </c>
      <c r="AO92">
        <v>10730</v>
      </c>
    </row>
    <row r="93" spans="3:41" x14ac:dyDescent="0.35">
      <c r="C93">
        <v>20050324</v>
      </c>
      <c r="D93">
        <v>900</v>
      </c>
      <c r="E93" s="2">
        <v>737</v>
      </c>
      <c r="F93" s="2">
        <v>252870</v>
      </c>
      <c r="G93" s="2">
        <v>252870</v>
      </c>
      <c r="H93" s="2">
        <v>246820</v>
      </c>
      <c r="J93" t="s">
        <v>58</v>
      </c>
      <c r="K93" t="s">
        <v>59</v>
      </c>
      <c r="U93" s="6">
        <f t="shared" si="3"/>
        <v>39722</v>
      </c>
      <c r="V93">
        <v>10</v>
      </c>
      <c r="W93">
        <v>2008</v>
      </c>
      <c r="X93">
        <v>1</v>
      </c>
      <c r="Y93">
        <v>104682</v>
      </c>
      <c r="Z93">
        <v>58195</v>
      </c>
      <c r="AA93">
        <v>174144</v>
      </c>
      <c r="AB93">
        <v>29852</v>
      </c>
      <c r="AC93">
        <v>7715</v>
      </c>
      <c r="AD93" s="6">
        <f t="shared" si="4"/>
        <v>39722</v>
      </c>
      <c r="AE93">
        <v>10</v>
      </c>
      <c r="AF93">
        <v>2008</v>
      </c>
      <c r="AG93">
        <v>1</v>
      </c>
      <c r="AH93">
        <v>104682</v>
      </c>
      <c r="AI93">
        <v>7712</v>
      </c>
      <c r="AJ93" s="6">
        <f t="shared" si="5"/>
        <v>39722</v>
      </c>
      <c r="AK93">
        <v>10</v>
      </c>
      <c r="AL93">
        <v>2008</v>
      </c>
      <c r="AM93">
        <v>1</v>
      </c>
      <c r="AN93">
        <v>145271</v>
      </c>
      <c r="AO93">
        <v>11753</v>
      </c>
    </row>
    <row r="94" spans="3:41" x14ac:dyDescent="0.35">
      <c r="C94">
        <v>20050804</v>
      </c>
      <c r="D94">
        <v>840</v>
      </c>
      <c r="E94" s="2">
        <v>385</v>
      </c>
      <c r="F94" s="2">
        <v>137630</v>
      </c>
      <c r="G94" s="2">
        <v>137630</v>
      </c>
      <c r="H94" s="2">
        <v>142170</v>
      </c>
      <c r="J94" s="16" t="s">
        <v>60</v>
      </c>
      <c r="K94" s="16"/>
      <c r="U94" s="6">
        <f t="shared" si="3"/>
        <v>39783</v>
      </c>
      <c r="V94">
        <v>12</v>
      </c>
      <c r="W94">
        <v>2008</v>
      </c>
      <c r="X94">
        <v>1</v>
      </c>
      <c r="Y94">
        <v>101750</v>
      </c>
      <c r="Z94">
        <v>56445</v>
      </c>
      <c r="AA94">
        <v>169535</v>
      </c>
      <c r="AB94">
        <v>29118</v>
      </c>
      <c r="AC94">
        <v>7885</v>
      </c>
      <c r="AD94" s="6">
        <f t="shared" si="4"/>
        <v>39783</v>
      </c>
      <c r="AE94">
        <v>12</v>
      </c>
      <c r="AF94">
        <v>2008</v>
      </c>
      <c r="AG94">
        <v>1</v>
      </c>
      <c r="AH94">
        <v>101750</v>
      </c>
      <c r="AI94">
        <v>7882</v>
      </c>
      <c r="AJ94" s="6">
        <f t="shared" si="5"/>
        <v>39783</v>
      </c>
      <c r="AK94">
        <v>12</v>
      </c>
      <c r="AL94">
        <v>2008</v>
      </c>
      <c r="AM94">
        <v>1</v>
      </c>
      <c r="AN94">
        <v>141721</v>
      </c>
      <c r="AO94">
        <v>12608</v>
      </c>
    </row>
    <row r="95" spans="3:41" x14ac:dyDescent="0.35">
      <c r="C95">
        <v>20050830</v>
      </c>
      <c r="D95">
        <v>820</v>
      </c>
      <c r="E95" s="2">
        <v>285</v>
      </c>
      <c r="F95" s="2">
        <v>109040</v>
      </c>
      <c r="G95" s="2">
        <v>109040</v>
      </c>
      <c r="H95" s="2">
        <v>115910</v>
      </c>
      <c r="J95" t="s">
        <v>63</v>
      </c>
      <c r="K95">
        <v>2.819</v>
      </c>
      <c r="U95" s="6">
        <f t="shared" si="3"/>
        <v>39845</v>
      </c>
      <c r="V95">
        <v>2</v>
      </c>
      <c r="W95">
        <v>2009</v>
      </c>
      <c r="X95">
        <v>1</v>
      </c>
      <c r="Y95">
        <v>101728</v>
      </c>
      <c r="Z95">
        <v>56451</v>
      </c>
      <c r="AA95">
        <v>169459</v>
      </c>
      <c r="AB95">
        <v>29097</v>
      </c>
      <c r="AC95">
        <v>7827</v>
      </c>
      <c r="AD95" s="6">
        <f t="shared" si="4"/>
        <v>39845</v>
      </c>
      <c r="AE95">
        <v>2</v>
      </c>
      <c r="AF95">
        <v>2009</v>
      </c>
      <c r="AG95">
        <v>1</v>
      </c>
      <c r="AH95">
        <v>101729</v>
      </c>
      <c r="AI95">
        <v>7824</v>
      </c>
      <c r="AJ95" s="6">
        <f t="shared" si="5"/>
        <v>39845</v>
      </c>
      <c r="AK95">
        <v>2</v>
      </c>
      <c r="AL95">
        <v>2009</v>
      </c>
      <c r="AM95">
        <v>1</v>
      </c>
      <c r="AN95">
        <v>134092</v>
      </c>
      <c r="AO95">
        <v>19240</v>
      </c>
    </row>
    <row r="96" spans="3:41" x14ac:dyDescent="0.35">
      <c r="C96">
        <v>20060329</v>
      </c>
      <c r="D96">
        <v>900</v>
      </c>
      <c r="E96" s="2">
        <v>238</v>
      </c>
      <c r="F96" s="2">
        <v>94337</v>
      </c>
      <c r="G96" s="2">
        <v>94337</v>
      </c>
      <c r="H96" s="2">
        <v>96128</v>
      </c>
      <c r="J96" t="s">
        <v>67</v>
      </c>
      <c r="K96">
        <v>1.028</v>
      </c>
      <c r="U96" s="6">
        <f t="shared" si="3"/>
        <v>39904</v>
      </c>
      <c r="V96">
        <v>4</v>
      </c>
      <c r="W96">
        <v>2009</v>
      </c>
      <c r="X96">
        <v>2</v>
      </c>
      <c r="Y96">
        <v>178968</v>
      </c>
      <c r="Z96">
        <v>112214</v>
      </c>
      <c r="AA96">
        <v>271317</v>
      </c>
      <c r="AB96">
        <v>40825</v>
      </c>
      <c r="AC96">
        <v>13606</v>
      </c>
      <c r="AD96" s="6">
        <f t="shared" si="4"/>
        <v>39904</v>
      </c>
      <c r="AE96">
        <v>4</v>
      </c>
      <c r="AF96">
        <v>2009</v>
      </c>
      <c r="AG96">
        <v>2</v>
      </c>
      <c r="AH96">
        <v>178969</v>
      </c>
      <c r="AI96">
        <v>13602</v>
      </c>
      <c r="AJ96" s="6">
        <f t="shared" si="5"/>
        <v>39904</v>
      </c>
      <c r="AK96">
        <v>4</v>
      </c>
      <c r="AL96">
        <v>2009</v>
      </c>
      <c r="AM96">
        <v>2</v>
      </c>
      <c r="AN96">
        <v>237500</v>
      </c>
      <c r="AO96">
        <v>33933</v>
      </c>
    </row>
    <row r="97" spans="3:41" x14ac:dyDescent="0.35">
      <c r="C97">
        <v>20060727</v>
      </c>
      <c r="D97">
        <v>815</v>
      </c>
      <c r="E97" s="2">
        <v>311</v>
      </c>
      <c r="F97" s="2">
        <v>106870</v>
      </c>
      <c r="G97" s="2">
        <v>106870</v>
      </c>
      <c r="H97" s="2">
        <v>116420</v>
      </c>
      <c r="J97" t="s">
        <v>62</v>
      </c>
      <c r="K97">
        <v>0.26300000000000001</v>
      </c>
      <c r="U97" s="6">
        <f t="shared" si="3"/>
        <v>39965</v>
      </c>
      <c r="V97">
        <v>6</v>
      </c>
      <c r="W97">
        <v>2009</v>
      </c>
      <c r="X97">
        <v>1</v>
      </c>
      <c r="Y97">
        <v>242660</v>
      </c>
      <c r="Z97">
        <v>134560</v>
      </c>
      <c r="AA97">
        <v>404438</v>
      </c>
      <c r="AB97">
        <v>69488</v>
      </c>
      <c r="AC97">
        <v>18971</v>
      </c>
      <c r="AD97" s="6">
        <f t="shared" si="4"/>
        <v>39965</v>
      </c>
      <c r="AE97">
        <v>6</v>
      </c>
      <c r="AF97">
        <v>2009</v>
      </c>
      <c r="AG97">
        <v>1</v>
      </c>
      <c r="AH97">
        <v>242661</v>
      </c>
      <c r="AI97">
        <v>18966</v>
      </c>
      <c r="AJ97" s="6">
        <f t="shared" si="5"/>
        <v>39965</v>
      </c>
      <c r="AK97">
        <v>6</v>
      </c>
      <c r="AL97">
        <v>2009</v>
      </c>
      <c r="AM97">
        <v>1</v>
      </c>
      <c r="AN97">
        <v>337417</v>
      </c>
      <c r="AO97">
        <v>37675</v>
      </c>
    </row>
    <row r="98" spans="3:41" x14ac:dyDescent="0.35">
      <c r="C98">
        <v>20060926</v>
      </c>
      <c r="D98">
        <v>750</v>
      </c>
      <c r="E98" s="2">
        <v>548</v>
      </c>
      <c r="F98" s="2">
        <v>176450</v>
      </c>
      <c r="G98" s="2">
        <v>176450</v>
      </c>
      <c r="H98" s="2">
        <v>207840</v>
      </c>
      <c r="U98" s="6">
        <f t="shared" si="3"/>
        <v>40148</v>
      </c>
      <c r="V98">
        <v>12</v>
      </c>
      <c r="W98">
        <v>2009</v>
      </c>
      <c r="X98">
        <v>1</v>
      </c>
      <c r="Y98">
        <v>78622</v>
      </c>
      <c r="Z98">
        <v>43469</v>
      </c>
      <c r="AA98">
        <v>131329</v>
      </c>
      <c r="AB98">
        <v>22624</v>
      </c>
      <c r="AC98">
        <v>6537</v>
      </c>
      <c r="AD98" s="6">
        <f t="shared" si="4"/>
        <v>40148</v>
      </c>
      <c r="AE98">
        <v>12</v>
      </c>
      <c r="AF98">
        <v>2009</v>
      </c>
      <c r="AG98">
        <v>1</v>
      </c>
      <c r="AH98">
        <v>78622</v>
      </c>
      <c r="AI98">
        <v>6536</v>
      </c>
      <c r="AJ98" s="6">
        <f t="shared" si="5"/>
        <v>40148</v>
      </c>
      <c r="AK98">
        <v>12</v>
      </c>
      <c r="AL98">
        <v>2009</v>
      </c>
      <c r="AM98">
        <v>1</v>
      </c>
      <c r="AN98">
        <v>120049</v>
      </c>
      <c r="AO98">
        <v>12737</v>
      </c>
    </row>
    <row r="99" spans="3:41" x14ac:dyDescent="0.35">
      <c r="C99">
        <v>20061121</v>
      </c>
      <c r="D99">
        <v>820</v>
      </c>
      <c r="E99" s="2">
        <v>476</v>
      </c>
      <c r="F99" s="2">
        <v>166760</v>
      </c>
      <c r="G99" s="2">
        <v>166760</v>
      </c>
      <c r="H99" s="2">
        <v>199940</v>
      </c>
      <c r="J99" t="s">
        <v>68</v>
      </c>
      <c r="U99" s="6">
        <f t="shared" si="3"/>
        <v>40299</v>
      </c>
      <c r="V99">
        <v>5</v>
      </c>
      <c r="W99">
        <v>2010</v>
      </c>
      <c r="X99">
        <v>1</v>
      </c>
      <c r="Y99">
        <v>249863</v>
      </c>
      <c r="Z99">
        <v>137677</v>
      </c>
      <c r="AA99">
        <v>418429</v>
      </c>
      <c r="AB99">
        <v>72302</v>
      </c>
      <c r="AC99">
        <v>22129</v>
      </c>
      <c r="AD99" s="6">
        <f t="shared" si="4"/>
        <v>40299</v>
      </c>
      <c r="AE99">
        <v>5</v>
      </c>
      <c r="AF99">
        <v>2010</v>
      </c>
      <c r="AG99">
        <v>1</v>
      </c>
      <c r="AH99">
        <v>249864</v>
      </c>
      <c r="AI99">
        <v>22125</v>
      </c>
      <c r="AJ99" s="6">
        <f t="shared" si="5"/>
        <v>40299</v>
      </c>
      <c r="AK99">
        <v>5</v>
      </c>
      <c r="AL99">
        <v>2010</v>
      </c>
      <c r="AM99">
        <v>1</v>
      </c>
      <c r="AN99">
        <v>373681</v>
      </c>
      <c r="AO99">
        <v>55333</v>
      </c>
    </row>
    <row r="100" spans="3:41" x14ac:dyDescent="0.35">
      <c r="C100">
        <v>20070411</v>
      </c>
      <c r="D100">
        <v>825</v>
      </c>
      <c r="E100" s="2">
        <v>1000</v>
      </c>
      <c r="F100" s="2">
        <v>263330</v>
      </c>
      <c r="G100" s="2">
        <v>263330</v>
      </c>
      <c r="H100" s="2">
        <v>294870</v>
      </c>
      <c r="J100" t="s">
        <v>69</v>
      </c>
      <c r="K100" t="s">
        <v>70</v>
      </c>
      <c r="L100" t="s">
        <v>71</v>
      </c>
      <c r="M100" t="s">
        <v>76</v>
      </c>
      <c r="N100" t="s">
        <v>77</v>
      </c>
      <c r="O100" t="s">
        <v>72</v>
      </c>
      <c r="P100" t="s">
        <v>78</v>
      </c>
      <c r="Q100" t="s">
        <v>79</v>
      </c>
      <c r="R100" t="s">
        <v>73</v>
      </c>
      <c r="U100" s="6">
        <f t="shared" si="3"/>
        <v>40360</v>
      </c>
      <c r="V100">
        <v>7</v>
      </c>
      <c r="W100">
        <v>2010</v>
      </c>
      <c r="X100">
        <v>1</v>
      </c>
      <c r="Y100">
        <v>87516</v>
      </c>
      <c r="Z100">
        <v>48334</v>
      </c>
      <c r="AA100">
        <v>146304</v>
      </c>
      <c r="AB100">
        <v>25229</v>
      </c>
      <c r="AC100">
        <v>7432</v>
      </c>
      <c r="AD100" s="6">
        <f t="shared" si="4"/>
        <v>40360</v>
      </c>
      <c r="AE100">
        <v>7</v>
      </c>
      <c r="AF100">
        <v>2010</v>
      </c>
      <c r="AG100">
        <v>1</v>
      </c>
      <c r="AH100">
        <v>87516</v>
      </c>
      <c r="AI100">
        <v>7430</v>
      </c>
      <c r="AJ100" s="6">
        <f t="shared" si="5"/>
        <v>40360</v>
      </c>
      <c r="AK100">
        <v>7</v>
      </c>
      <c r="AL100">
        <v>2010</v>
      </c>
      <c r="AM100">
        <v>1</v>
      </c>
      <c r="AN100">
        <v>134704</v>
      </c>
      <c r="AO100">
        <v>16994</v>
      </c>
    </row>
    <row r="101" spans="3:41" x14ac:dyDescent="0.35">
      <c r="C101">
        <v>20070718</v>
      </c>
      <c r="D101">
        <v>820</v>
      </c>
      <c r="E101" s="2">
        <v>404</v>
      </c>
      <c r="F101" s="2">
        <v>121910</v>
      </c>
      <c r="G101" s="2">
        <v>121910</v>
      </c>
      <c r="H101" s="2">
        <v>141680</v>
      </c>
      <c r="J101" t="s">
        <v>74</v>
      </c>
      <c r="K101">
        <v>669</v>
      </c>
      <c r="L101">
        <v>8</v>
      </c>
      <c r="M101">
        <v>193</v>
      </c>
      <c r="N101">
        <v>263</v>
      </c>
      <c r="O101">
        <v>401</v>
      </c>
      <c r="P101">
        <v>754</v>
      </c>
      <c r="Q101">
        <v>1803</v>
      </c>
      <c r="R101">
        <v>3810</v>
      </c>
      <c r="U101" s="6">
        <f t="shared" si="3"/>
        <v>40848</v>
      </c>
      <c r="V101">
        <v>11</v>
      </c>
      <c r="W101">
        <v>2011</v>
      </c>
      <c r="X101">
        <v>1</v>
      </c>
      <c r="Y101">
        <v>79134</v>
      </c>
      <c r="Z101">
        <v>43314</v>
      </c>
      <c r="AA101">
        <v>133180</v>
      </c>
      <c r="AB101">
        <v>23148</v>
      </c>
      <c r="AC101">
        <v>7786</v>
      </c>
      <c r="AD101" s="6">
        <f t="shared" si="4"/>
        <v>40848</v>
      </c>
      <c r="AE101">
        <v>11</v>
      </c>
      <c r="AF101">
        <v>2011</v>
      </c>
      <c r="AG101">
        <v>1</v>
      </c>
      <c r="AH101">
        <v>79134</v>
      </c>
      <c r="AI101">
        <v>7784</v>
      </c>
      <c r="AJ101" s="6">
        <f t="shared" si="5"/>
        <v>40848</v>
      </c>
      <c r="AK101">
        <v>11</v>
      </c>
      <c r="AL101">
        <v>2011</v>
      </c>
      <c r="AM101">
        <v>1</v>
      </c>
      <c r="AN101">
        <v>149830</v>
      </c>
      <c r="AO101">
        <v>20807</v>
      </c>
    </row>
    <row r="102" spans="3:41" x14ac:dyDescent="0.35">
      <c r="C102">
        <v>20081015</v>
      </c>
      <c r="D102">
        <v>1136</v>
      </c>
      <c r="E102" s="2">
        <v>347</v>
      </c>
      <c r="F102" s="2">
        <v>104680</v>
      </c>
      <c r="G102" s="2">
        <v>104680</v>
      </c>
      <c r="H102" s="2">
        <v>145270</v>
      </c>
      <c r="J102" t="s">
        <v>36</v>
      </c>
      <c r="K102">
        <v>817</v>
      </c>
      <c r="L102">
        <v>8</v>
      </c>
      <c r="M102">
        <v>215</v>
      </c>
      <c r="N102">
        <v>289</v>
      </c>
      <c r="O102">
        <v>437</v>
      </c>
      <c r="P102">
        <v>809</v>
      </c>
      <c r="Q102">
        <v>1858</v>
      </c>
      <c r="R102">
        <v>5460</v>
      </c>
      <c r="U102" s="6">
        <f t="shared" si="3"/>
        <v>42248</v>
      </c>
      <c r="V102">
        <v>9</v>
      </c>
      <c r="W102">
        <v>2015</v>
      </c>
      <c r="X102">
        <v>1</v>
      </c>
      <c r="Y102">
        <v>31163</v>
      </c>
      <c r="Z102">
        <v>16415</v>
      </c>
      <c r="AA102">
        <v>53953</v>
      </c>
      <c r="AB102">
        <v>9682</v>
      </c>
      <c r="AC102">
        <v>4476</v>
      </c>
      <c r="AE102">
        <v>9</v>
      </c>
      <c r="AF102">
        <v>2015</v>
      </c>
      <c r="AG102">
        <v>1</v>
      </c>
      <c r="AH102">
        <v>31163</v>
      </c>
      <c r="AI102">
        <v>4476</v>
      </c>
      <c r="AK102">
        <v>9</v>
      </c>
      <c r="AL102">
        <v>2015</v>
      </c>
      <c r="AM102">
        <v>1</v>
      </c>
      <c r="AN102">
        <v>95884</v>
      </c>
      <c r="AO102">
        <v>23598</v>
      </c>
    </row>
    <row r="103" spans="3:41" x14ac:dyDescent="0.35">
      <c r="C103">
        <v>20081209</v>
      </c>
      <c r="D103">
        <v>845</v>
      </c>
      <c r="E103" s="2">
        <v>320</v>
      </c>
      <c r="F103" s="2">
        <v>101750</v>
      </c>
      <c r="G103" s="2">
        <v>101750</v>
      </c>
      <c r="H103" s="2">
        <v>141720</v>
      </c>
      <c r="U103" s="6">
        <f t="shared" si="3"/>
        <v>42278</v>
      </c>
      <c r="V103">
        <v>10</v>
      </c>
      <c r="W103">
        <v>2015</v>
      </c>
      <c r="X103">
        <v>1</v>
      </c>
      <c r="Y103">
        <v>67928</v>
      </c>
      <c r="Z103">
        <v>35597</v>
      </c>
      <c r="AA103">
        <v>118048</v>
      </c>
      <c r="AB103">
        <v>21269</v>
      </c>
      <c r="AC103">
        <v>10110</v>
      </c>
      <c r="AE103">
        <v>10</v>
      </c>
      <c r="AF103">
        <v>2015</v>
      </c>
      <c r="AG103">
        <v>1</v>
      </c>
      <c r="AH103">
        <v>67928</v>
      </c>
      <c r="AI103">
        <v>10109</v>
      </c>
      <c r="AK103">
        <v>10</v>
      </c>
      <c r="AL103">
        <v>2015</v>
      </c>
      <c r="AM103">
        <v>1</v>
      </c>
      <c r="AN103">
        <v>216091</v>
      </c>
      <c r="AO103">
        <v>51312</v>
      </c>
    </row>
    <row r="104" spans="3:41" x14ac:dyDescent="0.35">
      <c r="C104">
        <v>20090224</v>
      </c>
      <c r="D104">
        <v>830</v>
      </c>
      <c r="E104" s="2">
        <v>336</v>
      </c>
      <c r="F104" s="2">
        <v>101730</v>
      </c>
      <c r="G104" s="2">
        <v>101730</v>
      </c>
      <c r="H104" s="2">
        <v>134090</v>
      </c>
      <c r="J104" t="s">
        <v>80</v>
      </c>
      <c r="U104" s="6">
        <f t="shared" si="3"/>
        <v>42309</v>
      </c>
      <c r="V104">
        <v>11</v>
      </c>
      <c r="W104">
        <v>2015</v>
      </c>
      <c r="X104">
        <v>1</v>
      </c>
      <c r="Y104">
        <v>52803</v>
      </c>
      <c r="Z104">
        <v>27614</v>
      </c>
      <c r="AA104">
        <v>91901</v>
      </c>
      <c r="AB104">
        <v>16585</v>
      </c>
      <c r="AC104">
        <v>7966</v>
      </c>
      <c r="AE104">
        <v>11</v>
      </c>
      <c r="AF104">
        <v>2015</v>
      </c>
      <c r="AG104">
        <v>1</v>
      </c>
      <c r="AH104">
        <v>52803</v>
      </c>
      <c r="AI104">
        <v>7966</v>
      </c>
      <c r="AK104">
        <v>11</v>
      </c>
      <c r="AL104">
        <v>2015</v>
      </c>
      <c r="AM104">
        <v>1</v>
      </c>
      <c r="AN104">
        <v>168310</v>
      </c>
      <c r="AO104">
        <v>40617</v>
      </c>
    </row>
    <row r="105" spans="3:41" x14ac:dyDescent="0.35">
      <c r="C105">
        <v>20090408</v>
      </c>
      <c r="D105">
        <v>900</v>
      </c>
      <c r="E105" s="2">
        <v>335</v>
      </c>
      <c r="F105" s="2">
        <v>95214</v>
      </c>
      <c r="G105" s="2">
        <v>95214</v>
      </c>
      <c r="H105" s="2">
        <v>122740</v>
      </c>
      <c r="J105" t="s">
        <v>81</v>
      </c>
      <c r="U105" s="6">
        <f t="shared" si="3"/>
        <v>42339</v>
      </c>
      <c r="V105">
        <v>12</v>
      </c>
      <c r="W105">
        <v>2015</v>
      </c>
      <c r="X105">
        <v>1</v>
      </c>
      <c r="Y105">
        <v>41257</v>
      </c>
      <c r="Z105">
        <v>21516</v>
      </c>
      <c r="AA105">
        <v>71952</v>
      </c>
      <c r="AB105">
        <v>13013</v>
      </c>
      <c r="AC105">
        <v>6337</v>
      </c>
      <c r="AE105">
        <v>12</v>
      </c>
      <c r="AF105">
        <v>2015</v>
      </c>
      <c r="AG105">
        <v>1</v>
      </c>
      <c r="AH105">
        <v>41257</v>
      </c>
      <c r="AI105">
        <v>6336</v>
      </c>
      <c r="AK105">
        <v>12</v>
      </c>
      <c r="AL105">
        <v>2015</v>
      </c>
      <c r="AM105">
        <v>1</v>
      </c>
      <c r="AN105">
        <v>130853</v>
      </c>
      <c r="AO105">
        <v>32702</v>
      </c>
    </row>
    <row r="106" spans="3:41" x14ac:dyDescent="0.35">
      <c r="C106">
        <v>20090429</v>
      </c>
      <c r="D106">
        <v>944</v>
      </c>
      <c r="E106" s="2">
        <v>1370</v>
      </c>
      <c r="F106" s="2">
        <v>262720</v>
      </c>
      <c r="G106" s="2">
        <v>262720</v>
      </c>
      <c r="H106" s="2">
        <v>352260</v>
      </c>
      <c r="U106" s="6">
        <f t="shared" si="3"/>
        <v>42370</v>
      </c>
      <c r="V106">
        <v>1</v>
      </c>
      <c r="W106">
        <v>2016</v>
      </c>
      <c r="X106">
        <v>1</v>
      </c>
      <c r="Y106">
        <v>33270</v>
      </c>
      <c r="Z106">
        <v>17282</v>
      </c>
      <c r="AA106">
        <v>58192</v>
      </c>
      <c r="AB106">
        <v>10557</v>
      </c>
      <c r="AC106">
        <v>5238</v>
      </c>
      <c r="AE106">
        <v>1</v>
      </c>
      <c r="AF106">
        <v>2016</v>
      </c>
      <c r="AG106">
        <v>1</v>
      </c>
      <c r="AH106">
        <v>33270</v>
      </c>
      <c r="AI106">
        <v>5238</v>
      </c>
      <c r="AK106">
        <v>1</v>
      </c>
      <c r="AL106">
        <v>2016</v>
      </c>
      <c r="AM106">
        <v>1</v>
      </c>
      <c r="AN106">
        <v>104298</v>
      </c>
      <c r="AO106">
        <v>27680</v>
      </c>
    </row>
    <row r="107" spans="3:41" x14ac:dyDescent="0.35">
      <c r="C107">
        <v>20090625</v>
      </c>
      <c r="D107">
        <v>1525</v>
      </c>
      <c r="E107" s="2">
        <v>1330</v>
      </c>
      <c r="F107" s="2">
        <v>242660</v>
      </c>
      <c r="G107" s="2">
        <v>242660</v>
      </c>
      <c r="H107" s="2">
        <v>337420</v>
      </c>
      <c r="J107" t="s">
        <v>82</v>
      </c>
      <c r="M107" s="2">
        <v>5460</v>
      </c>
      <c r="U107" s="6">
        <f t="shared" si="3"/>
        <v>42401</v>
      </c>
      <c r="V107">
        <v>2</v>
      </c>
      <c r="W107">
        <v>2016</v>
      </c>
      <c r="X107">
        <v>1</v>
      </c>
      <c r="Y107">
        <v>54239</v>
      </c>
      <c r="Z107">
        <v>28111</v>
      </c>
      <c r="AA107">
        <v>95022</v>
      </c>
      <c r="AB107">
        <v>17267</v>
      </c>
      <c r="AC107">
        <v>8654</v>
      </c>
      <c r="AE107">
        <v>2</v>
      </c>
      <c r="AF107">
        <v>2016</v>
      </c>
      <c r="AG107">
        <v>1</v>
      </c>
      <c r="AH107">
        <v>54239</v>
      </c>
      <c r="AI107">
        <v>8653</v>
      </c>
      <c r="AK107">
        <v>2</v>
      </c>
      <c r="AL107">
        <v>2016</v>
      </c>
      <c r="AM107">
        <v>1</v>
      </c>
      <c r="AN107">
        <v>165962</v>
      </c>
      <c r="AO107">
        <v>48102</v>
      </c>
    </row>
    <row r="108" spans="3:41" x14ac:dyDescent="0.35">
      <c r="C108">
        <v>20091208</v>
      </c>
      <c r="D108">
        <v>1346</v>
      </c>
      <c r="E108" s="2">
        <v>267</v>
      </c>
      <c r="F108" s="2">
        <v>78622</v>
      </c>
      <c r="G108" s="2">
        <v>78622</v>
      </c>
      <c r="H108" s="2">
        <v>120050</v>
      </c>
      <c r="J108" t="s">
        <v>83</v>
      </c>
      <c r="M108" s="2">
        <v>3810</v>
      </c>
      <c r="U108" s="6">
        <f t="shared" si="3"/>
        <v>43709</v>
      </c>
      <c r="V108">
        <v>9</v>
      </c>
      <c r="W108">
        <v>2019</v>
      </c>
      <c r="X108">
        <v>1</v>
      </c>
      <c r="Y108">
        <v>33393</v>
      </c>
      <c r="Z108">
        <v>16069</v>
      </c>
      <c r="AA108">
        <v>61686</v>
      </c>
      <c r="AB108">
        <v>11805</v>
      </c>
      <c r="AC108">
        <v>7398</v>
      </c>
      <c r="AE108">
        <v>9</v>
      </c>
      <c r="AF108">
        <v>2019</v>
      </c>
      <c r="AG108">
        <v>1</v>
      </c>
      <c r="AH108">
        <v>33393</v>
      </c>
      <c r="AI108">
        <v>7398</v>
      </c>
      <c r="AK108">
        <v>9</v>
      </c>
      <c r="AL108">
        <v>2019</v>
      </c>
      <c r="AM108">
        <v>1</v>
      </c>
      <c r="AN108">
        <v>197572</v>
      </c>
      <c r="AO108">
        <v>73880</v>
      </c>
    </row>
    <row r="109" spans="3:41" x14ac:dyDescent="0.35">
      <c r="C109">
        <v>20100518</v>
      </c>
      <c r="D109">
        <v>1330</v>
      </c>
      <c r="E109" s="2">
        <v>1560</v>
      </c>
      <c r="F109" s="2">
        <v>249860</v>
      </c>
      <c r="G109" s="2">
        <v>249860</v>
      </c>
      <c r="H109" s="2">
        <v>373680</v>
      </c>
    </row>
    <row r="110" spans="3:41" x14ac:dyDescent="0.35">
      <c r="C110">
        <v>20100728</v>
      </c>
      <c r="D110">
        <v>924</v>
      </c>
      <c r="E110" s="2">
        <v>389</v>
      </c>
      <c r="F110" s="2">
        <v>87516</v>
      </c>
      <c r="G110" s="2">
        <v>87516</v>
      </c>
      <c r="H110" s="2">
        <v>134700</v>
      </c>
    </row>
    <row r="111" spans="3:41" x14ac:dyDescent="0.35">
      <c r="C111">
        <v>20111121</v>
      </c>
      <c r="D111">
        <v>1637</v>
      </c>
      <c r="E111" s="2">
        <v>359</v>
      </c>
      <c r="F111" s="2">
        <v>79134</v>
      </c>
      <c r="G111" s="2">
        <v>79134</v>
      </c>
      <c r="H111" s="2">
        <v>149830</v>
      </c>
    </row>
    <row r="112" spans="3:41" x14ac:dyDescent="0.35">
      <c r="C112">
        <v>20150928</v>
      </c>
      <c r="D112">
        <v>1402</v>
      </c>
      <c r="E112" s="2">
        <v>248</v>
      </c>
      <c r="F112" s="2">
        <v>31163</v>
      </c>
      <c r="G112" s="2">
        <v>31163</v>
      </c>
      <c r="H112" s="2">
        <v>95884</v>
      </c>
    </row>
    <row r="113" spans="3:8" x14ac:dyDescent="0.35">
      <c r="C113">
        <v>20151022</v>
      </c>
      <c r="D113">
        <v>1127</v>
      </c>
      <c r="E113" s="2">
        <v>634</v>
      </c>
      <c r="F113" s="2">
        <v>67928</v>
      </c>
      <c r="G113" s="2">
        <v>67928</v>
      </c>
      <c r="H113" s="2">
        <v>216090</v>
      </c>
    </row>
    <row r="114" spans="3:8" x14ac:dyDescent="0.35">
      <c r="C114">
        <v>20151116</v>
      </c>
      <c r="D114">
        <v>1441</v>
      </c>
      <c r="E114" s="2">
        <v>448</v>
      </c>
      <c r="F114" s="2">
        <v>52803</v>
      </c>
      <c r="G114" s="2">
        <v>52803</v>
      </c>
      <c r="H114" s="2">
        <v>168310</v>
      </c>
    </row>
    <row r="115" spans="3:8" x14ac:dyDescent="0.35">
      <c r="C115">
        <v>20151209</v>
      </c>
      <c r="D115">
        <v>945</v>
      </c>
      <c r="E115" s="2">
        <v>328</v>
      </c>
      <c r="F115" s="2">
        <v>41257</v>
      </c>
      <c r="G115" s="2">
        <v>41257</v>
      </c>
      <c r="H115" s="2">
        <v>130850</v>
      </c>
    </row>
    <row r="116" spans="3:8" x14ac:dyDescent="0.35">
      <c r="C116">
        <v>20160104</v>
      </c>
      <c r="D116">
        <v>1454</v>
      </c>
      <c r="E116" s="2">
        <v>256</v>
      </c>
      <c r="F116" s="2">
        <v>33270</v>
      </c>
      <c r="G116" s="2">
        <v>33270</v>
      </c>
      <c r="H116" s="2">
        <v>104300</v>
      </c>
    </row>
    <row r="117" spans="3:8" x14ac:dyDescent="0.35">
      <c r="C117">
        <v>20160222</v>
      </c>
      <c r="D117">
        <v>1706</v>
      </c>
      <c r="E117" s="2">
        <v>491</v>
      </c>
      <c r="F117" s="2">
        <v>54239</v>
      </c>
      <c r="G117" s="2">
        <v>54239</v>
      </c>
      <c r="H117" s="2">
        <v>165960</v>
      </c>
    </row>
    <row r="118" spans="3:8" x14ac:dyDescent="0.35">
      <c r="C118">
        <v>20190920</v>
      </c>
      <c r="D118">
        <v>830</v>
      </c>
      <c r="E118" s="2">
        <v>670</v>
      </c>
      <c r="F118" s="2">
        <v>33393</v>
      </c>
      <c r="G118" s="2">
        <v>33393</v>
      </c>
      <c r="H118" s="2">
        <v>197570</v>
      </c>
    </row>
  </sheetData>
  <mergeCells count="13">
    <mergeCell ref="V1:AO1"/>
    <mergeCell ref="AQ2:AY2"/>
    <mergeCell ref="J74:N74"/>
    <mergeCell ref="J94:K94"/>
    <mergeCell ref="V2:AC2"/>
    <mergeCell ref="AE2:AI2"/>
    <mergeCell ref="AK2:AO2"/>
    <mergeCell ref="J62:K62"/>
    <mergeCell ref="B3:F3"/>
    <mergeCell ref="C5:H5"/>
    <mergeCell ref="C2:H2"/>
    <mergeCell ref="C1:H1"/>
    <mergeCell ref="J47:K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2810-5167-4EEE-B3DC-0E96EE7B9ED1}">
  <dimension ref="A1:BF115"/>
  <sheetViews>
    <sheetView topLeftCell="U93" workbookViewId="0">
      <selection activeCell="AE108" sqref="AE102:AE108"/>
    </sheetView>
    <sheetView topLeftCell="R90" workbookViewId="1">
      <selection activeCell="AE30" sqref="AE30:AE108"/>
    </sheetView>
  </sheetViews>
  <sheetFormatPr defaultRowHeight="14.5" x14ac:dyDescent="0.35"/>
  <cols>
    <col min="23" max="23" width="9.453125" bestFit="1" customWidth="1"/>
  </cols>
  <sheetData>
    <row r="1" spans="1:58" ht="18.5" x14ac:dyDescent="0.45">
      <c r="E1" t="s">
        <v>101</v>
      </c>
      <c r="W1" s="1" t="s">
        <v>84</v>
      </c>
      <c r="X1" s="17" t="s">
        <v>95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S1" s="16" t="s">
        <v>98</v>
      </c>
      <c r="AT1" s="16"/>
      <c r="AU1" s="16"/>
      <c r="AV1" s="16"/>
      <c r="AW1" s="16"/>
      <c r="AX1" s="16"/>
      <c r="AY1" s="16"/>
      <c r="AZ1" s="16"/>
      <c r="BA1" s="16"/>
      <c r="BC1" t="s">
        <v>103</v>
      </c>
    </row>
    <row r="2" spans="1:58" x14ac:dyDescent="0.3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8" t="s">
        <v>94</v>
      </c>
      <c r="Y2" s="18"/>
      <c r="Z2" s="18"/>
      <c r="AA2" s="18"/>
      <c r="AB2" s="18"/>
      <c r="AC2" s="18"/>
      <c r="AD2" s="18"/>
      <c r="AE2" s="18"/>
      <c r="AG2" s="18" t="s">
        <v>96</v>
      </c>
      <c r="AH2" s="18"/>
      <c r="AI2" s="18"/>
      <c r="AJ2" s="18"/>
      <c r="AK2" s="18"/>
      <c r="AM2" s="18" t="s">
        <v>97</v>
      </c>
      <c r="AN2" s="18"/>
      <c r="AO2" s="18"/>
      <c r="AP2" s="18"/>
      <c r="AQ2" s="18"/>
      <c r="AS2" s="18" t="s">
        <v>99</v>
      </c>
      <c r="AT2" s="18"/>
      <c r="AU2" s="18"/>
      <c r="AV2" s="18"/>
      <c r="AW2" s="18"/>
      <c r="AX2" s="18"/>
      <c r="AY2" s="18"/>
      <c r="AZ2" s="18"/>
      <c r="BA2" s="18"/>
      <c r="BC2" t="s">
        <v>3</v>
      </c>
      <c r="BD2" t="s">
        <v>104</v>
      </c>
      <c r="BE2" t="s">
        <v>119</v>
      </c>
      <c r="BF2" t="s">
        <v>75</v>
      </c>
    </row>
    <row r="3" spans="1:58" x14ac:dyDescent="0.35">
      <c r="A3" s="6">
        <f t="shared" ref="A3:A66" si="0">DATE(B3,C3,D3)</f>
        <v>31836</v>
      </c>
      <c r="B3">
        <v>1987</v>
      </c>
      <c r="C3">
        <v>3</v>
      </c>
      <c r="E3">
        <v>19870317</v>
      </c>
      <c r="F3">
        <v>1200</v>
      </c>
      <c r="G3" s="2">
        <v>826</v>
      </c>
      <c r="H3" s="2">
        <v>115520</v>
      </c>
      <c r="I3" s="2">
        <v>115520</v>
      </c>
      <c r="J3" s="2">
        <v>135140</v>
      </c>
      <c r="AA3" t="s">
        <v>70</v>
      </c>
      <c r="AB3" s="4">
        <v>0.95</v>
      </c>
      <c r="AC3" t="s">
        <v>85</v>
      </c>
      <c r="AD3" t="s">
        <v>93</v>
      </c>
      <c r="AE3" t="s">
        <v>87</v>
      </c>
      <c r="AJ3" t="s">
        <v>70</v>
      </c>
      <c r="AK3" t="s">
        <v>87</v>
      </c>
      <c r="AP3" t="s">
        <v>70</v>
      </c>
      <c r="AQ3" t="s">
        <v>87</v>
      </c>
      <c r="AU3" t="s">
        <v>42</v>
      </c>
      <c r="AW3" t="s">
        <v>43</v>
      </c>
      <c r="AX3" t="s">
        <v>44</v>
      </c>
      <c r="AY3" t="s">
        <v>45</v>
      </c>
      <c r="AZ3" t="s">
        <v>46</v>
      </c>
      <c r="BC3" s="6">
        <v>31853</v>
      </c>
      <c r="BD3">
        <v>826</v>
      </c>
      <c r="BE3">
        <v>74</v>
      </c>
      <c r="BF3">
        <f>((BD3*BE3*28.3168)/(1000*1000))*86400</f>
        <v>149544.23758848</v>
      </c>
    </row>
    <row r="4" spans="1:58" x14ac:dyDescent="0.35">
      <c r="A4" s="6">
        <f t="shared" si="0"/>
        <v>31867</v>
      </c>
      <c r="B4">
        <v>1987</v>
      </c>
      <c r="C4">
        <v>4</v>
      </c>
      <c r="E4">
        <v>19870410</v>
      </c>
      <c r="F4">
        <v>1730</v>
      </c>
      <c r="G4" s="2">
        <v>1440</v>
      </c>
      <c r="H4" s="2">
        <v>159840</v>
      </c>
      <c r="I4" s="2">
        <v>159840</v>
      </c>
      <c r="J4" s="2">
        <v>187310</v>
      </c>
      <c r="L4" t="s">
        <v>10</v>
      </c>
      <c r="Z4" t="s">
        <v>88</v>
      </c>
      <c r="AA4" t="s">
        <v>75</v>
      </c>
      <c r="AB4" t="s">
        <v>89</v>
      </c>
      <c r="AC4" t="s">
        <v>90</v>
      </c>
      <c r="AD4" t="s">
        <v>91</v>
      </c>
      <c r="AE4" t="s">
        <v>86</v>
      </c>
      <c r="AI4" t="s">
        <v>88</v>
      </c>
      <c r="AJ4" t="s">
        <v>75</v>
      </c>
      <c r="AK4" t="s">
        <v>86</v>
      </c>
      <c r="AO4" t="s">
        <v>88</v>
      </c>
      <c r="AP4" t="s">
        <v>75</v>
      </c>
      <c r="AQ4" t="s">
        <v>86</v>
      </c>
      <c r="AT4" t="s">
        <v>47</v>
      </c>
      <c r="AU4" t="s">
        <v>48</v>
      </c>
      <c r="AV4" t="s">
        <v>49</v>
      </c>
      <c r="AW4" t="s">
        <v>48</v>
      </c>
      <c r="AX4" t="s">
        <v>48</v>
      </c>
      <c r="AY4" t="s">
        <v>48</v>
      </c>
      <c r="AZ4" t="s">
        <v>48</v>
      </c>
      <c r="BA4" t="s">
        <v>50</v>
      </c>
      <c r="BC4" s="6">
        <v>31915</v>
      </c>
      <c r="BD4">
        <v>5240</v>
      </c>
      <c r="BE4">
        <v>34</v>
      </c>
      <c r="BF4">
        <f t="shared" ref="BF4:BF66" si="1">((BD4*BE4*28.3168)/(1000*1000))*86400</f>
        <v>435881.18200320005</v>
      </c>
    </row>
    <row r="5" spans="1:58" x14ac:dyDescent="0.35">
      <c r="A5" s="6">
        <f t="shared" si="0"/>
        <v>31897</v>
      </c>
      <c r="B5">
        <v>1987</v>
      </c>
      <c r="C5">
        <v>5</v>
      </c>
      <c r="E5">
        <v>19870518</v>
      </c>
      <c r="F5">
        <v>1605</v>
      </c>
      <c r="G5" s="2">
        <v>5240</v>
      </c>
      <c r="H5" s="2">
        <v>330120</v>
      </c>
      <c r="I5" s="2">
        <v>330120</v>
      </c>
      <c r="J5" s="2">
        <v>402790</v>
      </c>
      <c r="L5" t="s">
        <v>11</v>
      </c>
      <c r="M5" t="s">
        <v>12</v>
      </c>
      <c r="N5" t="s">
        <v>13</v>
      </c>
      <c r="X5" t="s">
        <v>36</v>
      </c>
      <c r="Y5" t="s">
        <v>92</v>
      </c>
      <c r="Z5">
        <v>113</v>
      </c>
      <c r="AA5">
        <v>101799</v>
      </c>
      <c r="AB5">
        <v>93038</v>
      </c>
      <c r="AC5">
        <v>111156</v>
      </c>
      <c r="AD5">
        <v>4623</v>
      </c>
      <c r="AE5">
        <v>3625</v>
      </c>
      <c r="AG5" t="s">
        <v>36</v>
      </c>
      <c r="AH5" t="s">
        <v>92</v>
      </c>
      <c r="AI5">
        <v>113</v>
      </c>
      <c r="AJ5">
        <v>101799</v>
      </c>
      <c r="AK5">
        <v>3623</v>
      </c>
      <c r="AM5" t="s">
        <v>36</v>
      </c>
      <c r="AN5" t="s">
        <v>92</v>
      </c>
      <c r="AO5">
        <v>113</v>
      </c>
      <c r="AP5">
        <v>105440</v>
      </c>
      <c r="AQ5">
        <v>4115</v>
      </c>
      <c r="AS5" t="s">
        <v>6</v>
      </c>
      <c r="AT5">
        <v>2632</v>
      </c>
      <c r="AU5">
        <v>53554</v>
      </c>
      <c r="AV5">
        <v>77818</v>
      </c>
      <c r="AW5">
        <v>119374</v>
      </c>
      <c r="AX5">
        <v>217347</v>
      </c>
      <c r="AY5">
        <v>300120</v>
      </c>
      <c r="AZ5">
        <v>413787</v>
      </c>
      <c r="BA5">
        <v>420025</v>
      </c>
      <c r="BC5" s="6">
        <v>32007</v>
      </c>
      <c r="BD5">
        <v>373</v>
      </c>
      <c r="BE5">
        <v>31</v>
      </c>
      <c r="BF5">
        <f t="shared" si="1"/>
        <v>28289.706485760002</v>
      </c>
    </row>
    <row r="6" spans="1:58" x14ac:dyDescent="0.35">
      <c r="A6" s="6">
        <f t="shared" si="0"/>
        <v>31928</v>
      </c>
      <c r="B6">
        <v>1987</v>
      </c>
      <c r="C6">
        <v>6</v>
      </c>
      <c r="E6">
        <v>19870617</v>
      </c>
      <c r="F6">
        <v>1915</v>
      </c>
      <c r="G6" s="2">
        <v>5220</v>
      </c>
      <c r="H6" s="2">
        <v>316870</v>
      </c>
      <c r="I6" s="2">
        <v>316870</v>
      </c>
      <c r="J6" s="2">
        <v>393700</v>
      </c>
      <c r="L6">
        <v>1</v>
      </c>
      <c r="M6">
        <v>0.69299999999999995</v>
      </c>
      <c r="N6">
        <v>-31.916</v>
      </c>
      <c r="W6" s="6">
        <f t="shared" ref="W6:W69" si="2">DATE(Y6,X6,1)</f>
        <v>31837</v>
      </c>
      <c r="X6">
        <v>3</v>
      </c>
      <c r="Y6">
        <v>1987</v>
      </c>
      <c r="Z6">
        <v>1</v>
      </c>
      <c r="AA6">
        <v>115520</v>
      </c>
      <c r="AB6">
        <v>69367</v>
      </c>
      <c r="AC6">
        <v>181180</v>
      </c>
      <c r="AD6">
        <v>28723</v>
      </c>
      <c r="AE6">
        <v>8425</v>
      </c>
      <c r="AF6" s="6">
        <f t="shared" ref="AF6:AF69" si="3">DATE(AH6,AG6,1)</f>
        <v>31837</v>
      </c>
      <c r="AG6">
        <v>3</v>
      </c>
      <c r="AH6">
        <v>1987</v>
      </c>
      <c r="AI6">
        <v>1</v>
      </c>
      <c r="AJ6">
        <v>115520</v>
      </c>
      <c r="AK6">
        <v>8424</v>
      </c>
      <c r="AL6" s="6">
        <f t="shared" ref="AL6:AL69" si="4">DATE(AN6,AM6,1)</f>
        <v>31837</v>
      </c>
      <c r="AM6">
        <v>3</v>
      </c>
      <c r="AN6">
        <v>1987</v>
      </c>
      <c r="AO6">
        <v>1</v>
      </c>
      <c r="AP6">
        <v>135138</v>
      </c>
      <c r="AQ6">
        <v>9517</v>
      </c>
      <c r="AS6" t="s">
        <v>7</v>
      </c>
      <c r="AT6">
        <v>2632</v>
      </c>
      <c r="AU6">
        <v>53554</v>
      </c>
      <c r="AV6">
        <v>77818</v>
      </c>
      <c r="AW6">
        <v>119374</v>
      </c>
      <c r="AX6">
        <v>217347</v>
      </c>
      <c r="AY6">
        <v>300120</v>
      </c>
      <c r="AZ6">
        <v>413787</v>
      </c>
      <c r="BA6">
        <v>420026</v>
      </c>
      <c r="BC6" s="6">
        <v>32099</v>
      </c>
      <c r="BD6">
        <v>430</v>
      </c>
      <c r="BE6">
        <v>98</v>
      </c>
      <c r="BF6">
        <f t="shared" si="1"/>
        <v>103098.5238528</v>
      </c>
    </row>
    <row r="7" spans="1:58" x14ac:dyDescent="0.35">
      <c r="A7" s="6">
        <f t="shared" si="0"/>
        <v>31958</v>
      </c>
      <c r="B7">
        <v>1987</v>
      </c>
      <c r="C7">
        <v>7</v>
      </c>
      <c r="E7">
        <v>19870722</v>
      </c>
      <c r="F7">
        <v>2200</v>
      </c>
      <c r="G7" s="2">
        <v>1420</v>
      </c>
      <c r="H7" s="2">
        <v>140560</v>
      </c>
      <c r="I7" s="2">
        <v>140560</v>
      </c>
      <c r="J7" s="2">
        <v>173500</v>
      </c>
      <c r="L7">
        <v>2</v>
      </c>
      <c r="M7">
        <v>0.66700000000000004</v>
      </c>
      <c r="N7">
        <v>-32.015999999999998</v>
      </c>
      <c r="W7" s="6">
        <f t="shared" si="2"/>
        <v>31868</v>
      </c>
      <c r="X7">
        <v>4</v>
      </c>
      <c r="Y7">
        <v>1987</v>
      </c>
      <c r="Z7">
        <v>1</v>
      </c>
      <c r="AA7">
        <v>159844</v>
      </c>
      <c r="AB7">
        <v>95853</v>
      </c>
      <c r="AC7">
        <v>250962</v>
      </c>
      <c r="AD7">
        <v>39846</v>
      </c>
      <c r="AE7">
        <v>12003</v>
      </c>
      <c r="AF7" s="6">
        <f t="shared" si="3"/>
        <v>31868</v>
      </c>
      <c r="AG7">
        <v>4</v>
      </c>
      <c r="AH7">
        <v>1987</v>
      </c>
      <c r="AI7">
        <v>1</v>
      </c>
      <c r="AJ7">
        <v>159844</v>
      </c>
      <c r="AK7">
        <v>12001</v>
      </c>
      <c r="AL7" s="6">
        <f t="shared" si="4"/>
        <v>31868</v>
      </c>
      <c r="AM7">
        <v>4</v>
      </c>
      <c r="AN7">
        <v>1987</v>
      </c>
      <c r="AO7">
        <v>1</v>
      </c>
      <c r="AP7">
        <v>187308</v>
      </c>
      <c r="AQ7">
        <v>13691</v>
      </c>
      <c r="AS7" t="s">
        <v>8</v>
      </c>
      <c r="AT7">
        <v>2516</v>
      </c>
      <c r="AU7">
        <v>61436</v>
      </c>
      <c r="AV7">
        <v>84678</v>
      </c>
      <c r="AW7">
        <v>117370</v>
      </c>
      <c r="AX7">
        <v>206962</v>
      </c>
      <c r="AY7">
        <v>275301</v>
      </c>
      <c r="AZ7">
        <v>401520</v>
      </c>
      <c r="BA7">
        <v>402792</v>
      </c>
      <c r="BC7" s="6">
        <v>32216</v>
      </c>
      <c r="BD7">
        <v>296</v>
      </c>
      <c r="BE7">
        <v>96</v>
      </c>
      <c r="BF7">
        <f t="shared" si="1"/>
        <v>69521.776312319998</v>
      </c>
    </row>
    <row r="8" spans="1:58" x14ac:dyDescent="0.35">
      <c r="A8" s="6">
        <f t="shared" si="0"/>
        <v>31958</v>
      </c>
      <c r="B8">
        <v>1987</v>
      </c>
      <c r="C8">
        <v>7</v>
      </c>
      <c r="E8">
        <v>19870729</v>
      </c>
      <c r="F8">
        <v>2200</v>
      </c>
      <c r="G8" s="2">
        <v>916</v>
      </c>
      <c r="H8" s="2">
        <v>105300</v>
      </c>
      <c r="I8" s="2">
        <v>105300</v>
      </c>
      <c r="J8" s="2">
        <v>129650</v>
      </c>
      <c r="L8">
        <v>3</v>
      </c>
      <c r="M8">
        <v>0.57899999999999996</v>
      </c>
      <c r="N8">
        <v>-28.29</v>
      </c>
      <c r="W8" s="6">
        <f t="shared" si="2"/>
        <v>31898</v>
      </c>
      <c r="X8">
        <v>5</v>
      </c>
      <c r="Y8">
        <v>1987</v>
      </c>
      <c r="Z8">
        <v>1</v>
      </c>
      <c r="AA8">
        <v>330117</v>
      </c>
      <c r="AB8">
        <v>190889</v>
      </c>
      <c r="AC8">
        <v>533028</v>
      </c>
      <c r="AD8">
        <v>87982</v>
      </c>
      <c r="AE8">
        <v>39793</v>
      </c>
      <c r="AF8" s="6">
        <f t="shared" si="3"/>
        <v>31898</v>
      </c>
      <c r="AG8">
        <v>5</v>
      </c>
      <c r="AH8">
        <v>1987</v>
      </c>
      <c r="AI8">
        <v>1</v>
      </c>
      <c r="AJ8">
        <v>330117</v>
      </c>
      <c r="AK8">
        <v>39792</v>
      </c>
      <c r="AL8" s="6">
        <f t="shared" si="4"/>
        <v>31898</v>
      </c>
      <c r="AM8">
        <v>5</v>
      </c>
      <c r="AN8">
        <v>1987</v>
      </c>
      <c r="AO8">
        <v>1</v>
      </c>
      <c r="AP8">
        <v>402792</v>
      </c>
      <c r="AQ8">
        <v>42076</v>
      </c>
      <c r="BC8" s="6">
        <v>32286</v>
      </c>
      <c r="BD8">
        <v>1110</v>
      </c>
      <c r="BE8">
        <v>54</v>
      </c>
      <c r="BF8">
        <f t="shared" si="1"/>
        <v>146647.49690880001</v>
      </c>
    </row>
    <row r="9" spans="1:58" x14ac:dyDescent="0.35">
      <c r="A9" s="6">
        <f t="shared" si="0"/>
        <v>31989</v>
      </c>
      <c r="B9">
        <v>1987</v>
      </c>
      <c r="C9">
        <v>8</v>
      </c>
      <c r="E9">
        <v>19870818</v>
      </c>
      <c r="F9">
        <v>1100</v>
      </c>
      <c r="G9" s="2">
        <v>373</v>
      </c>
      <c r="H9" s="2">
        <v>57126</v>
      </c>
      <c r="I9" s="2">
        <v>57126</v>
      </c>
      <c r="J9" s="2">
        <v>70410</v>
      </c>
      <c r="L9">
        <v>4</v>
      </c>
      <c r="M9">
        <v>0.57099999999999995</v>
      </c>
      <c r="N9">
        <v>-29.167999999999999</v>
      </c>
      <c r="W9" s="6">
        <f t="shared" si="2"/>
        <v>31929</v>
      </c>
      <c r="X9">
        <v>6</v>
      </c>
      <c r="Y9">
        <v>1987</v>
      </c>
      <c r="Z9">
        <v>1</v>
      </c>
      <c r="AA9">
        <v>316873</v>
      </c>
      <c r="AB9">
        <v>183594</v>
      </c>
      <c r="AC9">
        <v>510870</v>
      </c>
      <c r="AD9">
        <v>84155</v>
      </c>
      <c r="AE9">
        <v>37535</v>
      </c>
      <c r="AF9" s="6">
        <f t="shared" si="3"/>
        <v>31929</v>
      </c>
      <c r="AG9">
        <v>6</v>
      </c>
      <c r="AH9">
        <v>1987</v>
      </c>
      <c r="AI9">
        <v>1</v>
      </c>
      <c r="AJ9">
        <v>316873</v>
      </c>
      <c r="AK9">
        <v>37534</v>
      </c>
      <c r="AL9" s="6">
        <f t="shared" si="4"/>
        <v>31929</v>
      </c>
      <c r="AM9">
        <v>6</v>
      </c>
      <c r="AN9">
        <v>1987</v>
      </c>
      <c r="AO9">
        <v>1</v>
      </c>
      <c r="AP9">
        <v>393703</v>
      </c>
      <c r="AQ9">
        <v>42142</v>
      </c>
      <c r="AS9" t="s">
        <v>100</v>
      </c>
      <c r="BC9" s="6">
        <v>32380</v>
      </c>
      <c r="BD9">
        <v>624</v>
      </c>
      <c r="BE9">
        <v>57</v>
      </c>
      <c r="BF9">
        <f t="shared" si="1"/>
        <v>87019.655823360008</v>
      </c>
    </row>
    <row r="10" spans="1:58" x14ac:dyDescent="0.35">
      <c r="A10" s="6">
        <f t="shared" si="0"/>
        <v>31989</v>
      </c>
      <c r="B10">
        <v>1987</v>
      </c>
      <c r="C10">
        <v>8</v>
      </c>
      <c r="E10">
        <v>19870825</v>
      </c>
      <c r="F10">
        <v>1730</v>
      </c>
      <c r="G10" s="2">
        <v>1640</v>
      </c>
      <c r="H10" s="2">
        <v>160280</v>
      </c>
      <c r="I10" s="2">
        <v>160280</v>
      </c>
      <c r="J10" s="2">
        <v>202710</v>
      </c>
      <c r="L10">
        <v>5</v>
      </c>
      <c r="M10">
        <v>0.54400000000000004</v>
      </c>
      <c r="N10">
        <v>-28.024999999999999</v>
      </c>
      <c r="W10" s="6">
        <f t="shared" si="2"/>
        <v>31959</v>
      </c>
      <c r="X10">
        <v>7</v>
      </c>
      <c r="Y10">
        <v>1987</v>
      </c>
      <c r="Z10">
        <v>2</v>
      </c>
      <c r="AA10">
        <v>122932</v>
      </c>
      <c r="AB10">
        <v>84587</v>
      </c>
      <c r="AC10">
        <v>172821</v>
      </c>
      <c r="AD10">
        <v>22593</v>
      </c>
      <c r="AE10">
        <v>8646</v>
      </c>
      <c r="AF10" s="6">
        <f t="shared" si="3"/>
        <v>31959</v>
      </c>
      <c r="AG10">
        <v>7</v>
      </c>
      <c r="AH10">
        <v>1987</v>
      </c>
      <c r="AI10">
        <v>2</v>
      </c>
      <c r="AJ10">
        <v>122932</v>
      </c>
      <c r="AK10">
        <v>8644</v>
      </c>
      <c r="AL10" s="6">
        <f t="shared" si="4"/>
        <v>31959</v>
      </c>
      <c r="AM10">
        <v>7</v>
      </c>
      <c r="AN10">
        <v>1987</v>
      </c>
      <c r="AO10">
        <v>2</v>
      </c>
      <c r="AP10">
        <v>151574</v>
      </c>
      <c r="AQ10">
        <v>13608</v>
      </c>
      <c r="AU10" t="s">
        <v>42</v>
      </c>
      <c r="AW10" t="s">
        <v>43</v>
      </c>
      <c r="AX10" t="s">
        <v>44</v>
      </c>
      <c r="AY10" t="s">
        <v>45</v>
      </c>
      <c r="AZ10" t="s">
        <v>46</v>
      </c>
      <c r="BC10" s="6">
        <v>32462</v>
      </c>
      <c r="BD10">
        <v>399</v>
      </c>
      <c r="BE10">
        <v>97</v>
      </c>
      <c r="BF10">
        <f t="shared" si="1"/>
        <v>94689.657538560015</v>
      </c>
    </row>
    <row r="11" spans="1:58" x14ac:dyDescent="0.35">
      <c r="A11" s="6">
        <f t="shared" si="0"/>
        <v>32050</v>
      </c>
      <c r="B11">
        <v>1987</v>
      </c>
      <c r="C11">
        <v>10</v>
      </c>
      <c r="E11">
        <v>19871031</v>
      </c>
      <c r="F11">
        <v>2300</v>
      </c>
      <c r="G11" s="2">
        <v>451</v>
      </c>
      <c r="H11" s="2">
        <v>76919</v>
      </c>
      <c r="I11" s="2">
        <v>76919</v>
      </c>
      <c r="J11" s="2">
        <v>94985</v>
      </c>
      <c r="L11">
        <v>6</v>
      </c>
      <c r="M11">
        <v>0.58699999999999997</v>
      </c>
      <c r="N11">
        <v>-31.074999999999999</v>
      </c>
      <c r="W11" s="6">
        <f t="shared" si="2"/>
        <v>31990</v>
      </c>
      <c r="X11">
        <v>8</v>
      </c>
      <c r="Y11">
        <v>1987</v>
      </c>
      <c r="Z11">
        <v>2</v>
      </c>
      <c r="AA11">
        <v>108702</v>
      </c>
      <c r="AB11">
        <v>72411</v>
      </c>
      <c r="AC11">
        <v>156948</v>
      </c>
      <c r="AD11">
        <v>21661</v>
      </c>
      <c r="AE11">
        <v>7762</v>
      </c>
      <c r="AF11" s="6">
        <f t="shared" si="3"/>
        <v>31990</v>
      </c>
      <c r="AG11">
        <v>8</v>
      </c>
      <c r="AH11">
        <v>1987</v>
      </c>
      <c r="AI11">
        <v>2</v>
      </c>
      <c r="AJ11">
        <v>108702</v>
      </c>
      <c r="AK11">
        <v>7761</v>
      </c>
      <c r="AL11" s="6">
        <f t="shared" si="4"/>
        <v>31990</v>
      </c>
      <c r="AM11">
        <v>8</v>
      </c>
      <c r="AN11">
        <v>1987</v>
      </c>
      <c r="AO11">
        <v>2</v>
      </c>
      <c r="AP11">
        <v>136561</v>
      </c>
      <c r="AQ11">
        <v>13009</v>
      </c>
      <c r="AT11" t="s">
        <v>47</v>
      </c>
      <c r="AU11" t="s">
        <v>48</v>
      </c>
      <c r="AV11" t="s">
        <v>49</v>
      </c>
      <c r="AW11" t="s">
        <v>48</v>
      </c>
      <c r="AX11" t="s">
        <v>48</v>
      </c>
      <c r="AY11" t="s">
        <v>48</v>
      </c>
      <c r="AZ11" t="s">
        <v>48</v>
      </c>
      <c r="BA11" t="s">
        <v>50</v>
      </c>
      <c r="BC11" s="6">
        <v>32562</v>
      </c>
      <c r="BD11">
        <v>305</v>
      </c>
      <c r="BE11">
        <v>89</v>
      </c>
      <c r="BF11">
        <f t="shared" si="1"/>
        <v>66412.183910399996</v>
      </c>
    </row>
    <row r="12" spans="1:58" x14ac:dyDescent="0.35">
      <c r="A12" s="6">
        <f t="shared" si="0"/>
        <v>32081</v>
      </c>
      <c r="B12">
        <v>1987</v>
      </c>
      <c r="C12">
        <v>11</v>
      </c>
      <c r="E12">
        <v>19871118</v>
      </c>
      <c r="F12">
        <v>904</v>
      </c>
      <c r="G12" s="2">
        <v>430</v>
      </c>
      <c r="H12" s="2">
        <v>77156</v>
      </c>
      <c r="I12" s="2">
        <v>77156</v>
      </c>
      <c r="J12" s="2">
        <v>94051</v>
      </c>
      <c r="L12">
        <v>7</v>
      </c>
      <c r="M12">
        <v>0.45800000000000002</v>
      </c>
      <c r="N12">
        <v>-25.587</v>
      </c>
      <c r="W12" s="6">
        <f t="shared" si="2"/>
        <v>32051</v>
      </c>
      <c r="X12">
        <v>10</v>
      </c>
      <c r="Y12">
        <v>1987</v>
      </c>
      <c r="Z12">
        <v>1</v>
      </c>
      <c r="AA12">
        <v>76919</v>
      </c>
      <c r="AB12">
        <v>46320</v>
      </c>
      <c r="AC12">
        <v>120371</v>
      </c>
      <c r="AD12">
        <v>19021</v>
      </c>
      <c r="AE12">
        <v>5244</v>
      </c>
      <c r="AF12" s="6">
        <f t="shared" si="3"/>
        <v>32051</v>
      </c>
      <c r="AG12">
        <v>10</v>
      </c>
      <c r="AH12">
        <v>1987</v>
      </c>
      <c r="AI12">
        <v>1</v>
      </c>
      <c r="AJ12">
        <v>76919</v>
      </c>
      <c r="AK12">
        <v>5243</v>
      </c>
      <c r="AL12" s="6">
        <f t="shared" si="4"/>
        <v>32051</v>
      </c>
      <c r="AM12">
        <v>10</v>
      </c>
      <c r="AN12">
        <v>1987</v>
      </c>
      <c r="AO12">
        <v>1</v>
      </c>
      <c r="AP12">
        <v>94985</v>
      </c>
      <c r="AQ12">
        <v>8460</v>
      </c>
      <c r="AS12" t="s">
        <v>6</v>
      </c>
      <c r="AT12">
        <v>14</v>
      </c>
      <c r="AU12">
        <v>49</v>
      </c>
      <c r="AV12">
        <v>70</v>
      </c>
      <c r="AW12">
        <v>91</v>
      </c>
      <c r="AX12">
        <v>105</v>
      </c>
      <c r="AY12">
        <v>108</v>
      </c>
      <c r="AZ12">
        <v>133</v>
      </c>
      <c r="BA12">
        <v>134</v>
      </c>
      <c r="BC12" s="6">
        <v>32645</v>
      </c>
      <c r="BD12">
        <v>903</v>
      </c>
      <c r="BE12">
        <v>60</v>
      </c>
      <c r="BF12">
        <f t="shared" si="1"/>
        <v>132555.24495359999</v>
      </c>
    </row>
    <row r="13" spans="1:58" x14ac:dyDescent="0.35">
      <c r="A13" s="6">
        <f t="shared" si="0"/>
        <v>32173</v>
      </c>
      <c r="B13">
        <v>1988</v>
      </c>
      <c r="C13">
        <v>2</v>
      </c>
      <c r="E13">
        <v>19880228</v>
      </c>
      <c r="F13">
        <v>2200</v>
      </c>
      <c r="G13" s="2">
        <v>451</v>
      </c>
      <c r="H13" s="2">
        <v>82193</v>
      </c>
      <c r="I13" s="2">
        <v>82193</v>
      </c>
      <c r="J13" s="2">
        <v>90293</v>
      </c>
      <c r="L13">
        <v>8</v>
      </c>
      <c r="M13">
        <v>0.47</v>
      </c>
      <c r="N13">
        <v>-27.282</v>
      </c>
      <c r="W13" s="6">
        <f t="shared" si="2"/>
        <v>32082</v>
      </c>
      <c r="X13">
        <v>11</v>
      </c>
      <c r="Y13">
        <v>1987</v>
      </c>
      <c r="Z13">
        <v>1</v>
      </c>
      <c r="AA13">
        <v>77156</v>
      </c>
      <c r="AB13">
        <v>46467</v>
      </c>
      <c r="AC13">
        <v>120735</v>
      </c>
      <c r="AD13">
        <v>19077</v>
      </c>
      <c r="AE13">
        <v>5249</v>
      </c>
      <c r="AF13" s="6">
        <f t="shared" si="3"/>
        <v>32082</v>
      </c>
      <c r="AG13">
        <v>11</v>
      </c>
      <c r="AH13">
        <v>1987</v>
      </c>
      <c r="AI13">
        <v>1</v>
      </c>
      <c r="AJ13">
        <v>77156</v>
      </c>
      <c r="AK13">
        <v>5249</v>
      </c>
      <c r="AL13" s="6">
        <f t="shared" si="4"/>
        <v>32082</v>
      </c>
      <c r="AM13">
        <v>11</v>
      </c>
      <c r="AN13">
        <v>1987</v>
      </c>
      <c r="AO13">
        <v>1</v>
      </c>
      <c r="AP13">
        <v>94051</v>
      </c>
      <c r="AQ13">
        <v>7966</v>
      </c>
      <c r="AS13" t="s">
        <v>7</v>
      </c>
      <c r="AT13">
        <v>14</v>
      </c>
      <c r="AU13">
        <v>49</v>
      </c>
      <c r="AV13">
        <v>70</v>
      </c>
      <c r="AW13">
        <v>91</v>
      </c>
      <c r="AX13">
        <v>105</v>
      </c>
      <c r="AY13">
        <v>108</v>
      </c>
      <c r="AZ13">
        <v>133</v>
      </c>
      <c r="BA13">
        <v>134</v>
      </c>
      <c r="BC13" s="6">
        <v>32730</v>
      </c>
      <c r="BD13">
        <v>312</v>
      </c>
      <c r="BE13">
        <v>90</v>
      </c>
      <c r="BF13">
        <f t="shared" si="1"/>
        <v>68699.728281600008</v>
      </c>
    </row>
    <row r="14" spans="1:58" x14ac:dyDescent="0.35">
      <c r="A14" s="6">
        <f t="shared" si="0"/>
        <v>32202</v>
      </c>
      <c r="B14">
        <v>1988</v>
      </c>
      <c r="C14">
        <v>3</v>
      </c>
      <c r="E14">
        <v>19880301</v>
      </c>
      <c r="F14">
        <v>1730</v>
      </c>
      <c r="G14" s="2">
        <v>573</v>
      </c>
      <c r="H14" s="2">
        <v>97211</v>
      </c>
      <c r="I14" s="2">
        <v>97211</v>
      </c>
      <c r="J14" s="2">
        <v>106950</v>
      </c>
      <c r="L14" s="1">
        <v>9</v>
      </c>
      <c r="M14" s="1">
        <v>1.9E-2</v>
      </c>
      <c r="N14" s="1">
        <v>-9.3620000000000001</v>
      </c>
      <c r="W14" s="6">
        <f t="shared" si="2"/>
        <v>32174</v>
      </c>
      <c r="X14">
        <v>2</v>
      </c>
      <c r="Y14">
        <v>1988</v>
      </c>
      <c r="Z14">
        <v>1</v>
      </c>
      <c r="AA14">
        <v>82193</v>
      </c>
      <c r="AB14">
        <v>49558</v>
      </c>
      <c r="AC14">
        <v>128498</v>
      </c>
      <c r="AD14">
        <v>20276</v>
      </c>
      <c r="AE14">
        <v>5423</v>
      </c>
      <c r="AF14" s="6">
        <f t="shared" si="3"/>
        <v>32174</v>
      </c>
      <c r="AG14">
        <v>2</v>
      </c>
      <c r="AH14">
        <v>1988</v>
      </c>
      <c r="AI14">
        <v>1</v>
      </c>
      <c r="AJ14">
        <v>82193</v>
      </c>
      <c r="AK14">
        <v>5422</v>
      </c>
      <c r="AL14" s="6">
        <f t="shared" si="4"/>
        <v>32174</v>
      </c>
      <c r="AM14">
        <v>2</v>
      </c>
      <c r="AN14">
        <v>1988</v>
      </c>
      <c r="AO14">
        <v>1</v>
      </c>
      <c r="AP14">
        <v>90293</v>
      </c>
      <c r="AQ14">
        <v>5001</v>
      </c>
      <c r="AS14" t="s">
        <v>8</v>
      </c>
      <c r="AT14">
        <v>28</v>
      </c>
      <c r="AU14">
        <v>59</v>
      </c>
      <c r="AV14">
        <v>75</v>
      </c>
      <c r="AW14">
        <v>88</v>
      </c>
      <c r="AX14">
        <v>96</v>
      </c>
      <c r="AY14">
        <v>98</v>
      </c>
      <c r="AZ14">
        <v>126</v>
      </c>
      <c r="BA14">
        <v>129</v>
      </c>
      <c r="BC14" s="6">
        <v>32843</v>
      </c>
      <c r="BD14">
        <v>254</v>
      </c>
      <c r="BE14">
        <v>110</v>
      </c>
      <c r="BF14">
        <f t="shared" si="1"/>
        <v>68357.208268799994</v>
      </c>
    </row>
    <row r="15" spans="1:58" x14ac:dyDescent="0.35">
      <c r="A15" s="6">
        <f t="shared" si="0"/>
        <v>32202</v>
      </c>
      <c r="B15">
        <v>1988</v>
      </c>
      <c r="C15">
        <v>3</v>
      </c>
      <c r="E15">
        <v>19880314</v>
      </c>
      <c r="F15">
        <v>1500</v>
      </c>
      <c r="G15" s="2">
        <v>296</v>
      </c>
      <c r="H15" s="2">
        <v>58970</v>
      </c>
      <c r="I15" s="2">
        <v>58971</v>
      </c>
      <c r="J15" s="2">
        <v>63928</v>
      </c>
      <c r="W15" s="6">
        <f t="shared" si="2"/>
        <v>32203</v>
      </c>
      <c r="X15">
        <v>3</v>
      </c>
      <c r="Y15">
        <v>1988</v>
      </c>
      <c r="Z15">
        <v>2</v>
      </c>
      <c r="AA15">
        <v>78091</v>
      </c>
      <c r="AB15">
        <v>53567</v>
      </c>
      <c r="AC15">
        <v>110064</v>
      </c>
      <c r="AD15">
        <v>14468</v>
      </c>
      <c r="AE15">
        <v>5168</v>
      </c>
      <c r="AF15" s="6">
        <f t="shared" si="3"/>
        <v>32203</v>
      </c>
      <c r="AG15">
        <v>3</v>
      </c>
      <c r="AH15">
        <v>1988</v>
      </c>
      <c r="AI15">
        <v>2</v>
      </c>
      <c r="AJ15">
        <v>78091</v>
      </c>
      <c r="AK15">
        <v>5167</v>
      </c>
      <c r="AL15" s="6">
        <f t="shared" si="4"/>
        <v>32203</v>
      </c>
      <c r="AM15">
        <v>3</v>
      </c>
      <c r="AN15">
        <v>1988</v>
      </c>
      <c r="AO15">
        <v>2</v>
      </c>
      <c r="AP15">
        <v>85439</v>
      </c>
      <c r="AQ15">
        <v>4696</v>
      </c>
      <c r="BC15" s="6">
        <v>32938</v>
      </c>
      <c r="BD15">
        <v>200</v>
      </c>
      <c r="BE15">
        <v>100</v>
      </c>
      <c r="BF15">
        <f t="shared" si="1"/>
        <v>48931.430399999997</v>
      </c>
    </row>
    <row r="16" spans="1:58" x14ac:dyDescent="0.35">
      <c r="A16" s="6">
        <f t="shared" si="0"/>
        <v>32263</v>
      </c>
      <c r="B16">
        <v>1988</v>
      </c>
      <c r="C16">
        <v>5</v>
      </c>
      <c r="E16">
        <v>19880516</v>
      </c>
      <c r="F16">
        <v>1500</v>
      </c>
      <c r="G16" s="2">
        <v>2430</v>
      </c>
      <c r="H16" s="2">
        <v>219920</v>
      </c>
      <c r="I16" s="2">
        <v>219920</v>
      </c>
      <c r="J16" s="2">
        <v>245880</v>
      </c>
      <c r="W16" s="6">
        <f t="shared" si="2"/>
        <v>32264</v>
      </c>
      <c r="X16">
        <v>5</v>
      </c>
      <c r="Y16">
        <v>1988</v>
      </c>
      <c r="Z16">
        <v>2</v>
      </c>
      <c r="AA16">
        <v>175329</v>
      </c>
      <c r="AB16">
        <v>119921</v>
      </c>
      <c r="AC16">
        <v>247707</v>
      </c>
      <c r="AD16">
        <v>32725</v>
      </c>
      <c r="AE16">
        <v>12097</v>
      </c>
      <c r="AF16" s="6">
        <f t="shared" si="3"/>
        <v>32264</v>
      </c>
      <c r="AG16">
        <v>5</v>
      </c>
      <c r="AH16">
        <v>1988</v>
      </c>
      <c r="AI16">
        <v>2</v>
      </c>
      <c r="AJ16">
        <v>175329</v>
      </c>
      <c r="AK16">
        <v>12095</v>
      </c>
      <c r="AL16" s="6">
        <f t="shared" si="4"/>
        <v>32264</v>
      </c>
      <c r="AM16">
        <v>5</v>
      </c>
      <c r="AN16">
        <v>1988</v>
      </c>
      <c r="AO16">
        <v>2</v>
      </c>
      <c r="AP16">
        <v>195118</v>
      </c>
      <c r="AQ16">
        <v>12436</v>
      </c>
      <c r="BC16" s="6">
        <v>33016</v>
      </c>
      <c r="BD16">
        <v>1890</v>
      </c>
      <c r="BE16">
        <v>38</v>
      </c>
      <c r="BF16">
        <f t="shared" si="1"/>
        <v>175712.76656640001</v>
      </c>
    </row>
    <row r="17" spans="1:58" x14ac:dyDescent="0.35">
      <c r="A17" s="6">
        <f t="shared" si="0"/>
        <v>32263</v>
      </c>
      <c r="B17">
        <v>1988</v>
      </c>
      <c r="C17">
        <v>5</v>
      </c>
      <c r="E17">
        <v>19880523</v>
      </c>
      <c r="F17">
        <v>1530</v>
      </c>
      <c r="G17" s="2">
        <v>1110</v>
      </c>
      <c r="H17" s="2">
        <v>130740</v>
      </c>
      <c r="I17" s="2">
        <v>130740</v>
      </c>
      <c r="J17" s="2">
        <v>144350</v>
      </c>
      <c r="L17" t="s">
        <v>14</v>
      </c>
      <c r="W17" s="6">
        <f t="shared" si="2"/>
        <v>32356</v>
      </c>
      <c r="X17">
        <v>8</v>
      </c>
      <c r="Y17">
        <v>1988</v>
      </c>
      <c r="Z17">
        <v>1</v>
      </c>
      <c r="AA17">
        <v>88085</v>
      </c>
      <c r="AB17">
        <v>53182</v>
      </c>
      <c r="AC17">
        <v>137566</v>
      </c>
      <c r="AD17">
        <v>21673</v>
      </c>
      <c r="AE17">
        <v>5599</v>
      </c>
      <c r="AF17" s="6">
        <f t="shared" si="3"/>
        <v>32356</v>
      </c>
      <c r="AG17">
        <v>8</v>
      </c>
      <c r="AH17">
        <v>1988</v>
      </c>
      <c r="AI17">
        <v>1</v>
      </c>
      <c r="AJ17">
        <v>88085</v>
      </c>
      <c r="AK17">
        <v>5598</v>
      </c>
      <c r="AL17" s="6">
        <f t="shared" si="4"/>
        <v>32356</v>
      </c>
      <c r="AM17">
        <v>8</v>
      </c>
      <c r="AN17">
        <v>1988</v>
      </c>
      <c r="AO17">
        <v>1</v>
      </c>
      <c r="AP17">
        <v>102965</v>
      </c>
      <c r="AQ17">
        <v>8189</v>
      </c>
      <c r="BC17" s="6">
        <v>33059</v>
      </c>
      <c r="BD17">
        <v>673</v>
      </c>
      <c r="BE17">
        <v>58</v>
      </c>
      <c r="BF17">
        <f t="shared" si="1"/>
        <v>95499.472711680006</v>
      </c>
    </row>
    <row r="18" spans="1:58" x14ac:dyDescent="0.35">
      <c r="A18" s="6">
        <f t="shared" si="0"/>
        <v>32355</v>
      </c>
      <c r="B18">
        <v>1988</v>
      </c>
      <c r="C18">
        <v>8</v>
      </c>
      <c r="E18">
        <v>19880825</v>
      </c>
      <c r="F18">
        <v>1000</v>
      </c>
      <c r="G18" s="2">
        <v>624</v>
      </c>
      <c r="H18" s="2">
        <v>88085</v>
      </c>
      <c r="I18" s="2">
        <v>88085</v>
      </c>
      <c r="J18" s="2">
        <v>102960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102</v>
      </c>
      <c r="S18" t="s">
        <v>116</v>
      </c>
      <c r="W18" s="6">
        <f t="shared" si="2"/>
        <v>32448</v>
      </c>
      <c r="X18">
        <v>11</v>
      </c>
      <c r="Y18">
        <v>1988</v>
      </c>
      <c r="Z18">
        <v>1</v>
      </c>
      <c r="AA18">
        <v>76571</v>
      </c>
      <c r="AB18">
        <v>46269</v>
      </c>
      <c r="AC18">
        <v>119508</v>
      </c>
      <c r="AD18">
        <v>18811</v>
      </c>
      <c r="AE18">
        <v>4750</v>
      </c>
      <c r="AF18" s="6">
        <f t="shared" si="3"/>
        <v>32448</v>
      </c>
      <c r="AG18">
        <v>11</v>
      </c>
      <c r="AH18">
        <v>1988</v>
      </c>
      <c r="AI18">
        <v>1</v>
      </c>
      <c r="AJ18">
        <v>76571</v>
      </c>
      <c r="AK18">
        <v>4749</v>
      </c>
      <c r="AL18" s="6">
        <f t="shared" si="4"/>
        <v>32448</v>
      </c>
      <c r="AM18">
        <v>11</v>
      </c>
      <c r="AN18">
        <v>1988</v>
      </c>
      <c r="AO18">
        <v>1</v>
      </c>
      <c r="AP18">
        <v>87947</v>
      </c>
      <c r="AQ18">
        <v>6252</v>
      </c>
      <c r="BC18" s="6">
        <v>33091</v>
      </c>
      <c r="BD18">
        <v>147</v>
      </c>
      <c r="BE18">
        <v>98</v>
      </c>
      <c r="BF18">
        <f t="shared" si="1"/>
        <v>35245.309317120002</v>
      </c>
    </row>
    <row r="19" spans="1:58" x14ac:dyDescent="0.35">
      <c r="A19" s="6">
        <f t="shared" si="0"/>
        <v>32447</v>
      </c>
      <c r="B19">
        <v>1988</v>
      </c>
      <c r="C19">
        <v>11</v>
      </c>
      <c r="E19">
        <v>19881115</v>
      </c>
      <c r="F19">
        <v>930</v>
      </c>
      <c r="G19" s="2">
        <v>399</v>
      </c>
      <c r="H19" s="2">
        <v>76571</v>
      </c>
      <c r="I19" s="2">
        <v>76571</v>
      </c>
      <c r="J19" s="2">
        <v>87947</v>
      </c>
      <c r="L19" t="s">
        <v>6</v>
      </c>
      <c r="M19">
        <v>11.2704</v>
      </c>
      <c r="N19">
        <v>0.7288</v>
      </c>
      <c r="O19">
        <v>-2.6499999999999999E-2</v>
      </c>
      <c r="P19">
        <v>-0.1225</v>
      </c>
      <c r="Q19">
        <v>-4.5400000000000003E-2</v>
      </c>
      <c r="R19">
        <v>-1.5699999999999999E-2</v>
      </c>
      <c r="S19">
        <v>-3.0999999999999999E-3</v>
      </c>
      <c r="W19" s="6">
        <f t="shared" si="2"/>
        <v>32540</v>
      </c>
      <c r="X19">
        <v>2</v>
      </c>
      <c r="Y19">
        <v>1989</v>
      </c>
      <c r="Z19">
        <v>1</v>
      </c>
      <c r="AA19">
        <v>65499</v>
      </c>
      <c r="AB19">
        <v>39589</v>
      </c>
      <c r="AC19">
        <v>102207</v>
      </c>
      <c r="AD19">
        <v>16083</v>
      </c>
      <c r="AE19">
        <v>4031</v>
      </c>
      <c r="AF19" s="6">
        <f t="shared" si="3"/>
        <v>32540</v>
      </c>
      <c r="AG19">
        <v>2</v>
      </c>
      <c r="AH19">
        <v>1989</v>
      </c>
      <c r="AI19">
        <v>1</v>
      </c>
      <c r="AJ19">
        <v>65499</v>
      </c>
      <c r="AK19">
        <v>4030</v>
      </c>
      <c r="AL19" s="6">
        <f t="shared" si="4"/>
        <v>32540</v>
      </c>
      <c r="AM19">
        <v>2</v>
      </c>
      <c r="AN19">
        <v>1989</v>
      </c>
      <c r="AO19">
        <v>1</v>
      </c>
      <c r="AP19">
        <v>67845</v>
      </c>
      <c r="AQ19">
        <v>2908</v>
      </c>
      <c r="BC19" s="6">
        <v>33095</v>
      </c>
      <c r="BD19">
        <v>69</v>
      </c>
      <c r="BE19">
        <v>94</v>
      </c>
      <c r="BF19">
        <f t="shared" si="1"/>
        <v>15868.462878720002</v>
      </c>
    </row>
    <row r="20" spans="1:58" x14ac:dyDescent="0.35">
      <c r="A20" s="6">
        <f t="shared" si="0"/>
        <v>32539</v>
      </c>
      <c r="B20">
        <v>1989</v>
      </c>
      <c r="C20">
        <v>2</v>
      </c>
      <c r="E20">
        <v>19890223</v>
      </c>
      <c r="F20">
        <v>830</v>
      </c>
      <c r="G20" s="2">
        <v>305</v>
      </c>
      <c r="H20" s="2">
        <v>65499</v>
      </c>
      <c r="I20" s="2">
        <v>65499</v>
      </c>
      <c r="J20" s="2">
        <v>67845</v>
      </c>
      <c r="L20" t="s">
        <v>7</v>
      </c>
      <c r="M20">
        <v>11.2704</v>
      </c>
      <c r="N20">
        <v>0.7288</v>
      </c>
      <c r="O20">
        <v>-2.6499999999999999E-2</v>
      </c>
      <c r="P20">
        <v>-0.1225</v>
      </c>
      <c r="Q20">
        <v>-4.5400000000000003E-2</v>
      </c>
      <c r="R20">
        <v>-1.5699999999999999E-2</v>
      </c>
      <c r="S20">
        <v>-3.0999999999999999E-3</v>
      </c>
      <c r="W20" s="6">
        <f t="shared" si="2"/>
        <v>32629</v>
      </c>
      <c r="X20">
        <v>5</v>
      </c>
      <c r="Y20">
        <v>1989</v>
      </c>
      <c r="Z20">
        <v>1</v>
      </c>
      <c r="AA20">
        <v>120739</v>
      </c>
      <c r="AB20">
        <v>73050</v>
      </c>
      <c r="AC20">
        <v>188257</v>
      </c>
      <c r="AD20">
        <v>29589</v>
      </c>
      <c r="AE20">
        <v>7197</v>
      </c>
      <c r="AF20" s="6">
        <f t="shared" si="3"/>
        <v>32629</v>
      </c>
      <c r="AG20">
        <v>5</v>
      </c>
      <c r="AH20">
        <v>1989</v>
      </c>
      <c r="AI20">
        <v>1</v>
      </c>
      <c r="AJ20">
        <v>120740</v>
      </c>
      <c r="AK20">
        <v>7196</v>
      </c>
      <c r="AL20" s="6">
        <f t="shared" si="4"/>
        <v>32629</v>
      </c>
      <c r="AM20">
        <v>5</v>
      </c>
      <c r="AN20">
        <v>1989</v>
      </c>
      <c r="AO20">
        <v>1</v>
      </c>
      <c r="AP20">
        <v>125007</v>
      </c>
      <c r="AQ20">
        <v>6082</v>
      </c>
      <c r="BC20" s="6">
        <v>33161</v>
      </c>
      <c r="BD20">
        <v>557</v>
      </c>
      <c r="BE20">
        <v>66</v>
      </c>
      <c r="BF20">
        <f t="shared" si="1"/>
        <v>89940.862218240014</v>
      </c>
    </row>
    <row r="21" spans="1:58" x14ac:dyDescent="0.35">
      <c r="A21" s="6">
        <f t="shared" si="0"/>
        <v>32628</v>
      </c>
      <c r="B21">
        <v>1989</v>
      </c>
      <c r="C21">
        <v>5</v>
      </c>
      <c r="E21">
        <v>19890517</v>
      </c>
      <c r="F21">
        <v>1600</v>
      </c>
      <c r="G21" s="2">
        <v>903</v>
      </c>
      <c r="H21" s="2">
        <v>120740</v>
      </c>
      <c r="I21" s="2">
        <v>120740</v>
      </c>
      <c r="J21" s="2">
        <v>125010</v>
      </c>
      <c r="L21" t="s">
        <v>8</v>
      </c>
      <c r="M21">
        <v>11.163600000000001</v>
      </c>
      <c r="N21">
        <v>0.73880000000000001</v>
      </c>
      <c r="O21">
        <v>-2.3400000000000001E-2</v>
      </c>
      <c r="P21">
        <v>-9.6799999999999997E-2</v>
      </c>
      <c r="Q21">
        <v>-9.5500000000000002E-2</v>
      </c>
      <c r="R21">
        <v>-5.3E-3</v>
      </c>
      <c r="S21">
        <v>2.0000000000000001E-4</v>
      </c>
      <c r="W21" s="6">
        <f t="shared" si="2"/>
        <v>32721</v>
      </c>
      <c r="X21">
        <v>8</v>
      </c>
      <c r="Y21">
        <v>1989</v>
      </c>
      <c r="Z21">
        <v>1</v>
      </c>
      <c r="AA21">
        <v>54889</v>
      </c>
      <c r="AB21">
        <v>33137</v>
      </c>
      <c r="AC21">
        <v>85730</v>
      </c>
      <c r="AD21">
        <v>13508</v>
      </c>
      <c r="AE21">
        <v>3499</v>
      </c>
      <c r="AF21" s="6">
        <f t="shared" si="3"/>
        <v>32721</v>
      </c>
      <c r="AG21">
        <v>8</v>
      </c>
      <c r="AH21">
        <v>1989</v>
      </c>
      <c r="AI21">
        <v>1</v>
      </c>
      <c r="AJ21">
        <v>54889</v>
      </c>
      <c r="AK21">
        <v>3498</v>
      </c>
      <c r="AL21" s="6">
        <f t="shared" si="4"/>
        <v>32721</v>
      </c>
      <c r="AM21">
        <v>8</v>
      </c>
      <c r="AN21">
        <v>1989</v>
      </c>
      <c r="AO21">
        <v>1</v>
      </c>
      <c r="AP21">
        <v>59701</v>
      </c>
      <c r="AQ21">
        <v>4082</v>
      </c>
      <c r="BC21" s="6">
        <v>33205</v>
      </c>
      <c r="BD21">
        <v>430</v>
      </c>
      <c r="BE21">
        <v>86</v>
      </c>
      <c r="BF21">
        <f t="shared" si="1"/>
        <v>90474.214809599987</v>
      </c>
    </row>
    <row r="22" spans="1:58" x14ac:dyDescent="0.35">
      <c r="A22" s="6">
        <f t="shared" si="0"/>
        <v>32720</v>
      </c>
      <c r="B22">
        <v>1989</v>
      </c>
      <c r="C22">
        <v>8</v>
      </c>
      <c r="E22">
        <v>19890810</v>
      </c>
      <c r="F22">
        <v>1426</v>
      </c>
      <c r="G22" s="2">
        <v>312</v>
      </c>
      <c r="H22" s="2">
        <v>54889</v>
      </c>
      <c r="I22" s="2">
        <v>54889</v>
      </c>
      <c r="J22" s="2">
        <v>59701</v>
      </c>
      <c r="W22" s="6">
        <f t="shared" si="2"/>
        <v>32843</v>
      </c>
      <c r="X22">
        <v>12</v>
      </c>
      <c r="Y22">
        <v>1989</v>
      </c>
      <c r="Z22">
        <v>1</v>
      </c>
      <c r="AA22">
        <v>59156</v>
      </c>
      <c r="AB22">
        <v>35833</v>
      </c>
      <c r="AC22">
        <v>92151</v>
      </c>
      <c r="AD22">
        <v>14464</v>
      </c>
      <c r="AE22">
        <v>3388</v>
      </c>
      <c r="AF22" s="6">
        <f t="shared" si="3"/>
        <v>32843</v>
      </c>
      <c r="AG22">
        <v>12</v>
      </c>
      <c r="AH22">
        <v>1989</v>
      </c>
      <c r="AI22">
        <v>1</v>
      </c>
      <c r="AJ22">
        <v>59156</v>
      </c>
      <c r="AK22">
        <v>3387</v>
      </c>
      <c r="AL22" s="6">
        <f t="shared" si="4"/>
        <v>32843</v>
      </c>
      <c r="AM22">
        <v>12</v>
      </c>
      <c r="AN22">
        <v>1989</v>
      </c>
      <c r="AO22">
        <v>1</v>
      </c>
      <c r="AP22">
        <v>63224</v>
      </c>
      <c r="AQ22">
        <v>3306</v>
      </c>
      <c r="BC22" s="6">
        <v>33225</v>
      </c>
      <c r="BD22">
        <v>358</v>
      </c>
      <c r="BE22">
        <v>92</v>
      </c>
      <c r="BF22">
        <f t="shared" si="1"/>
        <v>80580.279582720003</v>
      </c>
    </row>
    <row r="23" spans="1:58" x14ac:dyDescent="0.35">
      <c r="A23" s="6">
        <f t="shared" si="0"/>
        <v>32842</v>
      </c>
      <c r="B23">
        <v>1989</v>
      </c>
      <c r="C23">
        <v>12</v>
      </c>
      <c r="E23">
        <v>19891201</v>
      </c>
      <c r="F23">
        <v>915</v>
      </c>
      <c r="G23" s="2">
        <v>254</v>
      </c>
      <c r="H23" s="2">
        <v>59156</v>
      </c>
      <c r="I23" s="2">
        <v>59156</v>
      </c>
      <c r="J23" s="2">
        <v>63224</v>
      </c>
      <c r="L23" t="s">
        <v>21</v>
      </c>
      <c r="W23" s="6">
        <f t="shared" si="2"/>
        <v>32933</v>
      </c>
      <c r="X23">
        <v>3</v>
      </c>
      <c r="Y23">
        <v>1990</v>
      </c>
      <c r="Z23">
        <v>1</v>
      </c>
      <c r="AA23">
        <v>49034</v>
      </c>
      <c r="AB23">
        <v>29626</v>
      </c>
      <c r="AC23">
        <v>76535</v>
      </c>
      <c r="AD23">
        <v>12048</v>
      </c>
      <c r="AE23">
        <v>3050</v>
      </c>
      <c r="AF23" s="6">
        <f t="shared" si="3"/>
        <v>32933</v>
      </c>
      <c r="AG23">
        <v>3</v>
      </c>
      <c r="AH23">
        <v>1990</v>
      </c>
      <c r="AI23">
        <v>1</v>
      </c>
      <c r="AJ23">
        <v>49034</v>
      </c>
      <c r="AK23">
        <v>3050</v>
      </c>
      <c r="AL23" s="6">
        <f t="shared" si="4"/>
        <v>32933</v>
      </c>
      <c r="AM23">
        <v>3</v>
      </c>
      <c r="AN23">
        <v>1990</v>
      </c>
      <c r="AO23">
        <v>1</v>
      </c>
      <c r="AP23">
        <v>47676</v>
      </c>
      <c r="AQ23">
        <v>1677</v>
      </c>
      <c r="BC23" s="6">
        <v>33273</v>
      </c>
      <c r="BD23">
        <v>242</v>
      </c>
      <c r="BE23">
        <v>97</v>
      </c>
      <c r="BF23">
        <f t="shared" si="1"/>
        <v>57430.819860479991</v>
      </c>
    </row>
    <row r="24" spans="1:58" x14ac:dyDescent="0.35">
      <c r="A24" s="6">
        <f t="shared" si="0"/>
        <v>32932</v>
      </c>
      <c r="B24">
        <v>1990</v>
      </c>
      <c r="C24">
        <v>3</v>
      </c>
      <c r="E24">
        <v>19900306</v>
      </c>
      <c r="F24">
        <v>900</v>
      </c>
      <c r="G24" s="2">
        <v>200</v>
      </c>
      <c r="H24" s="2">
        <v>49034</v>
      </c>
      <c r="I24" s="2">
        <v>49034</v>
      </c>
      <c r="J24" s="2">
        <v>47676</v>
      </c>
      <c r="L24" t="s">
        <v>22</v>
      </c>
      <c r="M24" s="3">
        <v>90.85</v>
      </c>
      <c r="W24" s="6">
        <f t="shared" si="2"/>
        <v>32994</v>
      </c>
      <c r="X24">
        <v>5</v>
      </c>
      <c r="Y24">
        <v>1990</v>
      </c>
      <c r="Z24">
        <v>1</v>
      </c>
      <c r="AA24">
        <v>203400</v>
      </c>
      <c r="AB24">
        <v>123013</v>
      </c>
      <c r="AC24">
        <v>317238</v>
      </c>
      <c r="AD24">
        <v>49883</v>
      </c>
      <c r="AE24">
        <v>12279</v>
      </c>
      <c r="AF24" s="6">
        <f t="shared" si="3"/>
        <v>32994</v>
      </c>
      <c r="AG24">
        <v>5</v>
      </c>
      <c r="AH24">
        <v>1990</v>
      </c>
      <c r="AI24">
        <v>1</v>
      </c>
      <c r="AJ24">
        <v>203400</v>
      </c>
      <c r="AK24">
        <v>12276</v>
      </c>
      <c r="AL24" s="6">
        <f t="shared" si="4"/>
        <v>32994</v>
      </c>
      <c r="AM24">
        <v>5</v>
      </c>
      <c r="AN24">
        <v>1990</v>
      </c>
      <c r="AO24">
        <v>1</v>
      </c>
      <c r="AP24">
        <v>203452</v>
      </c>
      <c r="AQ24">
        <v>8830</v>
      </c>
      <c r="BC24" s="6">
        <v>33275</v>
      </c>
      <c r="BD24">
        <v>243</v>
      </c>
      <c r="BE24">
        <v>95</v>
      </c>
      <c r="BF24">
        <f t="shared" si="1"/>
        <v>56479.103539200005</v>
      </c>
    </row>
    <row r="25" spans="1:58" x14ac:dyDescent="0.35">
      <c r="A25" s="6">
        <f t="shared" si="0"/>
        <v>32993</v>
      </c>
      <c r="B25">
        <v>1990</v>
      </c>
      <c r="C25">
        <v>5</v>
      </c>
      <c r="E25">
        <v>19900523</v>
      </c>
      <c r="F25">
        <v>1250</v>
      </c>
      <c r="G25" s="2">
        <v>1890</v>
      </c>
      <c r="H25" s="2">
        <v>203400</v>
      </c>
      <c r="I25" s="2">
        <v>203400</v>
      </c>
      <c r="J25" s="2">
        <v>203450</v>
      </c>
      <c r="L25" t="s">
        <v>23</v>
      </c>
      <c r="M25" s="2">
        <v>5.5E-2</v>
      </c>
      <c r="W25" s="6">
        <f t="shared" si="2"/>
        <v>33055</v>
      </c>
      <c r="X25">
        <v>7</v>
      </c>
      <c r="Y25">
        <v>1990</v>
      </c>
      <c r="Z25">
        <v>1</v>
      </c>
      <c r="AA25">
        <v>97672</v>
      </c>
      <c r="AB25">
        <v>59135</v>
      </c>
      <c r="AC25">
        <v>152206</v>
      </c>
      <c r="AD25">
        <v>23903</v>
      </c>
      <c r="AE25">
        <v>5686</v>
      </c>
      <c r="AF25" s="6">
        <f t="shared" si="3"/>
        <v>33055</v>
      </c>
      <c r="AG25">
        <v>7</v>
      </c>
      <c r="AH25">
        <v>1990</v>
      </c>
      <c r="AI25">
        <v>1</v>
      </c>
      <c r="AJ25">
        <v>97672</v>
      </c>
      <c r="AK25">
        <v>5685</v>
      </c>
      <c r="AL25" s="6">
        <f t="shared" si="4"/>
        <v>33055</v>
      </c>
      <c r="AM25">
        <v>7</v>
      </c>
      <c r="AN25">
        <v>1990</v>
      </c>
      <c r="AO25">
        <v>1</v>
      </c>
      <c r="AP25">
        <v>99103</v>
      </c>
      <c r="AQ25">
        <v>5014</v>
      </c>
      <c r="BC25" s="6">
        <v>33365</v>
      </c>
      <c r="BD25">
        <v>638</v>
      </c>
      <c r="BE25">
        <v>68</v>
      </c>
      <c r="BF25">
        <f t="shared" si="1"/>
        <v>106142.05882368001</v>
      </c>
    </row>
    <row r="26" spans="1:58" x14ac:dyDescent="0.35">
      <c r="A26" s="6">
        <f t="shared" si="0"/>
        <v>33054</v>
      </c>
      <c r="B26">
        <v>1990</v>
      </c>
      <c r="C26">
        <v>7</v>
      </c>
      <c r="E26">
        <v>19900705</v>
      </c>
      <c r="F26">
        <v>1200</v>
      </c>
      <c r="G26" s="2">
        <v>673</v>
      </c>
      <c r="H26" s="2">
        <v>97672</v>
      </c>
      <c r="I26" s="2">
        <v>97672</v>
      </c>
      <c r="J26" s="2">
        <v>99103</v>
      </c>
      <c r="L26" t="s">
        <v>24</v>
      </c>
      <c r="M26" s="2">
        <v>7.7399999999999997E-2</v>
      </c>
      <c r="W26" s="6">
        <f t="shared" si="2"/>
        <v>33086</v>
      </c>
      <c r="X26">
        <v>8</v>
      </c>
      <c r="Y26">
        <v>1990</v>
      </c>
      <c r="Z26">
        <v>2</v>
      </c>
      <c r="AA26">
        <v>24922</v>
      </c>
      <c r="AB26">
        <v>16986</v>
      </c>
      <c r="AC26">
        <v>35313</v>
      </c>
      <c r="AD26">
        <v>4694</v>
      </c>
      <c r="AE26">
        <v>1730</v>
      </c>
      <c r="AF26" s="6">
        <f t="shared" si="3"/>
        <v>33086</v>
      </c>
      <c r="AG26">
        <v>8</v>
      </c>
      <c r="AH26">
        <v>1990</v>
      </c>
      <c r="AI26">
        <v>2</v>
      </c>
      <c r="AJ26">
        <v>24922</v>
      </c>
      <c r="AK26">
        <v>1730</v>
      </c>
      <c r="AL26" s="6">
        <f t="shared" si="4"/>
        <v>33086</v>
      </c>
      <c r="AM26">
        <v>8</v>
      </c>
      <c r="AN26">
        <v>1990</v>
      </c>
      <c r="AO26">
        <v>2</v>
      </c>
      <c r="AP26">
        <v>25629</v>
      </c>
      <c r="AQ26">
        <v>1522</v>
      </c>
      <c r="BC26" s="6">
        <v>33487</v>
      </c>
      <c r="BD26">
        <v>292</v>
      </c>
      <c r="BE26">
        <v>95</v>
      </c>
      <c r="BF26">
        <f t="shared" si="1"/>
        <v>67867.893964799994</v>
      </c>
    </row>
    <row r="27" spans="1:58" x14ac:dyDescent="0.35">
      <c r="A27" s="6">
        <f t="shared" si="0"/>
        <v>33085</v>
      </c>
      <c r="B27">
        <v>1990</v>
      </c>
      <c r="C27">
        <v>8</v>
      </c>
      <c r="E27">
        <v>19900806</v>
      </c>
      <c r="F27">
        <v>1500</v>
      </c>
      <c r="G27" s="2">
        <v>147</v>
      </c>
      <c r="H27" s="2">
        <v>32188</v>
      </c>
      <c r="I27" s="2">
        <v>32188</v>
      </c>
      <c r="J27" s="2">
        <v>33074</v>
      </c>
      <c r="L27" t="s">
        <v>25</v>
      </c>
      <c r="M27" s="2">
        <v>0.94399999999999995</v>
      </c>
      <c r="W27" s="6">
        <f t="shared" si="2"/>
        <v>33147</v>
      </c>
      <c r="X27">
        <v>10</v>
      </c>
      <c r="Y27">
        <v>1990</v>
      </c>
      <c r="Z27">
        <v>1</v>
      </c>
      <c r="AA27">
        <v>98897</v>
      </c>
      <c r="AB27">
        <v>59909</v>
      </c>
      <c r="AC27">
        <v>154050</v>
      </c>
      <c r="AD27">
        <v>24177</v>
      </c>
      <c r="AE27">
        <v>5650</v>
      </c>
      <c r="AF27" s="6">
        <f t="shared" si="3"/>
        <v>33147</v>
      </c>
      <c r="AG27">
        <v>10</v>
      </c>
      <c r="AH27">
        <v>1990</v>
      </c>
      <c r="AI27">
        <v>1</v>
      </c>
      <c r="AJ27">
        <v>98897</v>
      </c>
      <c r="AK27">
        <v>5648</v>
      </c>
      <c r="AL27" s="6">
        <f t="shared" si="4"/>
        <v>33147</v>
      </c>
      <c r="AM27">
        <v>10</v>
      </c>
      <c r="AN27">
        <v>1990</v>
      </c>
      <c r="AO27">
        <v>1</v>
      </c>
      <c r="AP27">
        <v>104619</v>
      </c>
      <c r="AQ27">
        <v>5932</v>
      </c>
      <c r="BC27" s="6">
        <v>33618</v>
      </c>
      <c r="BD27">
        <v>255</v>
      </c>
      <c r="BE27">
        <v>110</v>
      </c>
      <c r="BF27">
        <f t="shared" si="1"/>
        <v>68626.331136000008</v>
      </c>
    </row>
    <row r="28" spans="1:58" x14ac:dyDescent="0.35">
      <c r="A28" s="6">
        <f t="shared" si="0"/>
        <v>33085</v>
      </c>
      <c r="B28">
        <v>1990</v>
      </c>
      <c r="C28">
        <v>8</v>
      </c>
      <c r="E28">
        <v>19900810</v>
      </c>
      <c r="F28">
        <v>946</v>
      </c>
      <c r="G28" s="2">
        <v>69</v>
      </c>
      <c r="H28" s="2">
        <v>17657</v>
      </c>
      <c r="I28" s="2">
        <v>17657</v>
      </c>
      <c r="J28" s="2">
        <v>18183</v>
      </c>
      <c r="L28" t="s">
        <v>26</v>
      </c>
      <c r="M28" s="2">
        <v>1.1960000000000001E-5</v>
      </c>
      <c r="W28" s="6">
        <f t="shared" si="2"/>
        <v>33178</v>
      </c>
      <c r="X28">
        <v>11</v>
      </c>
      <c r="Y28">
        <v>1990</v>
      </c>
      <c r="Z28">
        <v>1</v>
      </c>
      <c r="AA28">
        <v>90185</v>
      </c>
      <c r="AB28">
        <v>54690</v>
      </c>
      <c r="AC28">
        <v>140362</v>
      </c>
      <c r="AD28">
        <v>22002</v>
      </c>
      <c r="AE28">
        <v>4953</v>
      </c>
      <c r="AF28" s="6">
        <f t="shared" si="3"/>
        <v>33178</v>
      </c>
      <c r="AG28">
        <v>11</v>
      </c>
      <c r="AH28">
        <v>1990</v>
      </c>
      <c r="AI28">
        <v>1</v>
      </c>
      <c r="AJ28">
        <v>90185</v>
      </c>
      <c r="AK28">
        <v>4952</v>
      </c>
      <c r="AL28" s="6">
        <f t="shared" si="4"/>
        <v>33178</v>
      </c>
      <c r="AM28">
        <v>11</v>
      </c>
      <c r="AN28">
        <v>1990</v>
      </c>
      <c r="AO28">
        <v>1</v>
      </c>
      <c r="AP28">
        <v>92600</v>
      </c>
      <c r="AQ28">
        <v>4367</v>
      </c>
      <c r="BC28" s="6">
        <v>33681</v>
      </c>
      <c r="BD28">
        <v>501</v>
      </c>
      <c r="BE28">
        <v>76</v>
      </c>
      <c r="BF28">
        <f t="shared" si="1"/>
        <v>93155.657195520005</v>
      </c>
    </row>
    <row r="29" spans="1:58" x14ac:dyDescent="0.35">
      <c r="A29" s="6">
        <f t="shared" si="0"/>
        <v>33146</v>
      </c>
      <c r="B29">
        <v>1990</v>
      </c>
      <c r="C29">
        <v>10</v>
      </c>
      <c r="E29">
        <v>19901015</v>
      </c>
      <c r="F29">
        <v>1530</v>
      </c>
      <c r="G29" s="2">
        <v>557</v>
      </c>
      <c r="H29" s="2">
        <v>98897</v>
      </c>
      <c r="I29" s="2">
        <v>98897</v>
      </c>
      <c r="J29" s="2">
        <v>104620</v>
      </c>
      <c r="W29" s="6">
        <f t="shared" si="2"/>
        <v>33208</v>
      </c>
      <c r="X29">
        <v>12</v>
      </c>
      <c r="Y29">
        <v>1990</v>
      </c>
      <c r="Z29">
        <v>1</v>
      </c>
      <c r="AA29">
        <v>81147</v>
      </c>
      <c r="AB29">
        <v>49256</v>
      </c>
      <c r="AC29">
        <v>126204</v>
      </c>
      <c r="AD29">
        <v>19761</v>
      </c>
      <c r="AE29">
        <v>4294</v>
      </c>
      <c r="AF29" s="6">
        <f t="shared" si="3"/>
        <v>33208</v>
      </c>
      <c r="AG29">
        <v>12</v>
      </c>
      <c r="AH29">
        <v>1990</v>
      </c>
      <c r="AI29">
        <v>1</v>
      </c>
      <c r="AJ29">
        <v>81147</v>
      </c>
      <c r="AK29">
        <v>4293</v>
      </c>
      <c r="AL29" s="6">
        <f t="shared" si="4"/>
        <v>33208</v>
      </c>
      <c r="AM29">
        <v>12</v>
      </c>
      <c r="AN29">
        <v>1990</v>
      </c>
      <c r="AO29">
        <v>1</v>
      </c>
      <c r="AP29">
        <v>81547</v>
      </c>
      <c r="AQ29">
        <v>3234</v>
      </c>
      <c r="BC29" s="6">
        <v>33729</v>
      </c>
      <c r="BD29">
        <v>1800</v>
      </c>
      <c r="BE29">
        <v>41</v>
      </c>
      <c r="BF29">
        <f t="shared" si="1"/>
        <v>180556.97817600003</v>
      </c>
    </row>
    <row r="30" spans="1:58" x14ac:dyDescent="0.35">
      <c r="A30" s="6">
        <f t="shared" si="0"/>
        <v>33177</v>
      </c>
      <c r="B30">
        <v>1990</v>
      </c>
      <c r="C30">
        <v>11</v>
      </c>
      <c r="E30">
        <v>19901128</v>
      </c>
      <c r="F30">
        <v>1306</v>
      </c>
      <c r="G30" s="2">
        <v>430</v>
      </c>
      <c r="H30" s="2">
        <v>90185</v>
      </c>
      <c r="I30" s="2">
        <v>90185</v>
      </c>
      <c r="J30" s="2">
        <v>92600</v>
      </c>
      <c r="L30" t="s">
        <v>27</v>
      </c>
      <c r="M30" t="s">
        <v>28</v>
      </c>
      <c r="N30" t="s">
        <v>29</v>
      </c>
      <c r="O30" t="s">
        <v>31</v>
      </c>
      <c r="W30" s="6">
        <f t="shared" si="2"/>
        <v>33270</v>
      </c>
      <c r="X30">
        <v>2</v>
      </c>
      <c r="Y30">
        <v>1991</v>
      </c>
      <c r="Z30">
        <v>2</v>
      </c>
      <c r="AA30">
        <v>61142</v>
      </c>
      <c r="AB30">
        <v>42741</v>
      </c>
      <c r="AC30">
        <v>84831</v>
      </c>
      <c r="AD30">
        <v>10774</v>
      </c>
      <c r="AE30">
        <v>3237</v>
      </c>
      <c r="AF30" s="6">
        <f t="shared" si="3"/>
        <v>33270</v>
      </c>
      <c r="AG30">
        <v>2</v>
      </c>
      <c r="AH30">
        <v>1991</v>
      </c>
      <c r="AI30">
        <v>2</v>
      </c>
      <c r="AJ30">
        <v>61142</v>
      </c>
      <c r="AK30">
        <v>3236</v>
      </c>
      <c r="AL30" s="6">
        <f t="shared" si="4"/>
        <v>33270</v>
      </c>
      <c r="AM30">
        <v>2</v>
      </c>
      <c r="AN30">
        <v>1991</v>
      </c>
      <c r="AO30">
        <v>2</v>
      </c>
      <c r="AP30">
        <v>58162</v>
      </c>
      <c r="AQ30">
        <v>1487</v>
      </c>
      <c r="BC30" s="6">
        <v>33819</v>
      </c>
      <c r="BD30">
        <v>437</v>
      </c>
      <c r="BE30">
        <v>78</v>
      </c>
      <c r="BF30">
        <f t="shared" si="1"/>
        <v>83393.83683072</v>
      </c>
    </row>
    <row r="31" spans="1:58" x14ac:dyDescent="0.35">
      <c r="A31" s="6">
        <f t="shared" si="0"/>
        <v>33207</v>
      </c>
      <c r="B31">
        <v>1990</v>
      </c>
      <c r="C31">
        <v>12</v>
      </c>
      <c r="E31">
        <v>19901218</v>
      </c>
      <c r="F31">
        <v>1315</v>
      </c>
      <c r="G31" s="2">
        <v>358</v>
      </c>
      <c r="H31" s="2">
        <v>81147</v>
      </c>
      <c r="I31" s="2">
        <v>81147</v>
      </c>
      <c r="J31" s="2">
        <v>81547</v>
      </c>
      <c r="L31" t="s">
        <v>15</v>
      </c>
      <c r="M31">
        <v>3.8100000000000002E-2</v>
      </c>
      <c r="N31">
        <v>296.02999999999997</v>
      </c>
      <c r="O31" s="2" t="s">
        <v>118</v>
      </c>
      <c r="W31" s="6">
        <f t="shared" si="2"/>
        <v>33359</v>
      </c>
      <c r="X31">
        <v>5</v>
      </c>
      <c r="Y31">
        <v>1991</v>
      </c>
      <c r="Z31">
        <v>1</v>
      </c>
      <c r="AA31">
        <v>104823</v>
      </c>
      <c r="AB31">
        <v>63587</v>
      </c>
      <c r="AC31">
        <v>163103</v>
      </c>
      <c r="AD31">
        <v>25557</v>
      </c>
      <c r="AE31">
        <v>5685</v>
      </c>
      <c r="AF31" s="6">
        <f t="shared" si="3"/>
        <v>33359</v>
      </c>
      <c r="AG31">
        <v>5</v>
      </c>
      <c r="AH31">
        <v>1991</v>
      </c>
      <c r="AI31">
        <v>1</v>
      </c>
      <c r="AJ31">
        <v>104823</v>
      </c>
      <c r="AK31">
        <v>5684</v>
      </c>
      <c r="AL31" s="6">
        <f t="shared" si="4"/>
        <v>33359</v>
      </c>
      <c r="AM31">
        <v>5</v>
      </c>
      <c r="AN31">
        <v>1991</v>
      </c>
      <c r="AO31">
        <v>1</v>
      </c>
      <c r="AP31">
        <v>97688</v>
      </c>
      <c r="AQ31">
        <v>3288</v>
      </c>
      <c r="BC31" s="6">
        <v>33927</v>
      </c>
      <c r="BD31">
        <v>311</v>
      </c>
      <c r="BE31">
        <v>91</v>
      </c>
      <c r="BF31">
        <f t="shared" si="1"/>
        <v>69240.420587519999</v>
      </c>
    </row>
    <row r="32" spans="1:58" x14ac:dyDescent="0.35">
      <c r="A32" s="6">
        <f t="shared" si="0"/>
        <v>33269</v>
      </c>
      <c r="B32">
        <v>1991</v>
      </c>
      <c r="C32">
        <v>2</v>
      </c>
      <c r="E32">
        <v>19910204</v>
      </c>
      <c r="F32">
        <v>1400</v>
      </c>
      <c r="G32" s="2">
        <v>242</v>
      </c>
      <c r="H32" s="2">
        <v>61092</v>
      </c>
      <c r="I32" s="2">
        <v>61092</v>
      </c>
      <c r="J32" s="2">
        <v>58164</v>
      </c>
      <c r="L32" t="s">
        <v>16</v>
      </c>
      <c r="M32">
        <v>2.92E-2</v>
      </c>
      <c r="N32">
        <v>24.96</v>
      </c>
      <c r="O32" s="2">
        <v>1.7139999999999999E-42</v>
      </c>
      <c r="W32" s="6">
        <f t="shared" si="2"/>
        <v>33482</v>
      </c>
      <c r="X32">
        <v>9</v>
      </c>
      <c r="Y32">
        <v>1991</v>
      </c>
      <c r="Z32">
        <v>1</v>
      </c>
      <c r="AA32">
        <v>58788</v>
      </c>
      <c r="AB32">
        <v>35642</v>
      </c>
      <c r="AC32">
        <v>91514</v>
      </c>
      <c r="AD32">
        <v>14349</v>
      </c>
      <c r="AE32">
        <v>3258</v>
      </c>
      <c r="AF32" s="6">
        <f t="shared" si="3"/>
        <v>33482</v>
      </c>
      <c r="AG32">
        <v>9</v>
      </c>
      <c r="AH32">
        <v>1991</v>
      </c>
      <c r="AI32">
        <v>1</v>
      </c>
      <c r="AJ32">
        <v>58788</v>
      </c>
      <c r="AK32">
        <v>3257</v>
      </c>
      <c r="AL32" s="6">
        <f t="shared" si="4"/>
        <v>33482</v>
      </c>
      <c r="AM32">
        <v>9</v>
      </c>
      <c r="AN32">
        <v>1991</v>
      </c>
      <c r="AO32">
        <v>1</v>
      </c>
      <c r="AP32">
        <v>59095</v>
      </c>
      <c r="AQ32">
        <v>2922</v>
      </c>
      <c r="BC32" s="6">
        <v>34037</v>
      </c>
      <c r="BD32">
        <v>760</v>
      </c>
      <c r="BE32">
        <v>54</v>
      </c>
      <c r="BF32">
        <f t="shared" si="1"/>
        <v>100407.29518080001</v>
      </c>
    </row>
    <row r="33" spans="1:58" x14ac:dyDescent="0.35">
      <c r="A33" s="6">
        <f t="shared" si="0"/>
        <v>33269</v>
      </c>
      <c r="B33">
        <v>1991</v>
      </c>
      <c r="C33">
        <v>2</v>
      </c>
      <c r="E33">
        <v>19910206</v>
      </c>
      <c r="F33">
        <v>935</v>
      </c>
      <c r="G33" s="2">
        <v>243</v>
      </c>
      <c r="H33" s="2">
        <v>61192</v>
      </c>
      <c r="I33" s="2">
        <v>61192</v>
      </c>
      <c r="J33" s="2">
        <v>58160</v>
      </c>
      <c r="L33" t="s">
        <v>17</v>
      </c>
      <c r="M33">
        <v>1.4200000000000001E-2</v>
      </c>
      <c r="N33">
        <v>-1.86</v>
      </c>
      <c r="O33" s="2">
        <v>5.4330000000000003E-2</v>
      </c>
      <c r="W33" s="6">
        <f t="shared" si="2"/>
        <v>33604</v>
      </c>
      <c r="X33">
        <v>1</v>
      </c>
      <c r="Y33">
        <v>1992</v>
      </c>
      <c r="Z33">
        <v>1</v>
      </c>
      <c r="AA33">
        <v>66168</v>
      </c>
      <c r="AB33">
        <v>40220</v>
      </c>
      <c r="AC33">
        <v>102793</v>
      </c>
      <c r="AD33">
        <v>16068</v>
      </c>
      <c r="AE33">
        <v>3290</v>
      </c>
      <c r="AF33" s="6">
        <f t="shared" si="3"/>
        <v>33604</v>
      </c>
      <c r="AG33">
        <v>1</v>
      </c>
      <c r="AH33">
        <v>1992</v>
      </c>
      <c r="AI33">
        <v>1</v>
      </c>
      <c r="AJ33">
        <v>66168</v>
      </c>
      <c r="AK33">
        <v>3289</v>
      </c>
      <c r="AL33" s="6">
        <f t="shared" si="4"/>
        <v>33604</v>
      </c>
      <c r="AM33">
        <v>1</v>
      </c>
      <c r="AN33">
        <v>1992</v>
      </c>
      <c r="AO33">
        <v>1</v>
      </c>
      <c r="AP33">
        <v>61790</v>
      </c>
      <c r="AQ33">
        <v>1452</v>
      </c>
      <c r="BC33" s="6">
        <v>34094</v>
      </c>
      <c r="BD33">
        <v>2260</v>
      </c>
      <c r="BE33">
        <v>48</v>
      </c>
      <c r="BF33">
        <f t="shared" si="1"/>
        <v>265404.07848960004</v>
      </c>
    </row>
    <row r="34" spans="1:58" x14ac:dyDescent="0.35">
      <c r="A34" s="6">
        <f t="shared" si="0"/>
        <v>33358</v>
      </c>
      <c r="B34">
        <v>1991</v>
      </c>
      <c r="C34">
        <v>5</v>
      </c>
      <c r="E34">
        <v>19910507</v>
      </c>
      <c r="F34">
        <v>1000</v>
      </c>
      <c r="G34" s="2">
        <v>638</v>
      </c>
      <c r="H34" s="2">
        <v>104820</v>
      </c>
      <c r="I34" s="2">
        <v>104820</v>
      </c>
      <c r="J34" s="2">
        <v>97688</v>
      </c>
      <c r="L34" t="s">
        <v>18</v>
      </c>
      <c r="M34">
        <v>3.7999999999999999E-2</v>
      </c>
      <c r="N34">
        <v>-3.23</v>
      </c>
      <c r="O34" s="2">
        <v>1.0970000000000001E-3</v>
      </c>
      <c r="W34" s="6">
        <f t="shared" si="2"/>
        <v>33664</v>
      </c>
      <c r="X34">
        <v>3</v>
      </c>
      <c r="Y34">
        <v>1992</v>
      </c>
      <c r="Z34">
        <v>1</v>
      </c>
      <c r="AA34">
        <v>101062</v>
      </c>
      <c r="AB34">
        <v>61478</v>
      </c>
      <c r="AC34">
        <v>156909</v>
      </c>
      <c r="AD34">
        <v>24506</v>
      </c>
      <c r="AE34">
        <v>4843</v>
      </c>
      <c r="AF34" s="6">
        <f t="shared" si="3"/>
        <v>33664</v>
      </c>
      <c r="AG34">
        <v>3</v>
      </c>
      <c r="AH34">
        <v>1992</v>
      </c>
      <c r="AI34">
        <v>1</v>
      </c>
      <c r="AJ34">
        <v>101062</v>
      </c>
      <c r="AK34">
        <v>4841</v>
      </c>
      <c r="AL34" s="6">
        <f t="shared" si="4"/>
        <v>33664</v>
      </c>
      <c r="AM34">
        <v>3</v>
      </c>
      <c r="AN34">
        <v>1992</v>
      </c>
      <c r="AO34">
        <v>1</v>
      </c>
      <c r="AP34">
        <v>90351</v>
      </c>
      <c r="AQ34">
        <v>2117</v>
      </c>
      <c r="BC34" s="6">
        <v>34213</v>
      </c>
      <c r="BD34">
        <v>1810</v>
      </c>
      <c r="BE34">
        <v>49</v>
      </c>
      <c r="BF34">
        <f t="shared" si="1"/>
        <v>216986.4281088</v>
      </c>
    </row>
    <row r="35" spans="1:58" x14ac:dyDescent="0.35">
      <c r="A35" s="6">
        <f t="shared" si="0"/>
        <v>33481</v>
      </c>
      <c r="B35">
        <v>1991</v>
      </c>
      <c r="C35">
        <v>9</v>
      </c>
      <c r="E35">
        <v>19910906</v>
      </c>
      <c r="F35">
        <v>830</v>
      </c>
      <c r="G35" s="2">
        <v>292</v>
      </c>
      <c r="H35" s="2">
        <v>58788</v>
      </c>
      <c r="I35" s="2">
        <v>58788</v>
      </c>
      <c r="J35" s="2">
        <v>59095</v>
      </c>
      <c r="L35" t="s">
        <v>19</v>
      </c>
      <c r="M35">
        <v>4.19E-2</v>
      </c>
      <c r="N35">
        <v>-1.08</v>
      </c>
      <c r="O35" s="2">
        <v>0.2596</v>
      </c>
      <c r="W35" s="6">
        <f t="shared" si="2"/>
        <v>33725</v>
      </c>
      <c r="X35">
        <v>5</v>
      </c>
      <c r="Y35">
        <v>1992</v>
      </c>
      <c r="Z35">
        <v>1</v>
      </c>
      <c r="AA35">
        <v>217685</v>
      </c>
      <c r="AB35">
        <v>131950</v>
      </c>
      <c r="AC35">
        <v>338919</v>
      </c>
      <c r="AD35">
        <v>53153</v>
      </c>
      <c r="AE35">
        <v>12158</v>
      </c>
      <c r="AF35" s="6">
        <f t="shared" si="3"/>
        <v>33725</v>
      </c>
      <c r="AG35">
        <v>5</v>
      </c>
      <c r="AH35">
        <v>1992</v>
      </c>
      <c r="AI35">
        <v>1</v>
      </c>
      <c r="AJ35">
        <v>217685</v>
      </c>
      <c r="AK35">
        <v>12155</v>
      </c>
      <c r="AL35" s="6">
        <f t="shared" si="4"/>
        <v>33725</v>
      </c>
      <c r="AM35">
        <v>5</v>
      </c>
      <c r="AN35">
        <v>1992</v>
      </c>
      <c r="AO35">
        <v>1</v>
      </c>
      <c r="AP35">
        <v>198598</v>
      </c>
      <c r="AQ35">
        <v>6637</v>
      </c>
      <c r="BC35" s="6">
        <v>34656</v>
      </c>
      <c r="BD35">
        <v>462</v>
      </c>
      <c r="BE35">
        <v>90</v>
      </c>
      <c r="BF35">
        <f t="shared" si="1"/>
        <v>101728.44380160001</v>
      </c>
    </row>
    <row r="36" spans="1:58" x14ac:dyDescent="0.35">
      <c r="A36" s="6">
        <f t="shared" si="0"/>
        <v>33603</v>
      </c>
      <c r="B36">
        <v>1992</v>
      </c>
      <c r="C36">
        <v>1</v>
      </c>
      <c r="E36">
        <v>19920115</v>
      </c>
      <c r="F36">
        <v>1400</v>
      </c>
      <c r="G36" s="2">
        <v>255</v>
      </c>
      <c r="H36" s="2">
        <v>66168</v>
      </c>
      <c r="I36" s="2">
        <v>66168</v>
      </c>
      <c r="J36" s="2">
        <v>61790</v>
      </c>
      <c r="L36" t="s">
        <v>102</v>
      </c>
      <c r="M36">
        <v>3.5999999999999999E-3</v>
      </c>
      <c r="N36">
        <v>-4.3499999999999996</v>
      </c>
      <c r="O36" s="2">
        <v>1.7459999999999999E-5</v>
      </c>
      <c r="W36" s="6">
        <f t="shared" si="2"/>
        <v>33817</v>
      </c>
      <c r="X36">
        <v>8</v>
      </c>
      <c r="Y36">
        <v>1992</v>
      </c>
      <c r="Z36">
        <v>2</v>
      </c>
      <c r="AA36">
        <v>99114</v>
      </c>
      <c r="AB36">
        <v>68705</v>
      </c>
      <c r="AC36">
        <v>138482</v>
      </c>
      <c r="AD36">
        <v>17865</v>
      </c>
      <c r="AE36">
        <v>5329</v>
      </c>
      <c r="AF36" s="6">
        <f t="shared" si="3"/>
        <v>33817</v>
      </c>
      <c r="AG36">
        <v>8</v>
      </c>
      <c r="AH36">
        <v>1992</v>
      </c>
      <c r="AI36">
        <v>2</v>
      </c>
      <c r="AJ36">
        <v>99114</v>
      </c>
      <c r="AK36">
        <v>5327</v>
      </c>
      <c r="AL36" s="6">
        <f t="shared" si="4"/>
        <v>33817</v>
      </c>
      <c r="AM36">
        <v>8</v>
      </c>
      <c r="AN36">
        <v>1992</v>
      </c>
      <c r="AO36">
        <v>2</v>
      </c>
      <c r="AP36">
        <v>95858</v>
      </c>
      <c r="AQ36">
        <v>3904</v>
      </c>
      <c r="BC36" s="6">
        <v>34757</v>
      </c>
      <c r="BD36">
        <v>667</v>
      </c>
      <c r="BE36">
        <v>66</v>
      </c>
      <c r="BF36">
        <f t="shared" si="1"/>
        <v>107702.97145344001</v>
      </c>
    </row>
    <row r="37" spans="1:58" x14ac:dyDescent="0.35">
      <c r="A37" s="6">
        <f t="shared" si="0"/>
        <v>33663</v>
      </c>
      <c r="B37">
        <v>1992</v>
      </c>
      <c r="C37">
        <v>3</v>
      </c>
      <c r="E37">
        <v>19920318</v>
      </c>
      <c r="F37">
        <v>1200</v>
      </c>
      <c r="G37" s="2">
        <v>501</v>
      </c>
      <c r="H37" s="2">
        <v>101060</v>
      </c>
      <c r="I37" s="2">
        <v>101060</v>
      </c>
      <c r="J37" s="2">
        <v>90351</v>
      </c>
      <c r="L37" t="s">
        <v>116</v>
      </c>
      <c r="M37">
        <v>4.0000000000000002E-4</v>
      </c>
      <c r="N37">
        <v>-6.89</v>
      </c>
      <c r="O37" s="2">
        <v>2.1070000000000001E-10</v>
      </c>
      <c r="W37" s="6">
        <f t="shared" si="2"/>
        <v>33909</v>
      </c>
      <c r="X37">
        <v>11</v>
      </c>
      <c r="Y37">
        <v>1992</v>
      </c>
      <c r="Z37">
        <v>1</v>
      </c>
      <c r="AA37">
        <v>74435</v>
      </c>
      <c r="AB37">
        <v>45207</v>
      </c>
      <c r="AC37">
        <v>115712</v>
      </c>
      <c r="AD37">
        <v>18106</v>
      </c>
      <c r="AE37">
        <v>3843</v>
      </c>
      <c r="AF37" s="6">
        <f t="shared" si="3"/>
        <v>33909</v>
      </c>
      <c r="AG37">
        <v>11</v>
      </c>
      <c r="AH37">
        <v>1992</v>
      </c>
      <c r="AI37">
        <v>1</v>
      </c>
      <c r="AJ37">
        <v>74435</v>
      </c>
      <c r="AK37">
        <v>3842</v>
      </c>
      <c r="AL37" s="6">
        <f t="shared" si="4"/>
        <v>33909</v>
      </c>
      <c r="AM37">
        <v>11</v>
      </c>
      <c r="AN37">
        <v>1992</v>
      </c>
      <c r="AO37">
        <v>1</v>
      </c>
      <c r="AP37">
        <v>71150</v>
      </c>
      <c r="AQ37">
        <v>2454</v>
      </c>
      <c r="BC37" s="6">
        <v>34823</v>
      </c>
      <c r="BD37">
        <v>1030</v>
      </c>
      <c r="BE37">
        <v>54</v>
      </c>
      <c r="BF37">
        <f t="shared" si="1"/>
        <v>136078.30794240002</v>
      </c>
    </row>
    <row r="38" spans="1:58" x14ac:dyDescent="0.35">
      <c r="A38" s="6">
        <f t="shared" si="0"/>
        <v>33724</v>
      </c>
      <c r="B38">
        <v>1992</v>
      </c>
      <c r="C38">
        <v>5</v>
      </c>
      <c r="E38">
        <v>19920505</v>
      </c>
      <c r="F38">
        <v>800</v>
      </c>
      <c r="G38" s="2">
        <v>1800</v>
      </c>
      <c r="H38" s="2">
        <v>217680</v>
      </c>
      <c r="I38" s="2">
        <v>217680</v>
      </c>
      <c r="J38" s="2">
        <v>198600</v>
      </c>
      <c r="O38" s="2"/>
      <c r="W38" s="6">
        <f t="shared" si="2"/>
        <v>34029</v>
      </c>
      <c r="X38">
        <v>3</v>
      </c>
      <c r="Y38">
        <v>1993</v>
      </c>
      <c r="Z38">
        <v>1</v>
      </c>
      <c r="AA38">
        <v>141429</v>
      </c>
      <c r="AB38">
        <v>86103</v>
      </c>
      <c r="AC38">
        <v>219441</v>
      </c>
      <c r="AD38">
        <v>34239</v>
      </c>
      <c r="AE38">
        <v>6495</v>
      </c>
      <c r="AF38" s="6">
        <f t="shared" si="3"/>
        <v>34029</v>
      </c>
      <c r="AG38">
        <v>3</v>
      </c>
      <c r="AH38">
        <v>1993</v>
      </c>
      <c r="AI38">
        <v>1</v>
      </c>
      <c r="AJ38">
        <v>141429</v>
      </c>
      <c r="AK38">
        <v>6493</v>
      </c>
      <c r="AL38" s="6">
        <f t="shared" si="4"/>
        <v>34029</v>
      </c>
      <c r="AM38">
        <v>3</v>
      </c>
      <c r="AN38">
        <v>1993</v>
      </c>
      <c r="AO38">
        <v>1</v>
      </c>
      <c r="AP38">
        <v>123610</v>
      </c>
      <c r="AQ38">
        <v>3168</v>
      </c>
      <c r="BC38" s="6">
        <v>34921</v>
      </c>
      <c r="BD38">
        <v>841</v>
      </c>
      <c r="BE38">
        <v>52</v>
      </c>
      <c r="BF38">
        <f t="shared" si="1"/>
        <v>106993.46571264</v>
      </c>
    </row>
    <row r="39" spans="1:58" x14ac:dyDescent="0.35">
      <c r="A39" s="6">
        <f t="shared" si="0"/>
        <v>33816</v>
      </c>
      <c r="B39">
        <v>1992</v>
      </c>
      <c r="C39">
        <v>8</v>
      </c>
      <c r="E39">
        <v>19920803</v>
      </c>
      <c r="F39">
        <v>1600</v>
      </c>
      <c r="G39" s="2">
        <v>437</v>
      </c>
      <c r="H39" s="2">
        <v>77475</v>
      </c>
      <c r="I39" s="2">
        <v>77475</v>
      </c>
      <c r="J39" s="2">
        <v>73945</v>
      </c>
      <c r="L39" t="s">
        <v>32</v>
      </c>
      <c r="W39" s="6">
        <f t="shared" si="2"/>
        <v>34090</v>
      </c>
      <c r="X39">
        <v>5</v>
      </c>
      <c r="Y39">
        <v>1993</v>
      </c>
      <c r="Z39">
        <v>1</v>
      </c>
      <c r="AA39">
        <v>258169</v>
      </c>
      <c r="AB39">
        <v>155944</v>
      </c>
      <c r="AC39">
        <v>403049</v>
      </c>
      <c r="AD39">
        <v>63467</v>
      </c>
      <c r="AE39">
        <v>16190</v>
      </c>
      <c r="AF39" s="6">
        <f t="shared" si="3"/>
        <v>34090</v>
      </c>
      <c r="AG39">
        <v>5</v>
      </c>
      <c r="AH39">
        <v>1993</v>
      </c>
      <c r="AI39">
        <v>1</v>
      </c>
      <c r="AJ39">
        <v>258170</v>
      </c>
      <c r="AK39">
        <v>16187</v>
      </c>
      <c r="AL39" s="6">
        <f t="shared" si="4"/>
        <v>34090</v>
      </c>
      <c r="AM39">
        <v>5</v>
      </c>
      <c r="AN39">
        <v>1993</v>
      </c>
      <c r="AO39">
        <v>1</v>
      </c>
      <c r="AP39">
        <v>229304</v>
      </c>
      <c r="AQ39">
        <v>9311</v>
      </c>
      <c r="BC39" s="6">
        <v>35039</v>
      </c>
      <c r="BD39">
        <v>269</v>
      </c>
      <c r="BE39">
        <v>100</v>
      </c>
      <c r="BF39">
        <f t="shared" si="1"/>
        <v>65812.773888000011</v>
      </c>
    </row>
    <row r="40" spans="1:58" x14ac:dyDescent="0.35">
      <c r="A40" s="6">
        <f t="shared" si="0"/>
        <v>33816</v>
      </c>
      <c r="B40">
        <v>1992</v>
      </c>
      <c r="C40">
        <v>8</v>
      </c>
      <c r="E40">
        <v>19920824</v>
      </c>
      <c r="F40">
        <v>1700</v>
      </c>
      <c r="G40" s="2">
        <v>791</v>
      </c>
      <c r="H40" s="2">
        <v>120750</v>
      </c>
      <c r="I40" s="2">
        <v>120750</v>
      </c>
      <c r="J40" s="2">
        <v>117770</v>
      </c>
      <c r="M40" t="s">
        <v>16</v>
      </c>
      <c r="N40" t="s">
        <v>17</v>
      </c>
      <c r="O40" t="s">
        <v>18</v>
      </c>
      <c r="P40" t="s">
        <v>19</v>
      </c>
      <c r="Q40" t="s">
        <v>102</v>
      </c>
      <c r="R40" t="s">
        <v>116</v>
      </c>
      <c r="W40" s="6">
        <f t="shared" si="2"/>
        <v>34213</v>
      </c>
      <c r="X40">
        <v>9</v>
      </c>
      <c r="Y40">
        <v>1993</v>
      </c>
      <c r="Z40">
        <v>1</v>
      </c>
      <c r="AA40">
        <v>216840</v>
      </c>
      <c r="AB40">
        <v>130275</v>
      </c>
      <c r="AC40">
        <v>339952</v>
      </c>
      <c r="AD40">
        <v>53861</v>
      </c>
      <c r="AE40">
        <v>15632</v>
      </c>
      <c r="AF40" s="6">
        <f t="shared" si="3"/>
        <v>34213</v>
      </c>
      <c r="AG40">
        <v>9</v>
      </c>
      <c r="AH40">
        <v>1993</v>
      </c>
      <c r="AI40">
        <v>1</v>
      </c>
      <c r="AJ40">
        <v>216841</v>
      </c>
      <c r="AK40">
        <v>15629</v>
      </c>
      <c r="AL40" s="6">
        <f t="shared" si="4"/>
        <v>34213</v>
      </c>
      <c r="AM40">
        <v>9</v>
      </c>
      <c r="AN40">
        <v>1993</v>
      </c>
      <c r="AO40">
        <v>1</v>
      </c>
      <c r="AP40">
        <v>209302</v>
      </c>
      <c r="AQ40">
        <v>11047</v>
      </c>
      <c r="BC40" s="6">
        <v>35080</v>
      </c>
      <c r="BD40">
        <v>261</v>
      </c>
      <c r="BE40">
        <v>96</v>
      </c>
      <c r="BF40">
        <f t="shared" si="1"/>
        <v>61301.296005120006</v>
      </c>
    </row>
    <row r="41" spans="1:58" x14ac:dyDescent="0.35">
      <c r="A41" s="6">
        <f t="shared" si="0"/>
        <v>33908</v>
      </c>
      <c r="B41">
        <v>1992</v>
      </c>
      <c r="C41">
        <v>11</v>
      </c>
      <c r="E41">
        <v>19921119</v>
      </c>
      <c r="F41">
        <v>1000</v>
      </c>
      <c r="G41" s="2">
        <v>311</v>
      </c>
      <c r="H41" s="2">
        <v>74435</v>
      </c>
      <c r="I41" s="2">
        <v>74435</v>
      </c>
      <c r="J41" s="2">
        <v>71150</v>
      </c>
      <c r="L41" t="s">
        <v>17</v>
      </c>
      <c r="M41">
        <v>0</v>
      </c>
      <c r="W41" s="6">
        <f t="shared" si="2"/>
        <v>34639</v>
      </c>
      <c r="X41">
        <v>11</v>
      </c>
      <c r="Y41">
        <v>1994</v>
      </c>
      <c r="Z41">
        <v>1</v>
      </c>
      <c r="AA41">
        <v>102659</v>
      </c>
      <c r="AB41">
        <v>62251</v>
      </c>
      <c r="AC41">
        <v>159783</v>
      </c>
      <c r="AD41">
        <v>25047</v>
      </c>
      <c r="AE41">
        <v>5650</v>
      </c>
      <c r="AF41" s="6">
        <f t="shared" si="3"/>
        <v>34639</v>
      </c>
      <c r="AG41">
        <v>11</v>
      </c>
      <c r="AH41">
        <v>1994</v>
      </c>
      <c r="AI41">
        <v>1</v>
      </c>
      <c r="AJ41">
        <v>102659</v>
      </c>
      <c r="AK41">
        <v>5648</v>
      </c>
      <c r="AL41" s="6">
        <f t="shared" si="4"/>
        <v>34639</v>
      </c>
      <c r="AM41">
        <v>11</v>
      </c>
      <c r="AN41">
        <v>1994</v>
      </c>
      <c r="AO41">
        <v>1</v>
      </c>
      <c r="AP41">
        <v>93823</v>
      </c>
      <c r="AQ41">
        <v>3362</v>
      </c>
      <c r="BC41" s="6">
        <v>35156</v>
      </c>
      <c r="BD41">
        <v>220</v>
      </c>
      <c r="BE41">
        <v>85</v>
      </c>
      <c r="BF41">
        <f t="shared" si="1"/>
        <v>45750.887424</v>
      </c>
    </row>
    <row r="42" spans="1:58" x14ac:dyDescent="0.35">
      <c r="A42" s="6">
        <f t="shared" si="0"/>
        <v>34028</v>
      </c>
      <c r="B42">
        <v>1993</v>
      </c>
      <c r="C42">
        <v>3</v>
      </c>
      <c r="E42">
        <v>19930309</v>
      </c>
      <c r="F42">
        <v>1300</v>
      </c>
      <c r="G42" s="2">
        <v>760</v>
      </c>
      <c r="H42" s="2">
        <v>141430</v>
      </c>
      <c r="I42" s="2">
        <v>141430</v>
      </c>
      <c r="J42" s="2">
        <v>123610</v>
      </c>
      <c r="L42" t="s">
        <v>18</v>
      </c>
      <c r="M42">
        <v>6.2E-2</v>
      </c>
      <c r="N42">
        <v>0.32040000000000002</v>
      </c>
      <c r="W42" s="6">
        <f t="shared" si="2"/>
        <v>34700</v>
      </c>
      <c r="X42">
        <v>1</v>
      </c>
      <c r="Y42">
        <v>1995</v>
      </c>
      <c r="Z42">
        <v>1</v>
      </c>
      <c r="AA42">
        <v>86387</v>
      </c>
      <c r="AB42">
        <v>52553</v>
      </c>
      <c r="AC42">
        <v>134120</v>
      </c>
      <c r="AD42">
        <v>20946</v>
      </c>
      <c r="AE42">
        <v>4132</v>
      </c>
      <c r="AF42" s="6">
        <f t="shared" si="3"/>
        <v>34700</v>
      </c>
      <c r="AG42">
        <v>1</v>
      </c>
      <c r="AH42">
        <v>1995</v>
      </c>
      <c r="AI42">
        <v>1</v>
      </c>
      <c r="AJ42">
        <v>86387</v>
      </c>
      <c r="AK42">
        <v>4130</v>
      </c>
      <c r="AL42" s="6">
        <f t="shared" si="4"/>
        <v>34700</v>
      </c>
      <c r="AM42">
        <v>1</v>
      </c>
      <c r="AN42">
        <v>1995</v>
      </c>
      <c r="AO42">
        <v>1</v>
      </c>
      <c r="AP42">
        <v>74973</v>
      </c>
      <c r="AQ42">
        <v>2046</v>
      </c>
      <c r="BC42" s="6">
        <v>35312</v>
      </c>
      <c r="BD42">
        <v>72</v>
      </c>
      <c r="BE42">
        <v>110</v>
      </c>
      <c r="BF42">
        <f t="shared" si="1"/>
        <v>19376.846438400004</v>
      </c>
    </row>
    <row r="43" spans="1:58" x14ac:dyDescent="0.35">
      <c r="A43" s="6">
        <f t="shared" si="0"/>
        <v>34089</v>
      </c>
      <c r="B43">
        <v>1993</v>
      </c>
      <c r="C43">
        <v>5</v>
      </c>
      <c r="E43">
        <v>19930505</v>
      </c>
      <c r="F43">
        <v>900</v>
      </c>
      <c r="G43" s="2">
        <v>2260</v>
      </c>
      <c r="H43" s="2">
        <v>258170</v>
      </c>
      <c r="I43" s="2">
        <v>258170</v>
      </c>
      <c r="J43" s="2">
        <v>229300</v>
      </c>
      <c r="L43" t="s">
        <v>19</v>
      </c>
      <c r="M43">
        <v>0.34200000000000003</v>
      </c>
      <c r="N43">
        <v>0.25409999999999999</v>
      </c>
      <c r="O43">
        <v>-2.4400000000000002E-2</v>
      </c>
      <c r="W43" s="6">
        <f t="shared" si="2"/>
        <v>34731</v>
      </c>
      <c r="X43">
        <v>2</v>
      </c>
      <c r="Y43">
        <v>1995</v>
      </c>
      <c r="Z43">
        <v>1</v>
      </c>
      <c r="AA43">
        <v>135656</v>
      </c>
      <c r="AB43">
        <v>82598</v>
      </c>
      <c r="AC43">
        <v>210466</v>
      </c>
      <c r="AD43">
        <v>32835</v>
      </c>
      <c r="AE43">
        <v>6192</v>
      </c>
      <c r="AF43" s="6">
        <f t="shared" si="3"/>
        <v>34731</v>
      </c>
      <c r="AG43">
        <v>2</v>
      </c>
      <c r="AH43">
        <v>1995</v>
      </c>
      <c r="AI43">
        <v>1</v>
      </c>
      <c r="AJ43">
        <v>135656</v>
      </c>
      <c r="AK43">
        <v>6189</v>
      </c>
      <c r="AL43" s="6">
        <f t="shared" si="4"/>
        <v>34731</v>
      </c>
      <c r="AM43">
        <v>2</v>
      </c>
      <c r="AN43">
        <v>1995</v>
      </c>
      <c r="AO43">
        <v>1</v>
      </c>
      <c r="AP43">
        <v>113669</v>
      </c>
      <c r="AQ43">
        <v>3533</v>
      </c>
      <c r="BC43" s="6">
        <v>35366</v>
      </c>
      <c r="BD43">
        <v>609</v>
      </c>
      <c r="BE43">
        <v>75</v>
      </c>
      <c r="BF43">
        <f t="shared" si="1"/>
        <v>111747.154176</v>
      </c>
    </row>
    <row r="44" spans="1:58" x14ac:dyDescent="0.35">
      <c r="A44" s="6">
        <f t="shared" si="0"/>
        <v>34212</v>
      </c>
      <c r="B44">
        <v>1993</v>
      </c>
      <c r="C44">
        <v>9</v>
      </c>
      <c r="E44">
        <v>19930901</v>
      </c>
      <c r="F44">
        <v>1045</v>
      </c>
      <c r="G44" s="2">
        <v>1810</v>
      </c>
      <c r="H44" s="2">
        <v>216840</v>
      </c>
      <c r="I44" s="2">
        <v>216840</v>
      </c>
      <c r="J44" s="2">
        <v>209300</v>
      </c>
      <c r="L44" t="s">
        <v>102</v>
      </c>
      <c r="M44" s="2">
        <v>-6.8400000000000002E-2</v>
      </c>
      <c r="N44" s="2">
        <v>-5.5999999999999999E-3</v>
      </c>
      <c r="O44" s="2">
        <v>6.54E-2</v>
      </c>
      <c r="P44" s="2">
        <v>2.3900000000000001E-2</v>
      </c>
      <c r="W44" s="6">
        <f t="shared" si="2"/>
        <v>34790</v>
      </c>
      <c r="X44">
        <v>4</v>
      </c>
      <c r="Y44">
        <v>1995</v>
      </c>
      <c r="Z44">
        <v>1</v>
      </c>
      <c r="AA44">
        <v>138992</v>
      </c>
      <c r="AB44">
        <v>84613</v>
      </c>
      <c r="AC44">
        <v>215676</v>
      </c>
      <c r="AD44">
        <v>33655</v>
      </c>
      <c r="AE44">
        <v>6414</v>
      </c>
      <c r="AF44" s="6">
        <f t="shared" si="3"/>
        <v>34790</v>
      </c>
      <c r="AG44">
        <v>4</v>
      </c>
      <c r="AH44">
        <v>1995</v>
      </c>
      <c r="AI44">
        <v>1</v>
      </c>
      <c r="AJ44">
        <v>138992</v>
      </c>
      <c r="AK44">
        <v>6412</v>
      </c>
      <c r="AL44" s="6">
        <f t="shared" si="4"/>
        <v>34790</v>
      </c>
      <c r="AM44">
        <v>4</v>
      </c>
      <c r="AN44">
        <v>1995</v>
      </c>
      <c r="AO44">
        <v>1</v>
      </c>
      <c r="AP44">
        <v>115146</v>
      </c>
      <c r="AQ44">
        <v>3564</v>
      </c>
      <c r="BC44" s="6">
        <v>35465</v>
      </c>
      <c r="BD44">
        <v>369</v>
      </c>
      <c r="BE44">
        <v>85</v>
      </c>
      <c r="BF44">
        <f t="shared" si="1"/>
        <v>76736.7157248</v>
      </c>
    </row>
    <row r="45" spans="1:58" x14ac:dyDescent="0.35">
      <c r="A45" s="6">
        <f t="shared" si="0"/>
        <v>34638</v>
      </c>
      <c r="B45">
        <v>1994</v>
      </c>
      <c r="C45">
        <v>11</v>
      </c>
      <c r="E45">
        <v>19941118</v>
      </c>
      <c r="F45">
        <v>925</v>
      </c>
      <c r="G45" s="2">
        <v>462</v>
      </c>
      <c r="H45" s="2">
        <v>102660</v>
      </c>
      <c r="I45" s="2">
        <v>102660</v>
      </c>
      <c r="J45" s="2">
        <v>93823</v>
      </c>
      <c r="L45" t="s">
        <v>116</v>
      </c>
      <c r="M45" s="2">
        <v>0.1198</v>
      </c>
      <c r="N45" s="2">
        <v>-8.0399999999999999E-2</v>
      </c>
      <c r="O45" s="2">
        <v>0.10539999999999999</v>
      </c>
      <c r="P45" s="2">
        <v>-8.6599999999999996E-2</v>
      </c>
      <c r="Q45" s="2">
        <v>0</v>
      </c>
      <c r="W45" s="6">
        <f t="shared" si="2"/>
        <v>34820</v>
      </c>
      <c r="X45">
        <v>5</v>
      </c>
      <c r="Y45">
        <v>1995</v>
      </c>
      <c r="Z45">
        <v>1</v>
      </c>
      <c r="AA45">
        <v>159622</v>
      </c>
      <c r="AB45">
        <v>97088</v>
      </c>
      <c r="AC45">
        <v>247855</v>
      </c>
      <c r="AD45">
        <v>38716</v>
      </c>
      <c r="AE45">
        <v>7701</v>
      </c>
      <c r="AF45" s="6">
        <f t="shared" si="3"/>
        <v>34820</v>
      </c>
      <c r="AG45">
        <v>5</v>
      </c>
      <c r="AH45">
        <v>1995</v>
      </c>
      <c r="AI45">
        <v>1</v>
      </c>
      <c r="AJ45">
        <v>159622</v>
      </c>
      <c r="AK45">
        <v>7698</v>
      </c>
      <c r="AL45" s="6">
        <f t="shared" si="4"/>
        <v>34820</v>
      </c>
      <c r="AM45">
        <v>5</v>
      </c>
      <c r="AN45">
        <v>1995</v>
      </c>
      <c r="AO45">
        <v>1</v>
      </c>
      <c r="AP45">
        <v>133519</v>
      </c>
      <c r="AQ45">
        <v>3992</v>
      </c>
      <c r="BC45" s="6">
        <v>35773</v>
      </c>
      <c r="BD45">
        <v>403</v>
      </c>
      <c r="BE45">
        <v>78.7</v>
      </c>
      <c r="BF45">
        <f t="shared" si="1"/>
        <v>77595.706985472003</v>
      </c>
    </row>
    <row r="46" spans="1:58" x14ac:dyDescent="0.35">
      <c r="A46" s="6">
        <f t="shared" si="0"/>
        <v>34699</v>
      </c>
      <c r="B46">
        <v>1995</v>
      </c>
      <c r="C46">
        <v>1</v>
      </c>
      <c r="E46">
        <v>19950109</v>
      </c>
      <c r="F46">
        <v>1605</v>
      </c>
      <c r="G46" s="2">
        <v>337</v>
      </c>
      <c r="H46" s="2">
        <v>86387</v>
      </c>
      <c r="I46" s="2">
        <v>86387</v>
      </c>
      <c r="J46" s="2">
        <v>74973</v>
      </c>
      <c r="W46" s="6">
        <f t="shared" si="2"/>
        <v>34851</v>
      </c>
      <c r="X46">
        <v>6</v>
      </c>
      <c r="Y46">
        <v>1995</v>
      </c>
      <c r="Z46">
        <v>2</v>
      </c>
      <c r="AA46">
        <v>397745</v>
      </c>
      <c r="AB46">
        <v>265193</v>
      </c>
      <c r="AC46">
        <v>573861</v>
      </c>
      <c r="AD46">
        <v>79090</v>
      </c>
      <c r="AE46">
        <v>42093</v>
      </c>
      <c r="AF46" s="6">
        <f t="shared" si="3"/>
        <v>34851</v>
      </c>
      <c r="AG46">
        <v>6</v>
      </c>
      <c r="AH46">
        <v>1995</v>
      </c>
      <c r="AI46">
        <v>2</v>
      </c>
      <c r="AJ46">
        <v>397745</v>
      </c>
      <c r="AK46">
        <v>42091</v>
      </c>
      <c r="AL46" s="6">
        <f t="shared" si="4"/>
        <v>34851</v>
      </c>
      <c r="AM46">
        <v>6</v>
      </c>
      <c r="AN46">
        <v>1995</v>
      </c>
      <c r="AO46">
        <v>2</v>
      </c>
      <c r="AP46">
        <v>356366</v>
      </c>
      <c r="AQ46">
        <v>25861</v>
      </c>
      <c r="BC46" s="6">
        <v>35836</v>
      </c>
      <c r="BD46">
        <v>285</v>
      </c>
      <c r="BE46">
        <v>85.3</v>
      </c>
      <c r="BF46">
        <f t="shared" si="1"/>
        <v>59477.376936959998</v>
      </c>
    </row>
    <row r="47" spans="1:58" x14ac:dyDescent="0.35">
      <c r="A47" s="6">
        <f t="shared" si="0"/>
        <v>34730</v>
      </c>
      <c r="B47">
        <v>1995</v>
      </c>
      <c r="C47">
        <v>2</v>
      </c>
      <c r="E47">
        <v>19950227</v>
      </c>
      <c r="F47">
        <v>1505</v>
      </c>
      <c r="G47" s="2">
        <v>667</v>
      </c>
      <c r="H47" s="2">
        <v>135660</v>
      </c>
      <c r="I47" s="2">
        <v>135660</v>
      </c>
      <c r="J47" s="2">
        <v>113670</v>
      </c>
      <c r="L47" s="16" t="s">
        <v>33</v>
      </c>
      <c r="M47" s="16"/>
      <c r="N47">
        <v>0.55000000000000004</v>
      </c>
      <c r="W47" s="6">
        <f t="shared" si="2"/>
        <v>34912</v>
      </c>
      <c r="X47">
        <v>8</v>
      </c>
      <c r="Y47">
        <v>1995</v>
      </c>
      <c r="Z47">
        <v>1</v>
      </c>
      <c r="AA47">
        <v>129768</v>
      </c>
      <c r="AB47">
        <v>78636</v>
      </c>
      <c r="AC47">
        <v>202086</v>
      </c>
      <c r="AD47">
        <v>31704</v>
      </c>
      <c r="AE47">
        <v>7327</v>
      </c>
      <c r="AF47" s="6">
        <f t="shared" si="3"/>
        <v>34912</v>
      </c>
      <c r="AG47">
        <v>8</v>
      </c>
      <c r="AH47">
        <v>1995</v>
      </c>
      <c r="AI47">
        <v>1</v>
      </c>
      <c r="AJ47">
        <v>129768</v>
      </c>
      <c r="AK47">
        <v>7325</v>
      </c>
      <c r="AL47" s="6">
        <f t="shared" si="4"/>
        <v>34912</v>
      </c>
      <c r="AM47">
        <v>8</v>
      </c>
      <c r="AN47">
        <v>1995</v>
      </c>
      <c r="AO47">
        <v>1</v>
      </c>
      <c r="AP47">
        <v>116968</v>
      </c>
      <c r="AQ47">
        <v>3811</v>
      </c>
      <c r="BC47" s="6">
        <v>35920</v>
      </c>
      <c r="BD47">
        <v>2420</v>
      </c>
      <c r="BE47">
        <v>39</v>
      </c>
      <c r="BF47">
        <f t="shared" si="1"/>
        <v>230907.42005760004</v>
      </c>
    </row>
    <row r="48" spans="1:58" x14ac:dyDescent="0.35">
      <c r="A48" s="6">
        <f t="shared" si="0"/>
        <v>34789</v>
      </c>
      <c r="B48">
        <v>1995</v>
      </c>
      <c r="C48">
        <v>4</v>
      </c>
      <c r="E48">
        <v>19950407</v>
      </c>
      <c r="F48">
        <v>839</v>
      </c>
      <c r="G48" s="2">
        <v>771</v>
      </c>
      <c r="H48" s="2">
        <v>138990</v>
      </c>
      <c r="I48" s="2">
        <v>138990</v>
      </c>
      <c r="J48" s="2">
        <v>115150</v>
      </c>
      <c r="W48" s="6">
        <f t="shared" si="2"/>
        <v>34943</v>
      </c>
      <c r="X48">
        <v>9</v>
      </c>
      <c r="Y48">
        <v>1995</v>
      </c>
      <c r="Z48">
        <v>1</v>
      </c>
      <c r="AA48">
        <v>86921</v>
      </c>
      <c r="AB48">
        <v>52688</v>
      </c>
      <c r="AC48">
        <v>135328</v>
      </c>
      <c r="AD48">
        <v>21223</v>
      </c>
      <c r="AE48">
        <v>4853</v>
      </c>
      <c r="AF48" s="6">
        <f t="shared" si="3"/>
        <v>34943</v>
      </c>
      <c r="AG48">
        <v>9</v>
      </c>
      <c r="AH48">
        <v>1995</v>
      </c>
      <c r="AI48">
        <v>1</v>
      </c>
      <c r="AJ48">
        <v>86921</v>
      </c>
      <c r="AK48">
        <v>4852</v>
      </c>
      <c r="AL48" s="6">
        <f t="shared" si="4"/>
        <v>34943</v>
      </c>
      <c r="AM48">
        <v>9</v>
      </c>
      <c r="AN48">
        <v>1995</v>
      </c>
      <c r="AO48">
        <v>1</v>
      </c>
      <c r="AP48">
        <v>78980</v>
      </c>
      <c r="AQ48">
        <v>2770</v>
      </c>
      <c r="BC48" s="6">
        <v>36018</v>
      </c>
      <c r="BD48">
        <v>296</v>
      </c>
      <c r="BE48">
        <v>69.599999999999994</v>
      </c>
      <c r="BF48">
        <f t="shared" si="1"/>
        <v>50403.287826432002</v>
      </c>
    </row>
    <row r="49" spans="1:58" x14ac:dyDescent="0.35">
      <c r="A49" s="6">
        <f t="shared" si="0"/>
        <v>34819</v>
      </c>
      <c r="B49">
        <v>1995</v>
      </c>
      <c r="C49">
        <v>5</v>
      </c>
      <c r="E49">
        <v>19950504</v>
      </c>
      <c r="F49">
        <v>930</v>
      </c>
      <c r="G49" s="2">
        <v>1030</v>
      </c>
      <c r="H49" s="2">
        <v>159620</v>
      </c>
      <c r="I49" s="2">
        <v>159620</v>
      </c>
      <c r="J49" s="2">
        <v>133520</v>
      </c>
      <c r="L49" t="s">
        <v>34</v>
      </c>
      <c r="M49" t="s">
        <v>35</v>
      </c>
      <c r="N49" t="s">
        <v>36</v>
      </c>
      <c r="O49" t="s">
        <v>37</v>
      </c>
      <c r="P49" t="s">
        <v>38</v>
      </c>
      <c r="Q49" t="s">
        <v>39</v>
      </c>
      <c r="R49" t="s">
        <v>40</v>
      </c>
      <c r="S49" t="s">
        <v>41</v>
      </c>
      <c r="W49" s="6">
        <f t="shared" si="2"/>
        <v>34973</v>
      </c>
      <c r="X49">
        <v>10</v>
      </c>
      <c r="Y49">
        <v>1995</v>
      </c>
      <c r="Z49">
        <v>1</v>
      </c>
      <c r="AA49">
        <v>100428</v>
      </c>
      <c r="AB49">
        <v>60846</v>
      </c>
      <c r="AC49">
        <v>156418</v>
      </c>
      <c r="AD49">
        <v>24545</v>
      </c>
      <c r="AE49">
        <v>5707</v>
      </c>
      <c r="AF49" s="6">
        <f t="shared" si="3"/>
        <v>34973</v>
      </c>
      <c r="AG49">
        <v>10</v>
      </c>
      <c r="AH49">
        <v>1995</v>
      </c>
      <c r="AI49">
        <v>1</v>
      </c>
      <c r="AJ49">
        <v>100428</v>
      </c>
      <c r="AK49">
        <v>5706</v>
      </c>
      <c r="AL49" s="6">
        <f t="shared" si="4"/>
        <v>34973</v>
      </c>
      <c r="AM49">
        <v>10</v>
      </c>
      <c r="AN49">
        <v>1995</v>
      </c>
      <c r="AO49">
        <v>1</v>
      </c>
      <c r="AP49">
        <v>91991</v>
      </c>
      <c r="AQ49">
        <v>3332</v>
      </c>
      <c r="BC49" s="6">
        <v>36230</v>
      </c>
      <c r="BD49">
        <v>242</v>
      </c>
      <c r="BE49">
        <v>74.900000000000006</v>
      </c>
      <c r="BF49">
        <f t="shared" si="1"/>
        <v>44346.066057216005</v>
      </c>
    </row>
    <row r="50" spans="1:58" x14ac:dyDescent="0.35">
      <c r="A50" s="6">
        <f t="shared" si="0"/>
        <v>34850</v>
      </c>
      <c r="B50">
        <v>1995</v>
      </c>
      <c r="C50">
        <v>6</v>
      </c>
      <c r="E50">
        <v>19950608</v>
      </c>
      <c r="F50">
        <v>1300</v>
      </c>
      <c r="G50" s="2">
        <v>4370</v>
      </c>
      <c r="H50" s="2">
        <v>375460</v>
      </c>
      <c r="I50" s="2">
        <v>375460</v>
      </c>
      <c r="J50" s="2">
        <v>332120</v>
      </c>
      <c r="L50" t="s">
        <v>20</v>
      </c>
      <c r="W50" s="6">
        <f t="shared" si="2"/>
        <v>35034</v>
      </c>
      <c r="X50">
        <v>12</v>
      </c>
      <c r="Y50">
        <v>1995</v>
      </c>
      <c r="Z50">
        <v>1</v>
      </c>
      <c r="AA50">
        <v>71776</v>
      </c>
      <c r="AB50">
        <v>43593</v>
      </c>
      <c r="AC50">
        <v>111577</v>
      </c>
      <c r="AD50">
        <v>17458</v>
      </c>
      <c r="AE50">
        <v>3704</v>
      </c>
      <c r="AF50" s="6">
        <f t="shared" si="3"/>
        <v>35034</v>
      </c>
      <c r="AG50">
        <v>12</v>
      </c>
      <c r="AH50">
        <v>1995</v>
      </c>
      <c r="AI50">
        <v>1</v>
      </c>
      <c r="AJ50">
        <v>71776</v>
      </c>
      <c r="AK50">
        <v>3703</v>
      </c>
      <c r="AL50" s="6">
        <f t="shared" si="4"/>
        <v>35034</v>
      </c>
      <c r="AM50">
        <v>12</v>
      </c>
      <c r="AN50">
        <v>1995</v>
      </c>
      <c r="AO50">
        <v>1</v>
      </c>
      <c r="AP50">
        <v>63357</v>
      </c>
      <c r="AQ50">
        <v>1902</v>
      </c>
      <c r="BC50" s="6">
        <v>36313</v>
      </c>
      <c r="BD50">
        <v>3810</v>
      </c>
      <c r="BE50">
        <v>29.6</v>
      </c>
      <c r="BF50">
        <f t="shared" si="1"/>
        <v>275914.54973952001</v>
      </c>
    </row>
    <row r="51" spans="1:58" x14ac:dyDescent="0.35">
      <c r="A51" s="6">
        <f t="shared" si="0"/>
        <v>34850</v>
      </c>
      <c r="B51">
        <v>1995</v>
      </c>
      <c r="C51">
        <v>6</v>
      </c>
      <c r="E51">
        <v>19950627</v>
      </c>
      <c r="F51">
        <v>1100</v>
      </c>
      <c r="G51" s="2">
        <v>5460</v>
      </c>
      <c r="H51" s="2">
        <v>420030</v>
      </c>
      <c r="I51" s="2">
        <v>420030</v>
      </c>
      <c r="J51" s="2">
        <v>380620</v>
      </c>
      <c r="L51" t="s">
        <v>42</v>
      </c>
      <c r="M51" t="s">
        <v>43</v>
      </c>
      <c r="N51" t="s">
        <v>44</v>
      </c>
      <c r="O51" t="s">
        <v>45</v>
      </c>
      <c r="P51" t="s">
        <v>46</v>
      </c>
      <c r="W51" s="6">
        <f t="shared" si="2"/>
        <v>35065</v>
      </c>
      <c r="X51">
        <v>1</v>
      </c>
      <c r="Y51">
        <v>1996</v>
      </c>
      <c r="Z51">
        <v>1</v>
      </c>
      <c r="AA51">
        <v>72040</v>
      </c>
      <c r="AB51">
        <v>43821</v>
      </c>
      <c r="AC51">
        <v>111853</v>
      </c>
      <c r="AD51">
        <v>17470</v>
      </c>
      <c r="AE51">
        <v>3461</v>
      </c>
      <c r="AF51" s="6">
        <f t="shared" si="3"/>
        <v>35065</v>
      </c>
      <c r="AG51">
        <v>1</v>
      </c>
      <c r="AH51">
        <v>1996</v>
      </c>
      <c r="AI51">
        <v>1</v>
      </c>
      <c r="AJ51">
        <v>72040</v>
      </c>
      <c r="AK51">
        <v>3459</v>
      </c>
      <c r="AL51" s="6">
        <f t="shared" si="4"/>
        <v>35065</v>
      </c>
      <c r="AM51">
        <v>1</v>
      </c>
      <c r="AN51">
        <v>1996</v>
      </c>
      <c r="AO51">
        <v>1</v>
      </c>
      <c r="AP51">
        <v>61081</v>
      </c>
      <c r="AQ51">
        <v>1761</v>
      </c>
      <c r="BC51" s="6">
        <v>36361</v>
      </c>
      <c r="BD51">
        <v>3100</v>
      </c>
      <c r="BE51">
        <v>38.200000000000003</v>
      </c>
      <c r="BF51">
        <f t="shared" si="1"/>
        <v>289722.99939840008</v>
      </c>
    </row>
    <row r="52" spans="1:58" x14ac:dyDescent="0.35">
      <c r="A52" s="6">
        <f t="shared" si="0"/>
        <v>34911</v>
      </c>
      <c r="B52">
        <v>1995</v>
      </c>
      <c r="C52">
        <v>8</v>
      </c>
      <c r="E52">
        <v>19950810</v>
      </c>
      <c r="F52">
        <v>900</v>
      </c>
      <c r="G52" s="2">
        <v>841</v>
      </c>
      <c r="H52" s="2">
        <v>129770</v>
      </c>
      <c r="I52" s="2">
        <v>129770</v>
      </c>
      <c r="J52" s="2">
        <v>116970</v>
      </c>
      <c r="L52" t="s">
        <v>47</v>
      </c>
      <c r="M52" t="s">
        <v>48</v>
      </c>
      <c r="N52" t="s">
        <v>49</v>
      </c>
      <c r="O52" t="s">
        <v>48</v>
      </c>
      <c r="P52" t="s">
        <v>48</v>
      </c>
      <c r="Q52" t="s">
        <v>48</v>
      </c>
      <c r="R52" t="s">
        <v>48</v>
      </c>
      <c r="S52" t="s">
        <v>50</v>
      </c>
      <c r="W52" s="6">
        <f t="shared" si="2"/>
        <v>35156</v>
      </c>
      <c r="X52">
        <v>4</v>
      </c>
      <c r="Y52">
        <v>1996</v>
      </c>
      <c r="Z52">
        <v>1</v>
      </c>
      <c r="AA52">
        <v>57070</v>
      </c>
      <c r="AB52">
        <v>34603</v>
      </c>
      <c r="AC52">
        <v>88835</v>
      </c>
      <c r="AD52">
        <v>13928</v>
      </c>
      <c r="AE52">
        <v>3155</v>
      </c>
      <c r="AF52" s="6">
        <f t="shared" si="3"/>
        <v>35156</v>
      </c>
      <c r="AG52">
        <v>4</v>
      </c>
      <c r="AH52">
        <v>1996</v>
      </c>
      <c r="AI52">
        <v>1</v>
      </c>
      <c r="AJ52">
        <v>57070</v>
      </c>
      <c r="AK52">
        <v>3154</v>
      </c>
      <c r="AL52" s="6">
        <f t="shared" si="4"/>
        <v>35156</v>
      </c>
      <c r="AM52">
        <v>4</v>
      </c>
      <c r="AN52">
        <v>1996</v>
      </c>
      <c r="AO52">
        <v>1</v>
      </c>
      <c r="AP52">
        <v>46096</v>
      </c>
      <c r="AQ52">
        <v>1953</v>
      </c>
      <c r="BC52" s="6">
        <v>36377</v>
      </c>
      <c r="BD52">
        <v>2610</v>
      </c>
      <c r="BE52">
        <v>43.3</v>
      </c>
      <c r="BF52">
        <f t="shared" si="1"/>
        <v>276494.38718975999</v>
      </c>
    </row>
    <row r="53" spans="1:58" x14ac:dyDescent="0.35">
      <c r="A53" s="6">
        <f t="shared" si="0"/>
        <v>34942</v>
      </c>
      <c r="B53">
        <v>1995</v>
      </c>
      <c r="C53">
        <v>9</v>
      </c>
      <c r="E53">
        <v>19950905</v>
      </c>
      <c r="F53">
        <v>1630</v>
      </c>
      <c r="G53" s="2">
        <v>450</v>
      </c>
      <c r="H53" s="2">
        <v>86921</v>
      </c>
      <c r="I53" s="2">
        <v>86921</v>
      </c>
      <c r="J53" s="2">
        <v>78980</v>
      </c>
      <c r="L53" t="s">
        <v>51</v>
      </c>
      <c r="W53" s="6">
        <f t="shared" si="2"/>
        <v>35309</v>
      </c>
      <c r="X53">
        <v>9</v>
      </c>
      <c r="Y53">
        <v>1996</v>
      </c>
      <c r="Z53">
        <v>1</v>
      </c>
      <c r="AA53">
        <v>21336</v>
      </c>
      <c r="AB53">
        <v>12840</v>
      </c>
      <c r="AC53">
        <v>33408</v>
      </c>
      <c r="AD53">
        <v>5283</v>
      </c>
      <c r="AE53">
        <v>1480</v>
      </c>
      <c r="AF53" s="6">
        <f t="shared" si="3"/>
        <v>35309</v>
      </c>
      <c r="AG53">
        <v>9</v>
      </c>
      <c r="AH53">
        <v>1996</v>
      </c>
      <c r="AI53">
        <v>1</v>
      </c>
      <c r="AJ53">
        <v>21336</v>
      </c>
      <c r="AK53">
        <v>1480</v>
      </c>
      <c r="AL53" s="6">
        <f t="shared" si="4"/>
        <v>35309</v>
      </c>
      <c r="AM53">
        <v>9</v>
      </c>
      <c r="AN53">
        <v>1996</v>
      </c>
      <c r="AO53">
        <v>1</v>
      </c>
      <c r="AP53">
        <v>19012</v>
      </c>
      <c r="AQ53">
        <v>666</v>
      </c>
      <c r="BC53" s="6">
        <v>36500</v>
      </c>
      <c r="BD53">
        <v>347</v>
      </c>
      <c r="BE53">
        <v>94.8</v>
      </c>
      <c r="BF53">
        <f t="shared" si="1"/>
        <v>80481.438093311997</v>
      </c>
    </row>
    <row r="54" spans="1:58" x14ac:dyDescent="0.35">
      <c r="A54" s="6">
        <f t="shared" si="0"/>
        <v>34972</v>
      </c>
      <c r="B54">
        <v>1995</v>
      </c>
      <c r="C54">
        <v>10</v>
      </c>
      <c r="E54">
        <v>19951003</v>
      </c>
      <c r="F54">
        <v>1600</v>
      </c>
      <c r="G54" s="2">
        <v>508</v>
      </c>
      <c r="H54" s="2">
        <v>100430</v>
      </c>
      <c r="I54" s="2">
        <v>100430</v>
      </c>
      <c r="J54" s="2">
        <v>91991</v>
      </c>
      <c r="L54" t="s">
        <v>36</v>
      </c>
      <c r="M54" s="2">
        <v>2630</v>
      </c>
      <c r="N54" s="2">
        <v>55200</v>
      </c>
      <c r="O54" s="2">
        <v>77100</v>
      </c>
      <c r="P54" s="2">
        <v>117000</v>
      </c>
      <c r="Q54" s="2">
        <v>209000</v>
      </c>
      <c r="R54" s="2">
        <v>274000</v>
      </c>
      <c r="S54" s="2">
        <v>343000</v>
      </c>
      <c r="T54" s="2">
        <v>343000</v>
      </c>
      <c r="W54" s="6">
        <f t="shared" si="2"/>
        <v>35339</v>
      </c>
      <c r="X54">
        <v>10</v>
      </c>
      <c r="Y54">
        <v>1996</v>
      </c>
      <c r="Z54">
        <v>1</v>
      </c>
      <c r="AA54">
        <v>121093</v>
      </c>
      <c r="AB54">
        <v>73225</v>
      </c>
      <c r="AC54">
        <v>188887</v>
      </c>
      <c r="AD54">
        <v>29706</v>
      </c>
      <c r="AE54">
        <v>7343</v>
      </c>
      <c r="AF54" s="6">
        <f t="shared" si="3"/>
        <v>35339</v>
      </c>
      <c r="AG54">
        <v>10</v>
      </c>
      <c r="AH54">
        <v>1996</v>
      </c>
      <c r="AI54">
        <v>1</v>
      </c>
      <c r="AJ54">
        <v>121093</v>
      </c>
      <c r="AK54">
        <v>7342</v>
      </c>
      <c r="AL54" s="6">
        <f t="shared" si="4"/>
        <v>35339</v>
      </c>
      <c r="AM54">
        <v>10</v>
      </c>
      <c r="AN54">
        <v>1996</v>
      </c>
      <c r="AO54">
        <v>1</v>
      </c>
      <c r="AP54">
        <v>109645</v>
      </c>
      <c r="AQ54">
        <v>4444</v>
      </c>
      <c r="BC54" s="6">
        <v>36545</v>
      </c>
      <c r="BD54">
        <v>275</v>
      </c>
      <c r="BE54">
        <v>101</v>
      </c>
      <c r="BF54">
        <f t="shared" si="1"/>
        <v>67953.523967999994</v>
      </c>
    </row>
    <row r="55" spans="1:58" x14ac:dyDescent="0.35">
      <c r="A55" s="6">
        <f t="shared" si="0"/>
        <v>35033</v>
      </c>
      <c r="B55">
        <v>1995</v>
      </c>
      <c r="C55">
        <v>12</v>
      </c>
      <c r="E55">
        <v>19951206</v>
      </c>
      <c r="F55">
        <v>830</v>
      </c>
      <c r="G55" s="2">
        <v>269</v>
      </c>
      <c r="H55" s="2">
        <v>71776</v>
      </c>
      <c r="I55" s="2">
        <v>71776</v>
      </c>
      <c r="J55" s="2">
        <v>63357</v>
      </c>
      <c r="L55" s="2" t="s">
        <v>38</v>
      </c>
      <c r="M55" s="2">
        <v>2560</v>
      </c>
      <c r="N55" s="2">
        <v>58100</v>
      </c>
      <c r="O55" s="2">
        <v>76700</v>
      </c>
      <c r="P55" s="2">
        <v>107000</v>
      </c>
      <c r="Q55" s="2">
        <v>178000</v>
      </c>
      <c r="R55" s="2">
        <v>273000</v>
      </c>
      <c r="S55" s="2">
        <v>436000</v>
      </c>
      <c r="T55" s="2">
        <v>436000</v>
      </c>
      <c r="W55" s="6">
        <f t="shared" si="2"/>
        <v>35462</v>
      </c>
      <c r="X55">
        <v>2</v>
      </c>
      <c r="Y55">
        <v>1997</v>
      </c>
      <c r="Z55">
        <v>1</v>
      </c>
      <c r="AA55">
        <v>92258</v>
      </c>
      <c r="AB55">
        <v>56149</v>
      </c>
      <c r="AC55">
        <v>143185</v>
      </c>
      <c r="AD55">
        <v>22350</v>
      </c>
      <c r="AE55">
        <v>4314</v>
      </c>
      <c r="AF55" s="6">
        <f t="shared" si="3"/>
        <v>35462</v>
      </c>
      <c r="AG55">
        <v>2</v>
      </c>
      <c r="AH55">
        <v>1997</v>
      </c>
      <c r="AI55">
        <v>1</v>
      </c>
      <c r="AJ55">
        <v>92258</v>
      </c>
      <c r="AK55">
        <v>4312</v>
      </c>
      <c r="AL55" s="6">
        <f t="shared" si="4"/>
        <v>35462</v>
      </c>
      <c r="AM55">
        <v>2</v>
      </c>
      <c r="AN55">
        <v>1997</v>
      </c>
      <c r="AO55">
        <v>1</v>
      </c>
      <c r="AP55">
        <v>76516</v>
      </c>
      <c r="AQ55">
        <v>2528</v>
      </c>
      <c r="BC55" s="6">
        <v>36620</v>
      </c>
      <c r="BD55">
        <v>623</v>
      </c>
      <c r="BE55">
        <v>61.2</v>
      </c>
      <c r="BF55">
        <f t="shared" si="1"/>
        <v>93281.900285951997</v>
      </c>
    </row>
    <row r="56" spans="1:58" x14ac:dyDescent="0.35">
      <c r="A56" s="6">
        <f t="shared" si="0"/>
        <v>35064</v>
      </c>
      <c r="B56">
        <v>1996</v>
      </c>
      <c r="C56">
        <v>1</v>
      </c>
      <c r="E56">
        <v>19960116</v>
      </c>
      <c r="F56">
        <v>1430</v>
      </c>
      <c r="G56" s="2">
        <v>261</v>
      </c>
      <c r="H56" s="2">
        <v>72040</v>
      </c>
      <c r="I56" s="2">
        <v>72040</v>
      </c>
      <c r="J56" s="2">
        <v>61081</v>
      </c>
      <c r="L56" t="s">
        <v>52</v>
      </c>
      <c r="M56">
        <v>1.03</v>
      </c>
      <c r="N56">
        <v>0.95</v>
      </c>
      <c r="O56">
        <v>1</v>
      </c>
      <c r="P56">
        <v>1.0900000000000001</v>
      </c>
      <c r="Q56">
        <v>1.18</v>
      </c>
      <c r="R56">
        <v>1</v>
      </c>
      <c r="S56">
        <v>0.79</v>
      </c>
      <c r="T56">
        <v>0.79</v>
      </c>
      <c r="W56" s="6">
        <f t="shared" si="2"/>
        <v>35765</v>
      </c>
      <c r="X56">
        <v>12</v>
      </c>
      <c r="Y56">
        <v>1997</v>
      </c>
      <c r="Z56">
        <v>1</v>
      </c>
      <c r="AA56">
        <v>96815</v>
      </c>
      <c r="AB56">
        <v>58711</v>
      </c>
      <c r="AC56">
        <v>150679</v>
      </c>
      <c r="AD56">
        <v>23619</v>
      </c>
      <c r="AE56">
        <v>5314</v>
      </c>
      <c r="AF56" s="6">
        <f t="shared" si="3"/>
        <v>35765</v>
      </c>
      <c r="AG56">
        <v>12</v>
      </c>
      <c r="AH56">
        <v>1997</v>
      </c>
      <c r="AI56">
        <v>1</v>
      </c>
      <c r="AJ56">
        <v>96815</v>
      </c>
      <c r="AK56">
        <v>5313</v>
      </c>
      <c r="AL56" s="6">
        <f t="shared" si="4"/>
        <v>35765</v>
      </c>
      <c r="AM56">
        <v>12</v>
      </c>
      <c r="AN56">
        <v>1997</v>
      </c>
      <c r="AO56">
        <v>1</v>
      </c>
      <c r="AP56">
        <v>84678</v>
      </c>
      <c r="AQ56">
        <v>3093</v>
      </c>
      <c r="BC56" s="6">
        <v>36727</v>
      </c>
      <c r="BD56">
        <v>157</v>
      </c>
      <c r="BE56">
        <v>83.7</v>
      </c>
      <c r="BF56">
        <f t="shared" si="1"/>
        <v>32150.151687168003</v>
      </c>
    </row>
    <row r="57" spans="1:58" x14ac:dyDescent="0.35">
      <c r="A57" s="6">
        <f t="shared" si="0"/>
        <v>35155</v>
      </c>
      <c r="B57">
        <v>1996</v>
      </c>
      <c r="C57">
        <v>4</v>
      </c>
      <c r="E57">
        <v>19960401</v>
      </c>
      <c r="F57">
        <v>1415</v>
      </c>
      <c r="G57" s="2">
        <v>220</v>
      </c>
      <c r="H57" s="2">
        <v>57070</v>
      </c>
      <c r="I57" s="2">
        <v>57070</v>
      </c>
      <c r="J57" s="2">
        <v>46096</v>
      </c>
      <c r="L57" t="str">
        <f>_xlfn.CONCAT(L58," ", M58, " ", N58, " ", O58, " ", P58, " ", Q58, " ", R58, " ", S58, " ", T58, " ", U58)</f>
        <v>Est/Obs &gt; 1 indicates overestimation; Est/Obs &lt; 1 indicates underestimation</v>
      </c>
      <c r="W57" s="6">
        <f t="shared" si="2"/>
        <v>35827</v>
      </c>
      <c r="X57">
        <v>2</v>
      </c>
      <c r="Y57">
        <v>1998</v>
      </c>
      <c r="Z57">
        <v>1</v>
      </c>
      <c r="AA57">
        <v>75447</v>
      </c>
      <c r="AB57">
        <v>45899</v>
      </c>
      <c r="AC57">
        <v>117132</v>
      </c>
      <c r="AD57">
        <v>18292</v>
      </c>
      <c r="AE57">
        <v>3602</v>
      </c>
      <c r="AF57" s="6">
        <f t="shared" si="3"/>
        <v>35827</v>
      </c>
      <c r="AG57">
        <v>2</v>
      </c>
      <c r="AH57">
        <v>1998</v>
      </c>
      <c r="AI57">
        <v>1</v>
      </c>
      <c r="AJ57">
        <v>75447</v>
      </c>
      <c r="AK57">
        <v>3601</v>
      </c>
      <c r="AL57" s="6">
        <f t="shared" si="4"/>
        <v>35827</v>
      </c>
      <c r="AM57">
        <v>2</v>
      </c>
      <c r="AN57">
        <v>1998</v>
      </c>
      <c r="AO57">
        <v>1</v>
      </c>
      <c r="AP57">
        <v>62069</v>
      </c>
      <c r="AQ57">
        <v>2168</v>
      </c>
      <c r="BC57" s="6">
        <v>36858</v>
      </c>
      <c r="BD57">
        <v>347</v>
      </c>
      <c r="BE57">
        <v>82.7</v>
      </c>
      <c r="BF57">
        <f t="shared" si="1"/>
        <v>70209.018252288006</v>
      </c>
    </row>
    <row r="58" spans="1:58" x14ac:dyDescent="0.35">
      <c r="A58" s="6">
        <f t="shared" si="0"/>
        <v>35308</v>
      </c>
      <c r="B58">
        <v>1996</v>
      </c>
      <c r="C58">
        <v>9</v>
      </c>
      <c r="E58">
        <v>19960904</v>
      </c>
      <c r="F58">
        <v>1315</v>
      </c>
      <c r="G58" s="2">
        <v>72</v>
      </c>
      <c r="H58" s="2">
        <v>21336</v>
      </c>
      <c r="I58" s="2">
        <v>21336</v>
      </c>
      <c r="J58" s="2">
        <v>19012</v>
      </c>
      <c r="L58" t="s">
        <v>52</v>
      </c>
      <c r="M58" t="s">
        <v>53</v>
      </c>
      <c r="N58">
        <v>1</v>
      </c>
      <c r="O58" t="s">
        <v>54</v>
      </c>
      <c r="P58" t="s">
        <v>55</v>
      </c>
      <c r="Q58" t="s">
        <v>52</v>
      </c>
      <c r="R58" t="s">
        <v>56</v>
      </c>
      <c r="S58">
        <v>1</v>
      </c>
      <c r="T58" t="s">
        <v>54</v>
      </c>
      <c r="U58" t="s">
        <v>57</v>
      </c>
      <c r="W58" s="6">
        <f t="shared" si="2"/>
        <v>35916</v>
      </c>
      <c r="X58">
        <v>5</v>
      </c>
      <c r="Y58">
        <v>1998</v>
      </c>
      <c r="Z58">
        <v>1</v>
      </c>
      <c r="AA58">
        <v>277344</v>
      </c>
      <c r="AB58">
        <v>167025</v>
      </c>
      <c r="AC58">
        <v>433997</v>
      </c>
      <c r="AD58">
        <v>68574</v>
      </c>
      <c r="AE58">
        <v>18878</v>
      </c>
      <c r="AF58" s="6">
        <f t="shared" si="3"/>
        <v>35916</v>
      </c>
      <c r="AG58">
        <v>5</v>
      </c>
      <c r="AH58">
        <v>1998</v>
      </c>
      <c r="AI58">
        <v>1</v>
      </c>
      <c r="AJ58">
        <v>277345</v>
      </c>
      <c r="AK58">
        <v>18875</v>
      </c>
      <c r="AL58" s="6">
        <f t="shared" si="4"/>
        <v>35916</v>
      </c>
      <c r="AM58">
        <v>5</v>
      </c>
      <c r="AN58">
        <v>1998</v>
      </c>
      <c r="AO58">
        <v>1</v>
      </c>
      <c r="AP58">
        <v>232135</v>
      </c>
      <c r="AQ58">
        <v>11482</v>
      </c>
      <c r="BC58" s="6">
        <v>36971</v>
      </c>
      <c r="BD58">
        <v>471</v>
      </c>
      <c r="BE58">
        <v>74</v>
      </c>
      <c r="BF58">
        <f t="shared" si="1"/>
        <v>85272.803758080001</v>
      </c>
    </row>
    <row r="59" spans="1:58" x14ac:dyDescent="0.35">
      <c r="A59" s="6">
        <f t="shared" si="0"/>
        <v>35338</v>
      </c>
      <c r="B59">
        <v>1996</v>
      </c>
      <c r="C59">
        <v>10</v>
      </c>
      <c r="E59">
        <v>19961028</v>
      </c>
      <c r="F59">
        <v>1230</v>
      </c>
      <c r="G59" s="2">
        <v>609</v>
      </c>
      <c r="H59" s="2">
        <v>121090</v>
      </c>
      <c r="I59" s="2">
        <v>121090</v>
      </c>
      <c r="J59" s="2">
        <v>109650</v>
      </c>
      <c r="W59" s="6">
        <f t="shared" si="2"/>
        <v>36008</v>
      </c>
      <c r="X59">
        <v>8</v>
      </c>
      <c r="Y59">
        <v>1998</v>
      </c>
      <c r="Z59">
        <v>1</v>
      </c>
      <c r="AA59">
        <v>61322</v>
      </c>
      <c r="AB59">
        <v>37111</v>
      </c>
      <c r="AC59">
        <v>95591</v>
      </c>
      <c r="AD59">
        <v>15019</v>
      </c>
      <c r="AE59">
        <v>3621</v>
      </c>
      <c r="AF59" s="6">
        <f t="shared" si="3"/>
        <v>36008</v>
      </c>
      <c r="AG59">
        <v>8</v>
      </c>
      <c r="AH59">
        <v>1998</v>
      </c>
      <c r="AI59">
        <v>1</v>
      </c>
      <c r="AJ59">
        <v>61322</v>
      </c>
      <c r="AK59">
        <v>3620</v>
      </c>
      <c r="AL59" s="6">
        <f t="shared" si="4"/>
        <v>36008</v>
      </c>
      <c r="AM59">
        <v>8</v>
      </c>
      <c r="AN59">
        <v>1998</v>
      </c>
      <c r="AO59">
        <v>1</v>
      </c>
      <c r="AP59">
        <v>53990</v>
      </c>
      <c r="AQ59">
        <v>2115</v>
      </c>
      <c r="BC59" s="6">
        <v>37005</v>
      </c>
      <c r="BD59">
        <v>790</v>
      </c>
      <c r="BE59">
        <v>57.6</v>
      </c>
      <c r="BF59">
        <f t="shared" si="1"/>
        <v>111328.79044608001</v>
      </c>
    </row>
    <row r="60" spans="1:58" x14ac:dyDescent="0.35">
      <c r="A60" s="6">
        <f t="shared" si="0"/>
        <v>35461</v>
      </c>
      <c r="B60">
        <v>1997</v>
      </c>
      <c r="C60">
        <v>2</v>
      </c>
      <c r="E60">
        <v>19970204</v>
      </c>
      <c r="F60">
        <v>1130</v>
      </c>
      <c r="G60" s="2">
        <v>369</v>
      </c>
      <c r="H60" s="2">
        <v>92258</v>
      </c>
      <c r="I60" s="2">
        <v>92258</v>
      </c>
      <c r="J60" s="2">
        <v>76516</v>
      </c>
      <c r="W60" s="6">
        <f t="shared" si="2"/>
        <v>36220</v>
      </c>
      <c r="X60">
        <v>3</v>
      </c>
      <c r="Y60">
        <v>1999</v>
      </c>
      <c r="Z60">
        <v>1</v>
      </c>
      <c r="AA60">
        <v>63115</v>
      </c>
      <c r="AB60">
        <v>38340</v>
      </c>
      <c r="AC60">
        <v>98101</v>
      </c>
      <c r="AD60">
        <v>15347</v>
      </c>
      <c r="AE60">
        <v>3232</v>
      </c>
      <c r="AF60" s="6">
        <f t="shared" si="3"/>
        <v>36220</v>
      </c>
      <c r="AG60">
        <v>3</v>
      </c>
      <c r="AH60">
        <v>1999</v>
      </c>
      <c r="AI60">
        <v>1</v>
      </c>
      <c r="AJ60">
        <v>63116</v>
      </c>
      <c r="AK60">
        <v>3231</v>
      </c>
      <c r="AL60" s="6">
        <f t="shared" si="4"/>
        <v>36220</v>
      </c>
      <c r="AM60">
        <v>3</v>
      </c>
      <c r="AN60">
        <v>1999</v>
      </c>
      <c r="AO60">
        <v>1</v>
      </c>
      <c r="AP60">
        <v>51274</v>
      </c>
      <c r="AQ60">
        <v>2053</v>
      </c>
      <c r="BC60" s="6">
        <v>37110</v>
      </c>
      <c r="BD60">
        <v>440</v>
      </c>
      <c r="BE60">
        <v>73.5</v>
      </c>
      <c r="BF60">
        <f t="shared" si="1"/>
        <v>79122.122956799998</v>
      </c>
    </row>
    <row r="61" spans="1:58" x14ac:dyDescent="0.35">
      <c r="A61" s="6">
        <f t="shared" si="0"/>
        <v>35764</v>
      </c>
      <c r="B61">
        <v>1997</v>
      </c>
      <c r="C61">
        <v>12</v>
      </c>
      <c r="E61">
        <v>19971209</v>
      </c>
      <c r="F61">
        <v>1215</v>
      </c>
      <c r="G61" s="2">
        <v>403</v>
      </c>
      <c r="H61" s="2">
        <v>96815</v>
      </c>
      <c r="I61" s="2">
        <v>96815</v>
      </c>
      <c r="J61" s="2">
        <v>84678</v>
      </c>
      <c r="L61" t="s">
        <v>58</v>
      </c>
      <c r="M61" t="s">
        <v>59</v>
      </c>
      <c r="W61" s="6">
        <f t="shared" si="2"/>
        <v>36312</v>
      </c>
      <c r="X61">
        <v>6</v>
      </c>
      <c r="Y61">
        <v>1999</v>
      </c>
      <c r="Z61">
        <v>1</v>
      </c>
      <c r="AA61">
        <v>343374</v>
      </c>
      <c r="AB61">
        <v>203738</v>
      </c>
      <c r="AC61">
        <v>543558</v>
      </c>
      <c r="AD61">
        <v>87322</v>
      </c>
      <c r="AE61">
        <v>31036</v>
      </c>
      <c r="AF61" s="6">
        <f t="shared" si="3"/>
        <v>36312</v>
      </c>
      <c r="AG61">
        <v>6</v>
      </c>
      <c r="AH61">
        <v>1999</v>
      </c>
      <c r="AI61">
        <v>1</v>
      </c>
      <c r="AJ61">
        <v>343374</v>
      </c>
      <c r="AK61">
        <v>31034</v>
      </c>
      <c r="AL61" s="6">
        <f t="shared" si="4"/>
        <v>36312</v>
      </c>
      <c r="AM61">
        <v>6</v>
      </c>
      <c r="AN61">
        <v>1999</v>
      </c>
      <c r="AO61">
        <v>1</v>
      </c>
      <c r="AP61">
        <v>298636</v>
      </c>
      <c r="AQ61">
        <v>18531</v>
      </c>
      <c r="BC61" s="6">
        <v>37210</v>
      </c>
      <c r="BD61">
        <v>211</v>
      </c>
      <c r="BE61">
        <v>105</v>
      </c>
      <c r="BF61">
        <f t="shared" si="1"/>
        <v>54203.792025600007</v>
      </c>
    </row>
    <row r="62" spans="1:58" x14ac:dyDescent="0.35">
      <c r="A62" s="6">
        <f t="shared" si="0"/>
        <v>35826</v>
      </c>
      <c r="B62">
        <v>1998</v>
      </c>
      <c r="C62">
        <v>2</v>
      </c>
      <c r="E62">
        <v>19980210</v>
      </c>
      <c r="F62">
        <v>1225</v>
      </c>
      <c r="G62" s="2">
        <v>285</v>
      </c>
      <c r="H62" s="2">
        <v>75447</v>
      </c>
      <c r="I62" s="2">
        <v>75447</v>
      </c>
      <c r="J62" s="2">
        <v>62069</v>
      </c>
      <c r="L62" s="16" t="s">
        <v>60</v>
      </c>
      <c r="M62" s="16"/>
      <c r="W62" s="6">
        <f t="shared" si="2"/>
        <v>36342</v>
      </c>
      <c r="X62">
        <v>7</v>
      </c>
      <c r="Y62">
        <v>1999</v>
      </c>
      <c r="Z62">
        <v>1</v>
      </c>
      <c r="AA62">
        <v>292940</v>
      </c>
      <c r="AB62">
        <v>174341</v>
      </c>
      <c r="AC62">
        <v>462638</v>
      </c>
      <c r="AD62">
        <v>74076</v>
      </c>
      <c r="AE62">
        <v>25271</v>
      </c>
      <c r="AF62" s="6">
        <f t="shared" si="3"/>
        <v>36342</v>
      </c>
      <c r="AG62">
        <v>7</v>
      </c>
      <c r="AH62">
        <v>1999</v>
      </c>
      <c r="AI62">
        <v>1</v>
      </c>
      <c r="AJ62">
        <v>292940</v>
      </c>
      <c r="AK62">
        <v>25269</v>
      </c>
      <c r="AL62" s="6">
        <f t="shared" si="4"/>
        <v>36342</v>
      </c>
      <c r="AM62">
        <v>7</v>
      </c>
      <c r="AN62">
        <v>1999</v>
      </c>
      <c r="AO62">
        <v>1</v>
      </c>
      <c r="AP62">
        <v>265300</v>
      </c>
      <c r="AQ62">
        <v>14839</v>
      </c>
      <c r="BC62" s="6">
        <v>37334</v>
      </c>
      <c r="BD62">
        <v>176</v>
      </c>
      <c r="BE62">
        <v>94.6</v>
      </c>
      <c r="BF62">
        <f t="shared" si="1"/>
        <v>40734.437179392</v>
      </c>
    </row>
    <row r="63" spans="1:58" x14ac:dyDescent="0.35">
      <c r="A63" s="6">
        <f t="shared" si="0"/>
        <v>35915</v>
      </c>
      <c r="B63">
        <v>1998</v>
      </c>
      <c r="C63">
        <v>5</v>
      </c>
      <c r="E63">
        <v>19980505</v>
      </c>
      <c r="F63">
        <v>1220</v>
      </c>
      <c r="G63" s="2">
        <v>2420</v>
      </c>
      <c r="H63" s="2">
        <v>277340</v>
      </c>
      <c r="I63" s="2">
        <v>277340</v>
      </c>
      <c r="J63" s="2">
        <v>232130</v>
      </c>
      <c r="L63" t="s">
        <v>63</v>
      </c>
      <c r="M63">
        <v>1.3009999999999999</v>
      </c>
      <c r="W63" s="6">
        <f t="shared" si="2"/>
        <v>36373</v>
      </c>
      <c r="X63">
        <v>8</v>
      </c>
      <c r="Y63">
        <v>1999</v>
      </c>
      <c r="Z63">
        <v>1</v>
      </c>
      <c r="AA63">
        <v>265474</v>
      </c>
      <c r="AB63">
        <v>158387</v>
      </c>
      <c r="AC63">
        <v>418455</v>
      </c>
      <c r="AD63">
        <v>66818</v>
      </c>
      <c r="AE63">
        <v>21970</v>
      </c>
      <c r="AF63" s="6">
        <f t="shared" si="3"/>
        <v>36373</v>
      </c>
      <c r="AG63">
        <v>8</v>
      </c>
      <c r="AH63">
        <v>1999</v>
      </c>
      <c r="AI63">
        <v>1</v>
      </c>
      <c r="AJ63">
        <v>265474</v>
      </c>
      <c r="AK63">
        <v>21967</v>
      </c>
      <c r="AL63" s="6">
        <f t="shared" si="4"/>
        <v>36373</v>
      </c>
      <c r="AM63">
        <v>8</v>
      </c>
      <c r="AN63">
        <v>1999</v>
      </c>
      <c r="AO63">
        <v>1</v>
      </c>
      <c r="AP63">
        <v>243021</v>
      </c>
      <c r="AQ63">
        <v>13111</v>
      </c>
      <c r="BC63" s="6">
        <v>37390</v>
      </c>
      <c r="BD63">
        <v>242</v>
      </c>
      <c r="BE63">
        <v>90.5</v>
      </c>
      <c r="BF63">
        <f t="shared" si="1"/>
        <v>53582.362859520006</v>
      </c>
    </row>
    <row r="64" spans="1:58" x14ac:dyDescent="0.35">
      <c r="A64" s="6">
        <f t="shared" si="0"/>
        <v>36007</v>
      </c>
      <c r="B64">
        <v>1998</v>
      </c>
      <c r="C64">
        <v>8</v>
      </c>
      <c r="E64">
        <v>19980811</v>
      </c>
      <c r="F64">
        <v>1200</v>
      </c>
      <c r="G64" s="2">
        <v>296</v>
      </c>
      <c r="H64" s="2">
        <v>61322</v>
      </c>
      <c r="I64" s="2">
        <v>61322</v>
      </c>
      <c r="J64" s="2">
        <v>53990</v>
      </c>
      <c r="L64" t="s">
        <v>61</v>
      </c>
      <c r="M64">
        <v>1.0129999999999999</v>
      </c>
      <c r="W64" s="6">
        <f t="shared" si="2"/>
        <v>36495</v>
      </c>
      <c r="X64">
        <v>12</v>
      </c>
      <c r="Y64">
        <v>1999</v>
      </c>
      <c r="Z64">
        <v>1</v>
      </c>
      <c r="AA64">
        <v>84238</v>
      </c>
      <c r="AB64">
        <v>51073</v>
      </c>
      <c r="AC64">
        <v>131128</v>
      </c>
      <c r="AD64">
        <v>20559</v>
      </c>
      <c r="AE64">
        <v>4664</v>
      </c>
      <c r="AF64" s="6">
        <f t="shared" si="3"/>
        <v>36495</v>
      </c>
      <c r="AG64">
        <v>12</v>
      </c>
      <c r="AH64">
        <v>1999</v>
      </c>
      <c r="AI64">
        <v>1</v>
      </c>
      <c r="AJ64">
        <v>84238</v>
      </c>
      <c r="AK64">
        <v>4663</v>
      </c>
      <c r="AL64" s="6">
        <f t="shared" si="4"/>
        <v>36495</v>
      </c>
      <c r="AM64">
        <v>12</v>
      </c>
      <c r="AN64">
        <v>1999</v>
      </c>
      <c r="AO64">
        <v>1</v>
      </c>
      <c r="AP64">
        <v>74906</v>
      </c>
      <c r="AQ64">
        <v>2759</v>
      </c>
      <c r="BC64" s="6">
        <v>37455</v>
      </c>
      <c r="BD64">
        <v>8</v>
      </c>
      <c r="BE64">
        <v>131</v>
      </c>
      <c r="BF64">
        <f t="shared" si="1"/>
        <v>2564.0069529600005</v>
      </c>
    </row>
    <row r="65" spans="1:58" x14ac:dyDescent="0.35">
      <c r="A65" s="6">
        <f t="shared" si="0"/>
        <v>36219</v>
      </c>
      <c r="B65">
        <v>1999</v>
      </c>
      <c r="C65">
        <v>3</v>
      </c>
      <c r="E65">
        <v>19990311</v>
      </c>
      <c r="F65">
        <v>855</v>
      </c>
      <c r="G65" s="2">
        <v>242</v>
      </c>
      <c r="H65" s="2">
        <v>63115</v>
      </c>
      <c r="I65" s="2">
        <v>63116</v>
      </c>
      <c r="J65" s="2">
        <v>51274</v>
      </c>
      <c r="L65" t="s">
        <v>62</v>
      </c>
      <c r="M65">
        <v>0.90200000000000002</v>
      </c>
      <c r="W65" s="6">
        <f t="shared" si="2"/>
        <v>36526</v>
      </c>
      <c r="X65">
        <v>1</v>
      </c>
      <c r="Y65">
        <v>2000</v>
      </c>
      <c r="Z65">
        <v>1</v>
      </c>
      <c r="AA65">
        <v>72535</v>
      </c>
      <c r="AB65">
        <v>44085</v>
      </c>
      <c r="AC65">
        <v>112697</v>
      </c>
      <c r="AD65">
        <v>17619</v>
      </c>
      <c r="AE65">
        <v>3628</v>
      </c>
      <c r="AF65" s="6">
        <f t="shared" si="3"/>
        <v>36526</v>
      </c>
      <c r="AG65">
        <v>1</v>
      </c>
      <c r="AH65">
        <v>2000</v>
      </c>
      <c r="AI65">
        <v>1</v>
      </c>
      <c r="AJ65">
        <v>72535</v>
      </c>
      <c r="AK65">
        <v>3627</v>
      </c>
      <c r="AL65" s="6">
        <f t="shared" si="4"/>
        <v>36526</v>
      </c>
      <c r="AM65">
        <v>1</v>
      </c>
      <c r="AN65">
        <v>2000</v>
      </c>
      <c r="AO65">
        <v>1</v>
      </c>
      <c r="AP65">
        <v>61820</v>
      </c>
      <c r="AQ65">
        <v>2117</v>
      </c>
      <c r="BC65" s="6">
        <v>37650</v>
      </c>
      <c r="BD65">
        <v>211</v>
      </c>
      <c r="BE65">
        <v>94.6</v>
      </c>
      <c r="BF65">
        <f t="shared" si="1"/>
        <v>48835.035482111998</v>
      </c>
    </row>
    <row r="66" spans="1:58" x14ac:dyDescent="0.35">
      <c r="A66" s="6">
        <f t="shared" si="0"/>
        <v>36311</v>
      </c>
      <c r="B66">
        <v>1999</v>
      </c>
      <c r="C66">
        <v>6</v>
      </c>
      <c r="E66">
        <v>19990602</v>
      </c>
      <c r="F66">
        <v>1310</v>
      </c>
      <c r="G66" s="2">
        <v>3810</v>
      </c>
      <c r="H66" s="2">
        <v>343370</v>
      </c>
      <c r="I66" s="2">
        <v>343370</v>
      </c>
      <c r="J66" s="2">
        <v>298640</v>
      </c>
      <c r="W66" s="6">
        <f t="shared" si="2"/>
        <v>36617</v>
      </c>
      <c r="X66">
        <v>4</v>
      </c>
      <c r="Y66">
        <v>2000</v>
      </c>
      <c r="Z66">
        <v>1</v>
      </c>
      <c r="AA66">
        <v>116794</v>
      </c>
      <c r="AB66">
        <v>71023</v>
      </c>
      <c r="AC66">
        <v>181383</v>
      </c>
      <c r="AD66">
        <v>28340</v>
      </c>
      <c r="AE66">
        <v>5694</v>
      </c>
      <c r="AF66" s="6">
        <f t="shared" si="3"/>
        <v>36617</v>
      </c>
      <c r="AG66">
        <v>4</v>
      </c>
      <c r="AH66">
        <v>2000</v>
      </c>
      <c r="AI66">
        <v>1</v>
      </c>
      <c r="AJ66">
        <v>116794</v>
      </c>
      <c r="AK66">
        <v>5692</v>
      </c>
      <c r="AL66" s="6">
        <f t="shared" si="4"/>
        <v>36617</v>
      </c>
      <c r="AM66">
        <v>4</v>
      </c>
      <c r="AN66">
        <v>2000</v>
      </c>
      <c r="AO66">
        <v>1</v>
      </c>
      <c r="AP66">
        <v>96572</v>
      </c>
      <c r="AQ66">
        <v>3457</v>
      </c>
      <c r="BC66" s="6">
        <v>37699</v>
      </c>
      <c r="BD66">
        <v>356</v>
      </c>
      <c r="BE66">
        <v>85.7</v>
      </c>
      <c r="BF66">
        <f t="shared" si="1"/>
        <v>74642.939817984006</v>
      </c>
    </row>
    <row r="67" spans="1:58" x14ac:dyDescent="0.35">
      <c r="A67" s="6">
        <f t="shared" ref="A67:A108" si="5">DATE(B67,C67,D67)</f>
        <v>36341</v>
      </c>
      <c r="B67">
        <v>1999</v>
      </c>
      <c r="C67">
        <v>7</v>
      </c>
      <c r="E67">
        <v>19990720</v>
      </c>
      <c r="F67">
        <v>915</v>
      </c>
      <c r="G67" s="2">
        <v>3100</v>
      </c>
      <c r="H67" s="2">
        <v>292940</v>
      </c>
      <c r="I67" s="2">
        <v>292940</v>
      </c>
      <c r="J67" s="2">
        <v>265300</v>
      </c>
      <c r="W67" s="6">
        <f t="shared" si="2"/>
        <v>36708</v>
      </c>
      <c r="X67">
        <v>7</v>
      </c>
      <c r="Y67">
        <v>2000</v>
      </c>
      <c r="Z67">
        <v>1</v>
      </c>
      <c r="AA67">
        <v>36144</v>
      </c>
      <c r="AB67">
        <v>21820</v>
      </c>
      <c r="AC67">
        <v>56453</v>
      </c>
      <c r="AD67">
        <v>8895</v>
      </c>
      <c r="AE67">
        <v>2305</v>
      </c>
      <c r="AF67" s="6">
        <f t="shared" si="3"/>
        <v>36708</v>
      </c>
      <c r="AG67">
        <v>7</v>
      </c>
      <c r="AH67">
        <v>2000</v>
      </c>
      <c r="AI67">
        <v>1</v>
      </c>
      <c r="AJ67">
        <v>36144</v>
      </c>
      <c r="AK67">
        <v>2305</v>
      </c>
      <c r="AL67" s="6">
        <f t="shared" si="4"/>
        <v>36708</v>
      </c>
      <c r="AM67">
        <v>7</v>
      </c>
      <c r="AN67">
        <v>2000</v>
      </c>
      <c r="AO67">
        <v>1</v>
      </c>
      <c r="AP67">
        <v>31839</v>
      </c>
      <c r="AQ67">
        <v>1446</v>
      </c>
      <c r="BC67" s="6">
        <v>37762</v>
      </c>
      <c r="BD67">
        <v>1130</v>
      </c>
      <c r="BE67">
        <v>38.4</v>
      </c>
      <c r="BF67">
        <f t="shared" ref="BF67:BF86" si="6">((BD67*BE67*28.3168)/(1000*1000))*86400</f>
        <v>106161.63139584001</v>
      </c>
    </row>
    <row r="68" spans="1:58" x14ac:dyDescent="0.35">
      <c r="A68" s="6">
        <f t="shared" si="5"/>
        <v>36372</v>
      </c>
      <c r="B68">
        <v>1999</v>
      </c>
      <c r="C68">
        <v>8</v>
      </c>
      <c r="E68">
        <v>19990805</v>
      </c>
      <c r="F68">
        <v>940</v>
      </c>
      <c r="G68" s="2">
        <v>2610</v>
      </c>
      <c r="H68" s="2">
        <v>265470</v>
      </c>
      <c r="I68" s="2">
        <v>265470</v>
      </c>
      <c r="J68" s="2">
        <v>243020</v>
      </c>
      <c r="L68" t="s">
        <v>64</v>
      </c>
      <c r="W68" s="6">
        <f t="shared" si="2"/>
        <v>36831</v>
      </c>
      <c r="X68">
        <v>11</v>
      </c>
      <c r="Y68">
        <v>2000</v>
      </c>
      <c r="Z68">
        <v>1</v>
      </c>
      <c r="AA68">
        <v>81465</v>
      </c>
      <c r="AB68">
        <v>49368</v>
      </c>
      <c r="AC68">
        <v>126860</v>
      </c>
      <c r="AD68">
        <v>19901</v>
      </c>
      <c r="AE68">
        <v>4592</v>
      </c>
      <c r="AF68" s="6">
        <f t="shared" si="3"/>
        <v>36831</v>
      </c>
      <c r="AG68">
        <v>11</v>
      </c>
      <c r="AH68">
        <v>2000</v>
      </c>
      <c r="AI68">
        <v>1</v>
      </c>
      <c r="AJ68">
        <v>81465</v>
      </c>
      <c r="AK68">
        <v>4591</v>
      </c>
      <c r="AL68" s="6">
        <f t="shared" si="4"/>
        <v>36831</v>
      </c>
      <c r="AM68">
        <v>11</v>
      </c>
      <c r="AN68">
        <v>2000</v>
      </c>
      <c r="AO68">
        <v>1</v>
      </c>
      <c r="AP68">
        <v>74161</v>
      </c>
      <c r="AQ68">
        <v>2791</v>
      </c>
      <c r="BC68" s="6">
        <v>37811</v>
      </c>
      <c r="BD68">
        <v>116</v>
      </c>
      <c r="BE68">
        <v>87.8</v>
      </c>
      <c r="BF68">
        <f t="shared" si="6"/>
        <v>24917.841616895999</v>
      </c>
    </row>
    <row r="69" spans="1:58" x14ac:dyDescent="0.35">
      <c r="A69" s="6">
        <f t="shared" si="5"/>
        <v>36494</v>
      </c>
      <c r="B69">
        <v>1999</v>
      </c>
      <c r="C69">
        <v>12</v>
      </c>
      <c r="E69">
        <v>19991206</v>
      </c>
      <c r="F69">
        <v>1400</v>
      </c>
      <c r="G69" s="2">
        <v>347</v>
      </c>
      <c r="H69" s="2">
        <v>84238</v>
      </c>
      <c r="I69" s="2">
        <v>84238</v>
      </c>
      <c r="J69" s="2">
        <v>74906</v>
      </c>
      <c r="L69" t="s">
        <v>21</v>
      </c>
      <c r="W69" s="6">
        <f t="shared" si="2"/>
        <v>36951</v>
      </c>
      <c r="X69">
        <v>3</v>
      </c>
      <c r="Y69">
        <v>2001</v>
      </c>
      <c r="Z69">
        <v>1</v>
      </c>
      <c r="AA69">
        <v>96668</v>
      </c>
      <c r="AB69">
        <v>58786</v>
      </c>
      <c r="AC69">
        <v>150123</v>
      </c>
      <c r="AD69">
        <v>23455</v>
      </c>
      <c r="AE69">
        <v>4706</v>
      </c>
      <c r="AF69" s="6">
        <f t="shared" si="3"/>
        <v>36951</v>
      </c>
      <c r="AG69">
        <v>3</v>
      </c>
      <c r="AH69">
        <v>2001</v>
      </c>
      <c r="AI69">
        <v>1</v>
      </c>
      <c r="AJ69">
        <v>96668</v>
      </c>
      <c r="AK69">
        <v>4704</v>
      </c>
      <c r="AL69" s="6">
        <f t="shared" si="4"/>
        <v>36951</v>
      </c>
      <c r="AM69">
        <v>3</v>
      </c>
      <c r="AN69">
        <v>2001</v>
      </c>
      <c r="AO69">
        <v>1</v>
      </c>
      <c r="AP69">
        <v>81336</v>
      </c>
      <c r="AQ69">
        <v>2813</v>
      </c>
      <c r="BC69" s="6">
        <v>37966</v>
      </c>
      <c r="BD69">
        <v>233</v>
      </c>
      <c r="BE69">
        <v>104</v>
      </c>
      <c r="BF69">
        <f t="shared" si="6"/>
        <v>59285.321072640007</v>
      </c>
    </row>
    <row r="70" spans="1:58" x14ac:dyDescent="0.35">
      <c r="A70" s="6">
        <f t="shared" si="5"/>
        <v>36525</v>
      </c>
      <c r="B70">
        <v>2000</v>
      </c>
      <c r="C70">
        <v>1</v>
      </c>
      <c r="E70">
        <v>20000120</v>
      </c>
      <c r="F70">
        <v>815</v>
      </c>
      <c r="G70" s="2">
        <v>275</v>
      </c>
      <c r="H70" s="2">
        <v>72535</v>
      </c>
      <c r="I70" s="2">
        <v>72535</v>
      </c>
      <c r="J70" s="2">
        <v>61820</v>
      </c>
      <c r="L70" t="s">
        <v>22</v>
      </c>
      <c r="M70" s="2">
        <v>74.08</v>
      </c>
      <c r="W70" s="6">
        <f t="shared" ref="W70:W108" si="7">DATE(Y70,X70,1)</f>
        <v>36982</v>
      </c>
      <c r="X70">
        <v>4</v>
      </c>
      <c r="Y70">
        <v>2001</v>
      </c>
      <c r="Z70">
        <v>1</v>
      </c>
      <c r="AA70">
        <v>128623</v>
      </c>
      <c r="AB70">
        <v>78173</v>
      </c>
      <c r="AC70">
        <v>199840</v>
      </c>
      <c r="AD70">
        <v>31244</v>
      </c>
      <c r="AE70">
        <v>6436</v>
      </c>
      <c r="AF70" s="6">
        <f t="shared" ref="AF70:AF101" si="8">DATE(AH70,AG70,1)</f>
        <v>36982</v>
      </c>
      <c r="AG70">
        <v>4</v>
      </c>
      <c r="AH70">
        <v>2001</v>
      </c>
      <c r="AI70">
        <v>1</v>
      </c>
      <c r="AJ70">
        <v>128623</v>
      </c>
      <c r="AK70">
        <v>6434</v>
      </c>
      <c r="AL70" s="6">
        <f t="shared" ref="AL70:AL101" si="9">DATE(AN70,AM70,1)</f>
        <v>36982</v>
      </c>
      <c r="AM70">
        <v>4</v>
      </c>
      <c r="AN70">
        <v>2001</v>
      </c>
      <c r="AO70">
        <v>1</v>
      </c>
      <c r="AP70">
        <v>109235</v>
      </c>
      <c r="AQ70">
        <v>3489</v>
      </c>
      <c r="BC70" s="6">
        <v>38058</v>
      </c>
      <c r="BD70">
        <v>586</v>
      </c>
      <c r="BE70">
        <v>70.099999999999994</v>
      </c>
      <c r="BF70">
        <f t="shared" si="6"/>
        <v>100501.73284147198</v>
      </c>
    </row>
    <row r="71" spans="1:58" x14ac:dyDescent="0.35">
      <c r="A71" s="6">
        <f t="shared" si="5"/>
        <v>36616</v>
      </c>
      <c r="B71">
        <v>2000</v>
      </c>
      <c r="C71">
        <v>4</v>
      </c>
      <c r="E71">
        <v>20000404</v>
      </c>
      <c r="F71">
        <v>1520</v>
      </c>
      <c r="G71" s="2">
        <v>623</v>
      </c>
      <c r="H71" s="2">
        <v>116790</v>
      </c>
      <c r="I71" s="2">
        <v>116790</v>
      </c>
      <c r="J71" s="2">
        <v>96572</v>
      </c>
      <c r="L71" t="s">
        <v>23</v>
      </c>
      <c r="M71" s="2">
        <v>5.5E-2</v>
      </c>
      <c r="W71" s="6">
        <f t="shared" si="7"/>
        <v>37104</v>
      </c>
      <c r="X71">
        <v>8</v>
      </c>
      <c r="Y71">
        <v>2001</v>
      </c>
      <c r="Z71">
        <v>1</v>
      </c>
      <c r="AA71">
        <v>76743</v>
      </c>
      <c r="AB71">
        <v>46462</v>
      </c>
      <c r="AC71">
        <v>119596</v>
      </c>
      <c r="AD71">
        <v>18782</v>
      </c>
      <c r="AE71">
        <v>4474</v>
      </c>
      <c r="AF71" s="6">
        <f t="shared" si="8"/>
        <v>37104</v>
      </c>
      <c r="AG71">
        <v>8</v>
      </c>
      <c r="AH71">
        <v>2001</v>
      </c>
      <c r="AI71">
        <v>1</v>
      </c>
      <c r="AJ71">
        <v>76743</v>
      </c>
      <c r="AK71">
        <v>4473</v>
      </c>
      <c r="AL71" s="6">
        <f t="shared" si="9"/>
        <v>37104</v>
      </c>
      <c r="AM71">
        <v>8</v>
      </c>
      <c r="AN71">
        <v>2001</v>
      </c>
      <c r="AO71">
        <v>1</v>
      </c>
      <c r="AP71">
        <v>70774</v>
      </c>
      <c r="AQ71">
        <v>2550</v>
      </c>
      <c r="BC71" s="6">
        <v>38169</v>
      </c>
      <c r="BD71">
        <v>879</v>
      </c>
      <c r="BE71">
        <v>52.4</v>
      </c>
      <c r="BF71">
        <f t="shared" si="6"/>
        <v>112688.105582592</v>
      </c>
    </row>
    <row r="72" spans="1:58" x14ac:dyDescent="0.35">
      <c r="A72" s="6">
        <f t="shared" si="5"/>
        <v>36707</v>
      </c>
      <c r="B72">
        <v>2000</v>
      </c>
      <c r="C72">
        <v>7</v>
      </c>
      <c r="E72">
        <v>20000720</v>
      </c>
      <c r="F72">
        <v>1405</v>
      </c>
      <c r="G72" s="2">
        <v>157</v>
      </c>
      <c r="H72" s="2">
        <v>36144</v>
      </c>
      <c r="I72" s="2">
        <v>36144</v>
      </c>
      <c r="J72" s="2">
        <v>31839</v>
      </c>
      <c r="W72" s="6">
        <f t="shared" si="7"/>
        <v>37196</v>
      </c>
      <c r="X72">
        <v>11</v>
      </c>
      <c r="Y72">
        <v>2001</v>
      </c>
      <c r="Z72">
        <v>1</v>
      </c>
      <c r="AA72">
        <v>53455</v>
      </c>
      <c r="AB72">
        <v>32402</v>
      </c>
      <c r="AC72">
        <v>83226</v>
      </c>
      <c r="AD72">
        <v>13052</v>
      </c>
      <c r="AE72">
        <v>2986</v>
      </c>
      <c r="AF72" s="6">
        <f t="shared" si="8"/>
        <v>37196</v>
      </c>
      <c r="AG72">
        <v>11</v>
      </c>
      <c r="AH72">
        <v>2001</v>
      </c>
      <c r="AI72">
        <v>1</v>
      </c>
      <c r="AJ72">
        <v>53455</v>
      </c>
      <c r="AK72">
        <v>2985</v>
      </c>
      <c r="AL72" s="6">
        <f t="shared" si="9"/>
        <v>37196</v>
      </c>
      <c r="AM72">
        <v>11</v>
      </c>
      <c r="AN72">
        <v>2001</v>
      </c>
      <c r="AO72">
        <v>1</v>
      </c>
      <c r="AP72">
        <v>50049</v>
      </c>
      <c r="AQ72">
        <v>1792</v>
      </c>
      <c r="BC72" s="6">
        <v>38210</v>
      </c>
      <c r="BD72">
        <v>102</v>
      </c>
      <c r="BE72">
        <v>85.6</v>
      </c>
      <c r="BF72">
        <f t="shared" si="6"/>
        <v>21361.505255423996</v>
      </c>
    </row>
    <row r="73" spans="1:58" x14ac:dyDescent="0.35">
      <c r="A73" s="6">
        <f t="shared" si="5"/>
        <v>36830</v>
      </c>
      <c r="B73">
        <v>2000</v>
      </c>
      <c r="C73">
        <v>11</v>
      </c>
      <c r="E73">
        <v>20001128</v>
      </c>
      <c r="F73">
        <v>1355</v>
      </c>
      <c r="G73" s="2">
        <v>347</v>
      </c>
      <c r="H73" s="2">
        <v>81465</v>
      </c>
      <c r="I73" s="2">
        <v>81465</v>
      </c>
      <c r="J73" s="2">
        <v>74161</v>
      </c>
      <c r="L73" t="s">
        <v>27</v>
      </c>
      <c r="M73" t="s">
        <v>30</v>
      </c>
      <c r="N73" t="s">
        <v>28</v>
      </c>
      <c r="O73" t="s">
        <v>29</v>
      </c>
      <c r="P73" t="s">
        <v>31</v>
      </c>
      <c r="W73" s="6">
        <f t="shared" si="7"/>
        <v>37316</v>
      </c>
      <c r="X73">
        <v>3</v>
      </c>
      <c r="Y73">
        <v>2002</v>
      </c>
      <c r="Z73">
        <v>1</v>
      </c>
      <c r="AA73">
        <v>45309</v>
      </c>
      <c r="AB73">
        <v>27453</v>
      </c>
      <c r="AC73">
        <v>70565</v>
      </c>
      <c r="AD73">
        <v>11072</v>
      </c>
      <c r="AE73">
        <v>2569</v>
      </c>
      <c r="AF73" s="6">
        <f t="shared" si="8"/>
        <v>37316</v>
      </c>
      <c r="AG73">
        <v>3</v>
      </c>
      <c r="AH73">
        <v>2002</v>
      </c>
      <c r="AI73">
        <v>1</v>
      </c>
      <c r="AJ73">
        <v>45309</v>
      </c>
      <c r="AK73">
        <v>2568</v>
      </c>
      <c r="AL73" s="6">
        <f t="shared" si="9"/>
        <v>37316</v>
      </c>
      <c r="AM73">
        <v>3</v>
      </c>
      <c r="AN73">
        <v>2002</v>
      </c>
      <c r="AO73">
        <v>1</v>
      </c>
      <c r="AP73">
        <v>38828</v>
      </c>
      <c r="AQ73">
        <v>1491</v>
      </c>
      <c r="BC73" s="6">
        <v>38435</v>
      </c>
      <c r="BD73">
        <v>737</v>
      </c>
      <c r="BE73">
        <v>76.099999999999994</v>
      </c>
      <c r="BF73">
        <f t="shared" si="6"/>
        <v>137217.67629926399</v>
      </c>
    </row>
    <row r="74" spans="1:58" x14ac:dyDescent="0.35">
      <c r="A74" s="6">
        <f t="shared" si="5"/>
        <v>36950</v>
      </c>
      <c r="B74">
        <v>2001</v>
      </c>
      <c r="C74">
        <v>3</v>
      </c>
      <c r="E74">
        <v>20010321</v>
      </c>
      <c r="F74">
        <v>830</v>
      </c>
      <c r="G74" s="2">
        <v>471</v>
      </c>
      <c r="H74" s="2">
        <v>96668</v>
      </c>
      <c r="I74" s="2">
        <v>96668</v>
      </c>
      <c r="J74" s="2">
        <v>81336</v>
      </c>
      <c r="L74" s="16" t="s">
        <v>65</v>
      </c>
      <c r="M74" s="16"/>
      <c r="N74" s="16"/>
      <c r="O74" s="16"/>
      <c r="P74" s="16"/>
      <c r="W74" s="6">
        <f t="shared" si="7"/>
        <v>37377</v>
      </c>
      <c r="X74">
        <v>5</v>
      </c>
      <c r="Y74">
        <v>2002</v>
      </c>
      <c r="Z74">
        <v>1</v>
      </c>
      <c r="AA74">
        <v>51986</v>
      </c>
      <c r="AB74">
        <v>31424</v>
      </c>
      <c r="AC74">
        <v>81113</v>
      </c>
      <c r="AD74">
        <v>12762</v>
      </c>
      <c r="AE74">
        <v>3188</v>
      </c>
      <c r="AF74" s="6">
        <f t="shared" si="8"/>
        <v>37377</v>
      </c>
      <c r="AG74">
        <v>5</v>
      </c>
      <c r="AH74">
        <v>2002</v>
      </c>
      <c r="AI74">
        <v>1</v>
      </c>
      <c r="AJ74">
        <v>51986</v>
      </c>
      <c r="AK74">
        <v>3188</v>
      </c>
      <c r="AL74" s="6">
        <f t="shared" si="9"/>
        <v>37377</v>
      </c>
      <c r="AM74">
        <v>5</v>
      </c>
      <c r="AN74">
        <v>2002</v>
      </c>
      <c r="AO74">
        <v>1</v>
      </c>
      <c r="AP74">
        <v>45251</v>
      </c>
      <c r="AQ74">
        <v>1950</v>
      </c>
      <c r="BC74" s="6">
        <v>38568</v>
      </c>
      <c r="BD74">
        <v>385</v>
      </c>
      <c r="BE74">
        <v>73.5</v>
      </c>
      <c r="BF74">
        <f t="shared" si="6"/>
        <v>69231.857587200007</v>
      </c>
    </row>
    <row r="75" spans="1:58" x14ac:dyDescent="0.35">
      <c r="A75" s="6">
        <f t="shared" si="5"/>
        <v>36981</v>
      </c>
      <c r="B75">
        <v>2001</v>
      </c>
      <c r="C75">
        <v>4</v>
      </c>
      <c r="E75">
        <v>20010424</v>
      </c>
      <c r="F75">
        <v>945</v>
      </c>
      <c r="G75" s="2">
        <v>790</v>
      </c>
      <c r="H75" s="2">
        <v>128620</v>
      </c>
      <c r="I75" s="2">
        <v>128620</v>
      </c>
      <c r="J75" s="2">
        <v>109230</v>
      </c>
      <c r="L75" t="s">
        <v>15</v>
      </c>
      <c r="M75">
        <v>4.4583000000000004</v>
      </c>
      <c r="N75">
        <v>3.8100000000000002E-2</v>
      </c>
      <c r="O75">
        <v>117.1</v>
      </c>
      <c r="P75" s="2">
        <v>1.149E-97</v>
      </c>
      <c r="W75" s="6">
        <f t="shared" si="7"/>
        <v>37438</v>
      </c>
      <c r="X75">
        <v>7</v>
      </c>
      <c r="Y75">
        <v>2002</v>
      </c>
      <c r="Z75">
        <v>1</v>
      </c>
      <c r="AA75">
        <v>2632</v>
      </c>
      <c r="AB75">
        <v>1355</v>
      </c>
      <c r="AC75">
        <v>4634</v>
      </c>
      <c r="AD75">
        <v>846</v>
      </c>
      <c r="AE75">
        <v>570</v>
      </c>
      <c r="AF75" s="6">
        <f t="shared" si="8"/>
        <v>37438</v>
      </c>
      <c r="AG75">
        <v>7</v>
      </c>
      <c r="AH75">
        <v>2002</v>
      </c>
      <c r="AI75">
        <v>1</v>
      </c>
      <c r="AJ75">
        <v>2632</v>
      </c>
      <c r="AK75">
        <v>570</v>
      </c>
      <c r="AL75" s="6">
        <f t="shared" si="9"/>
        <v>37438</v>
      </c>
      <c r="AM75">
        <v>7</v>
      </c>
      <c r="AN75">
        <v>2002</v>
      </c>
      <c r="AO75">
        <v>1</v>
      </c>
      <c r="AP75">
        <v>2516</v>
      </c>
      <c r="AQ75">
        <v>152</v>
      </c>
      <c r="BC75" s="6">
        <v>38805</v>
      </c>
      <c r="BD75">
        <v>238</v>
      </c>
      <c r="BE75">
        <v>87.8</v>
      </c>
      <c r="BF75">
        <f t="shared" si="6"/>
        <v>51124.537110527999</v>
      </c>
    </row>
    <row r="76" spans="1:58" x14ac:dyDescent="0.35">
      <c r="A76" s="6">
        <f t="shared" si="5"/>
        <v>37103</v>
      </c>
      <c r="B76">
        <v>2001</v>
      </c>
      <c r="C76">
        <v>8</v>
      </c>
      <c r="E76">
        <v>20010807</v>
      </c>
      <c r="F76">
        <v>800</v>
      </c>
      <c r="G76" s="2">
        <v>440</v>
      </c>
      <c r="H76" s="2">
        <v>76743</v>
      </c>
      <c r="I76" s="2">
        <v>76743</v>
      </c>
      <c r="J76" s="2">
        <v>70774</v>
      </c>
      <c r="L76" t="s">
        <v>16</v>
      </c>
      <c r="M76">
        <v>-0.2712</v>
      </c>
      <c r="N76">
        <v>2.92E-2</v>
      </c>
      <c r="O76">
        <v>-9.2899999999999991</v>
      </c>
      <c r="P76" s="2">
        <v>1.762E-15</v>
      </c>
      <c r="W76" s="6">
        <f t="shared" si="7"/>
        <v>37622</v>
      </c>
      <c r="X76">
        <v>1</v>
      </c>
      <c r="Y76">
        <v>2003</v>
      </c>
      <c r="Z76">
        <v>1</v>
      </c>
      <c r="AA76">
        <v>54133</v>
      </c>
      <c r="AB76">
        <v>32868</v>
      </c>
      <c r="AC76">
        <v>84170</v>
      </c>
      <c r="AD76">
        <v>13174</v>
      </c>
      <c r="AE76">
        <v>2828</v>
      </c>
      <c r="AF76" s="6">
        <f t="shared" si="8"/>
        <v>37622</v>
      </c>
      <c r="AG76">
        <v>1</v>
      </c>
      <c r="AH76">
        <v>2003</v>
      </c>
      <c r="AI76">
        <v>1</v>
      </c>
      <c r="AJ76">
        <v>54133</v>
      </c>
      <c r="AK76">
        <v>2827</v>
      </c>
      <c r="AL76" s="6">
        <f t="shared" si="9"/>
        <v>37622</v>
      </c>
      <c r="AM76">
        <v>1</v>
      </c>
      <c r="AN76">
        <v>2003</v>
      </c>
      <c r="AO76">
        <v>1</v>
      </c>
      <c r="AP76">
        <v>49234</v>
      </c>
      <c r="AQ76">
        <v>1510</v>
      </c>
      <c r="BC76" s="6">
        <v>38925</v>
      </c>
      <c r="BD76">
        <v>311</v>
      </c>
      <c r="BE76">
        <v>77.2</v>
      </c>
      <c r="BF76">
        <f t="shared" si="6"/>
        <v>58740.224937983992</v>
      </c>
    </row>
    <row r="77" spans="1:58" x14ac:dyDescent="0.35">
      <c r="A77" s="6">
        <f t="shared" si="5"/>
        <v>37195</v>
      </c>
      <c r="B77">
        <v>2001</v>
      </c>
      <c r="C77">
        <v>11</v>
      </c>
      <c r="E77">
        <v>20011115</v>
      </c>
      <c r="F77">
        <v>910</v>
      </c>
      <c r="G77" s="2">
        <v>211</v>
      </c>
      <c r="H77" s="2">
        <v>53455</v>
      </c>
      <c r="I77" s="2">
        <v>53455</v>
      </c>
      <c r="J77" s="2">
        <v>50049</v>
      </c>
      <c r="L77" t="s">
        <v>17</v>
      </c>
      <c r="M77">
        <v>-2.6499999999999999E-2</v>
      </c>
      <c r="N77">
        <v>1.4200000000000001E-2</v>
      </c>
      <c r="O77">
        <v>-1.86</v>
      </c>
      <c r="P77" s="2">
        <v>5.4330000000000003E-2</v>
      </c>
      <c r="W77" s="6">
        <f t="shared" si="7"/>
        <v>37681</v>
      </c>
      <c r="X77">
        <v>3</v>
      </c>
      <c r="Y77">
        <v>2003</v>
      </c>
      <c r="Z77">
        <v>1</v>
      </c>
      <c r="AA77">
        <v>74145</v>
      </c>
      <c r="AB77">
        <v>45052</v>
      </c>
      <c r="AC77">
        <v>115221</v>
      </c>
      <c r="AD77">
        <v>18019</v>
      </c>
      <c r="AE77">
        <v>3753</v>
      </c>
      <c r="AF77" s="6">
        <f t="shared" si="8"/>
        <v>37681</v>
      </c>
      <c r="AG77">
        <v>3</v>
      </c>
      <c r="AH77">
        <v>2003</v>
      </c>
      <c r="AI77">
        <v>1</v>
      </c>
      <c r="AJ77">
        <v>74145</v>
      </c>
      <c r="AK77">
        <v>3751</v>
      </c>
      <c r="AL77" s="6">
        <f t="shared" si="9"/>
        <v>37681</v>
      </c>
      <c r="AM77">
        <v>3</v>
      </c>
      <c r="AN77">
        <v>2003</v>
      </c>
      <c r="AO77">
        <v>1</v>
      </c>
      <c r="AP77">
        <v>65952</v>
      </c>
      <c r="AQ77">
        <v>1982</v>
      </c>
      <c r="BC77" s="6">
        <v>38986</v>
      </c>
      <c r="BD77">
        <v>548</v>
      </c>
      <c r="BE77" s="7">
        <v>48.2</v>
      </c>
      <c r="BF77">
        <f t="shared" si="6"/>
        <v>64622.761500672008</v>
      </c>
    </row>
    <row r="78" spans="1:58" x14ac:dyDescent="0.35">
      <c r="A78" s="6">
        <f t="shared" si="5"/>
        <v>37315</v>
      </c>
      <c r="B78">
        <v>2002</v>
      </c>
      <c r="C78">
        <v>3</v>
      </c>
      <c r="E78">
        <v>20020319</v>
      </c>
      <c r="F78">
        <v>1440</v>
      </c>
      <c r="G78" s="2">
        <v>176</v>
      </c>
      <c r="H78" s="2">
        <v>45309</v>
      </c>
      <c r="I78" s="2">
        <v>45309</v>
      </c>
      <c r="J78" s="2">
        <v>38828</v>
      </c>
      <c r="L78" t="s">
        <v>18</v>
      </c>
      <c r="M78">
        <v>-0.1225</v>
      </c>
      <c r="N78">
        <v>3.7999999999999999E-2</v>
      </c>
      <c r="O78">
        <v>-3.23</v>
      </c>
      <c r="P78" s="2">
        <v>1.0970000000000001E-3</v>
      </c>
      <c r="W78" s="6">
        <f t="shared" si="7"/>
        <v>37742</v>
      </c>
      <c r="X78">
        <v>5</v>
      </c>
      <c r="Y78">
        <v>2003</v>
      </c>
      <c r="Z78">
        <v>1</v>
      </c>
      <c r="AA78">
        <v>144570</v>
      </c>
      <c r="AB78">
        <v>87772</v>
      </c>
      <c r="AC78">
        <v>224803</v>
      </c>
      <c r="AD78">
        <v>35190</v>
      </c>
      <c r="AE78">
        <v>7579</v>
      </c>
      <c r="AF78" s="6">
        <f t="shared" si="8"/>
        <v>37742</v>
      </c>
      <c r="AG78">
        <v>5</v>
      </c>
      <c r="AH78">
        <v>2003</v>
      </c>
      <c r="AI78">
        <v>1</v>
      </c>
      <c r="AJ78">
        <v>144570</v>
      </c>
      <c r="AK78">
        <v>7577</v>
      </c>
      <c r="AL78" s="6">
        <f t="shared" si="9"/>
        <v>37742</v>
      </c>
      <c r="AM78">
        <v>5</v>
      </c>
      <c r="AN78">
        <v>2003</v>
      </c>
      <c r="AO78">
        <v>1</v>
      </c>
      <c r="AP78">
        <v>133141</v>
      </c>
      <c r="AQ78">
        <v>3077</v>
      </c>
      <c r="BC78" s="6">
        <v>39042</v>
      </c>
      <c r="BD78">
        <v>476</v>
      </c>
      <c r="BE78" s="7">
        <v>65.3</v>
      </c>
      <c r="BF78">
        <f t="shared" si="6"/>
        <v>76046.293241855994</v>
      </c>
    </row>
    <row r="79" spans="1:58" x14ac:dyDescent="0.35">
      <c r="A79" s="6">
        <f t="shared" si="5"/>
        <v>37376</v>
      </c>
      <c r="B79">
        <v>2002</v>
      </c>
      <c r="C79">
        <v>5</v>
      </c>
      <c r="E79">
        <v>20020514</v>
      </c>
      <c r="F79">
        <v>840</v>
      </c>
      <c r="G79" s="2">
        <v>249</v>
      </c>
      <c r="H79" s="2">
        <v>51986</v>
      </c>
      <c r="I79" s="2">
        <v>51986</v>
      </c>
      <c r="J79" s="2">
        <v>45251</v>
      </c>
      <c r="L79" t="s">
        <v>19</v>
      </c>
      <c r="M79">
        <v>-4.5400000000000003E-2</v>
      </c>
      <c r="N79">
        <v>4.19E-2</v>
      </c>
      <c r="O79">
        <v>-1.08</v>
      </c>
      <c r="P79" s="2">
        <v>0.2596</v>
      </c>
      <c r="W79" s="6">
        <f t="shared" si="7"/>
        <v>37803</v>
      </c>
      <c r="X79">
        <v>7</v>
      </c>
      <c r="Y79">
        <v>2003</v>
      </c>
      <c r="Z79">
        <v>1</v>
      </c>
      <c r="AA79">
        <v>25891</v>
      </c>
      <c r="AB79">
        <v>15600</v>
      </c>
      <c r="AC79">
        <v>40501</v>
      </c>
      <c r="AD79">
        <v>6396</v>
      </c>
      <c r="AE79">
        <v>1741</v>
      </c>
      <c r="AF79" s="6">
        <f t="shared" si="8"/>
        <v>37803</v>
      </c>
      <c r="AG79">
        <v>7</v>
      </c>
      <c r="AH79">
        <v>2003</v>
      </c>
      <c r="AI79">
        <v>1</v>
      </c>
      <c r="AJ79">
        <v>25891</v>
      </c>
      <c r="AK79">
        <v>1741</v>
      </c>
      <c r="AL79" s="6">
        <f t="shared" si="9"/>
        <v>37803</v>
      </c>
      <c r="AM79">
        <v>7</v>
      </c>
      <c r="AN79">
        <v>2003</v>
      </c>
      <c r="AO79">
        <v>1</v>
      </c>
      <c r="AP79">
        <v>24478</v>
      </c>
      <c r="AQ79">
        <v>1126</v>
      </c>
      <c r="BC79" s="6">
        <v>39183</v>
      </c>
      <c r="BD79">
        <v>1000</v>
      </c>
      <c r="BE79">
        <v>50.9</v>
      </c>
      <c r="BF79">
        <f t="shared" si="6"/>
        <v>124530.49036800001</v>
      </c>
    </row>
    <row r="80" spans="1:58" x14ac:dyDescent="0.35">
      <c r="A80" s="6">
        <f t="shared" si="5"/>
        <v>37437</v>
      </c>
      <c r="B80">
        <v>2002</v>
      </c>
      <c r="C80">
        <v>7</v>
      </c>
      <c r="E80">
        <v>20020718</v>
      </c>
      <c r="F80">
        <v>1750</v>
      </c>
      <c r="G80" s="2">
        <v>8</v>
      </c>
      <c r="H80" s="2">
        <v>2632.3</v>
      </c>
      <c r="I80" s="2">
        <v>2632.3</v>
      </c>
      <c r="J80" s="2">
        <v>2515.8000000000002</v>
      </c>
      <c r="L80" t="s">
        <v>102</v>
      </c>
      <c r="M80">
        <v>-1.5699999999999999E-2</v>
      </c>
      <c r="N80">
        <v>3.5999999999999999E-3</v>
      </c>
      <c r="O80">
        <v>-4.3499999999999996</v>
      </c>
      <c r="P80" s="2">
        <v>1.7459999999999999E-5</v>
      </c>
      <c r="W80" s="6">
        <f t="shared" si="7"/>
        <v>37956</v>
      </c>
      <c r="X80">
        <v>12</v>
      </c>
      <c r="Y80">
        <v>2003</v>
      </c>
      <c r="Z80">
        <v>1</v>
      </c>
      <c r="AA80">
        <v>55500</v>
      </c>
      <c r="AB80">
        <v>33650</v>
      </c>
      <c r="AC80">
        <v>86392</v>
      </c>
      <c r="AD80">
        <v>13545</v>
      </c>
      <c r="AE80">
        <v>3071</v>
      </c>
      <c r="AF80" s="6">
        <f t="shared" si="8"/>
        <v>37956</v>
      </c>
      <c r="AG80">
        <v>12</v>
      </c>
      <c r="AH80">
        <v>2003</v>
      </c>
      <c r="AI80">
        <v>1</v>
      </c>
      <c r="AJ80">
        <v>55500</v>
      </c>
      <c r="AK80">
        <v>3070</v>
      </c>
      <c r="AL80" s="6">
        <f t="shared" si="9"/>
        <v>37956</v>
      </c>
      <c r="AM80">
        <v>12</v>
      </c>
      <c r="AN80">
        <v>2003</v>
      </c>
      <c r="AO80">
        <v>1</v>
      </c>
      <c r="AP80">
        <v>54643</v>
      </c>
      <c r="AQ80">
        <v>2047</v>
      </c>
      <c r="BC80" s="6">
        <v>39281</v>
      </c>
      <c r="BD80">
        <v>404</v>
      </c>
      <c r="BE80" s="7">
        <v>49.7</v>
      </c>
      <c r="BF80">
        <f t="shared" si="6"/>
        <v>49124.220235776018</v>
      </c>
    </row>
    <row r="81" spans="1:58" x14ac:dyDescent="0.35">
      <c r="A81" s="6">
        <f t="shared" si="5"/>
        <v>37621</v>
      </c>
      <c r="B81">
        <v>2003</v>
      </c>
      <c r="C81">
        <v>1</v>
      </c>
      <c r="E81">
        <v>20030129</v>
      </c>
      <c r="F81">
        <v>820</v>
      </c>
      <c r="G81" s="2">
        <v>211</v>
      </c>
      <c r="H81" s="2">
        <v>54133</v>
      </c>
      <c r="I81" s="2">
        <v>54133</v>
      </c>
      <c r="J81" s="2">
        <v>49234</v>
      </c>
      <c r="L81" t="s">
        <v>116</v>
      </c>
      <c r="M81">
        <v>-3.0999999999999999E-3</v>
      </c>
      <c r="N81">
        <v>4.0000000000000002E-4</v>
      </c>
      <c r="O81">
        <v>-6.89</v>
      </c>
      <c r="P81" s="2">
        <v>2.1070000000000001E-10</v>
      </c>
      <c r="W81" s="6">
        <f t="shared" si="7"/>
        <v>38047</v>
      </c>
      <c r="X81">
        <v>3</v>
      </c>
      <c r="Y81">
        <v>2004</v>
      </c>
      <c r="Z81">
        <v>1</v>
      </c>
      <c r="AA81">
        <v>102948</v>
      </c>
      <c r="AB81">
        <v>62577</v>
      </c>
      <c r="AC81">
        <v>159932</v>
      </c>
      <c r="AD81">
        <v>25000</v>
      </c>
      <c r="AE81">
        <v>5118</v>
      </c>
      <c r="AF81" s="6">
        <f t="shared" si="8"/>
        <v>38047</v>
      </c>
      <c r="AG81">
        <v>3</v>
      </c>
      <c r="AH81">
        <v>2004</v>
      </c>
      <c r="AI81">
        <v>1</v>
      </c>
      <c r="AJ81">
        <v>102948</v>
      </c>
      <c r="AK81">
        <v>5116</v>
      </c>
      <c r="AL81" s="6">
        <f t="shared" si="9"/>
        <v>38047</v>
      </c>
      <c r="AM81">
        <v>3</v>
      </c>
      <c r="AN81">
        <v>2004</v>
      </c>
      <c r="AO81">
        <v>1</v>
      </c>
      <c r="AP81">
        <v>95863</v>
      </c>
      <c r="AQ81">
        <v>2534</v>
      </c>
      <c r="BC81" s="6">
        <v>39791</v>
      </c>
      <c r="BD81">
        <v>320</v>
      </c>
      <c r="BE81">
        <v>96</v>
      </c>
      <c r="BF81">
        <f t="shared" si="6"/>
        <v>75158.677094400002</v>
      </c>
    </row>
    <row r="82" spans="1:58" x14ac:dyDescent="0.35">
      <c r="A82" s="6">
        <f t="shared" si="5"/>
        <v>37680</v>
      </c>
      <c r="B82">
        <v>2003</v>
      </c>
      <c r="C82">
        <v>3</v>
      </c>
      <c r="E82">
        <v>20030319</v>
      </c>
      <c r="F82">
        <v>825</v>
      </c>
      <c r="G82" s="2">
        <v>356</v>
      </c>
      <c r="H82" s="2">
        <v>74145</v>
      </c>
      <c r="I82" s="2">
        <v>74145</v>
      </c>
      <c r="J82" s="2">
        <v>65952</v>
      </c>
      <c r="W82" s="6">
        <f t="shared" si="7"/>
        <v>38169</v>
      </c>
      <c r="X82">
        <v>7</v>
      </c>
      <c r="Y82">
        <v>2004</v>
      </c>
      <c r="Z82">
        <v>1</v>
      </c>
      <c r="AA82">
        <v>110575</v>
      </c>
      <c r="AB82">
        <v>67051</v>
      </c>
      <c r="AC82">
        <v>172106</v>
      </c>
      <c r="AD82">
        <v>26980</v>
      </c>
      <c r="AE82">
        <v>6088</v>
      </c>
      <c r="AF82" s="6">
        <f t="shared" si="8"/>
        <v>38169</v>
      </c>
      <c r="AG82">
        <v>7</v>
      </c>
      <c r="AH82">
        <v>2004</v>
      </c>
      <c r="AI82">
        <v>1</v>
      </c>
      <c r="AJ82">
        <v>110576</v>
      </c>
      <c r="AK82">
        <v>6086</v>
      </c>
      <c r="AL82" s="6">
        <f t="shared" si="9"/>
        <v>38169</v>
      </c>
      <c r="AM82">
        <v>7</v>
      </c>
      <c r="AN82">
        <v>2004</v>
      </c>
      <c r="AO82">
        <v>1</v>
      </c>
      <c r="AP82">
        <v>109907</v>
      </c>
      <c r="AQ82">
        <v>3172</v>
      </c>
      <c r="BC82" s="6">
        <v>39868</v>
      </c>
      <c r="BD82">
        <v>336</v>
      </c>
      <c r="BE82">
        <v>81</v>
      </c>
      <c r="BF82">
        <f t="shared" si="6"/>
        <v>66585.890488320001</v>
      </c>
    </row>
    <row r="83" spans="1:58" x14ac:dyDescent="0.35">
      <c r="A83" s="6">
        <f t="shared" si="5"/>
        <v>37741</v>
      </c>
      <c r="B83">
        <v>2003</v>
      </c>
      <c r="C83">
        <v>5</v>
      </c>
      <c r="E83">
        <v>20030521</v>
      </c>
      <c r="F83">
        <v>940</v>
      </c>
      <c r="G83" s="2">
        <v>1130</v>
      </c>
      <c r="H83" s="2">
        <v>144570</v>
      </c>
      <c r="I83" s="2">
        <v>144570</v>
      </c>
      <c r="J83" s="2">
        <v>133140</v>
      </c>
      <c r="L83" t="s">
        <v>42</v>
      </c>
      <c r="M83" t="s">
        <v>43</v>
      </c>
      <c r="N83" t="s">
        <v>44</v>
      </c>
      <c r="O83" t="s">
        <v>45</v>
      </c>
      <c r="P83" t="s">
        <v>46</v>
      </c>
      <c r="W83" s="6">
        <f t="shared" si="7"/>
        <v>38200</v>
      </c>
      <c r="X83">
        <v>8</v>
      </c>
      <c r="Y83">
        <v>2004</v>
      </c>
      <c r="Z83">
        <v>1</v>
      </c>
      <c r="AA83">
        <v>22607</v>
      </c>
      <c r="AB83">
        <v>13641</v>
      </c>
      <c r="AC83">
        <v>35323</v>
      </c>
      <c r="AD83">
        <v>5569</v>
      </c>
      <c r="AE83">
        <v>1462</v>
      </c>
      <c r="AF83" s="6">
        <f t="shared" si="8"/>
        <v>38200</v>
      </c>
      <c r="AG83">
        <v>8</v>
      </c>
      <c r="AH83">
        <v>2004</v>
      </c>
      <c r="AI83">
        <v>1</v>
      </c>
      <c r="AJ83">
        <v>22607</v>
      </c>
      <c r="AK83">
        <v>1461</v>
      </c>
      <c r="AL83" s="6">
        <f t="shared" si="9"/>
        <v>38200</v>
      </c>
      <c r="AM83">
        <v>8</v>
      </c>
      <c r="AN83">
        <v>2004</v>
      </c>
      <c r="AO83">
        <v>1</v>
      </c>
      <c r="AP83">
        <v>23027</v>
      </c>
      <c r="AQ83">
        <v>1044</v>
      </c>
      <c r="BC83" s="6">
        <v>39932</v>
      </c>
      <c r="BD83">
        <v>1370</v>
      </c>
      <c r="BE83">
        <v>44.5</v>
      </c>
      <c r="BF83">
        <f t="shared" si="6"/>
        <v>149155.2327168</v>
      </c>
    </row>
    <row r="84" spans="1:58" x14ac:dyDescent="0.35">
      <c r="A84" s="6">
        <f t="shared" si="5"/>
        <v>37802</v>
      </c>
      <c r="B84">
        <v>2003</v>
      </c>
      <c r="C84">
        <v>7</v>
      </c>
      <c r="E84">
        <v>20030709</v>
      </c>
      <c r="F84">
        <v>825</v>
      </c>
      <c r="G84" s="2">
        <v>116</v>
      </c>
      <c r="H84" s="2">
        <v>25891</v>
      </c>
      <c r="I84" s="2">
        <v>25891</v>
      </c>
      <c r="J84" s="2">
        <v>24478</v>
      </c>
      <c r="L84" t="s">
        <v>47</v>
      </c>
      <c r="M84" t="s">
        <v>48</v>
      </c>
      <c r="N84" t="s">
        <v>49</v>
      </c>
      <c r="O84" t="s">
        <v>48</v>
      </c>
      <c r="P84" t="s">
        <v>48</v>
      </c>
      <c r="Q84" t="s">
        <v>48</v>
      </c>
      <c r="R84" t="s">
        <v>48</v>
      </c>
      <c r="S84" t="s">
        <v>50</v>
      </c>
      <c r="W84" s="6">
        <f t="shared" si="7"/>
        <v>38353</v>
      </c>
      <c r="X84">
        <v>1</v>
      </c>
      <c r="Y84">
        <v>2005</v>
      </c>
      <c r="Z84">
        <v>1</v>
      </c>
      <c r="AA84">
        <v>82294</v>
      </c>
      <c r="AB84">
        <v>49928</v>
      </c>
      <c r="AC84">
        <v>128036</v>
      </c>
      <c r="AD84">
        <v>20059</v>
      </c>
      <c r="AE84">
        <v>4440</v>
      </c>
      <c r="AF84" s="6">
        <f t="shared" si="8"/>
        <v>38353</v>
      </c>
      <c r="AG84">
        <v>1</v>
      </c>
      <c r="AH84">
        <v>2005</v>
      </c>
      <c r="AI84">
        <v>1</v>
      </c>
      <c r="AJ84">
        <v>82295</v>
      </c>
      <c r="AK84">
        <v>4439</v>
      </c>
      <c r="AL84" s="6">
        <f t="shared" si="9"/>
        <v>38353</v>
      </c>
      <c r="AM84">
        <v>1</v>
      </c>
      <c r="AN84">
        <v>2005</v>
      </c>
      <c r="AO84">
        <v>1</v>
      </c>
      <c r="AP84">
        <v>82386</v>
      </c>
      <c r="AQ84">
        <v>2963</v>
      </c>
      <c r="BC84" s="6">
        <v>40155</v>
      </c>
      <c r="BD84">
        <v>267</v>
      </c>
      <c r="BE84">
        <v>104</v>
      </c>
      <c r="BF84">
        <f t="shared" si="6"/>
        <v>67936.397967360012</v>
      </c>
    </row>
    <row r="85" spans="1:58" x14ac:dyDescent="0.35">
      <c r="A85" s="6">
        <f t="shared" si="5"/>
        <v>37955</v>
      </c>
      <c r="B85">
        <v>2003</v>
      </c>
      <c r="C85">
        <v>12</v>
      </c>
      <c r="E85">
        <v>20031211</v>
      </c>
      <c r="F85">
        <v>900</v>
      </c>
      <c r="G85" s="2">
        <v>233</v>
      </c>
      <c r="H85" s="2">
        <v>55500</v>
      </c>
      <c r="I85" s="2">
        <v>55500</v>
      </c>
      <c r="J85" s="2">
        <v>54643</v>
      </c>
      <c r="L85" t="s">
        <v>66</v>
      </c>
      <c r="W85" s="6">
        <f t="shared" si="7"/>
        <v>38412</v>
      </c>
      <c r="X85">
        <v>3</v>
      </c>
      <c r="Y85">
        <v>2005</v>
      </c>
      <c r="Z85">
        <v>1</v>
      </c>
      <c r="AA85">
        <v>112306</v>
      </c>
      <c r="AB85">
        <v>68219</v>
      </c>
      <c r="AC85">
        <v>174561</v>
      </c>
      <c r="AD85">
        <v>27309</v>
      </c>
      <c r="AE85">
        <v>5757</v>
      </c>
      <c r="AF85" s="6">
        <f t="shared" si="8"/>
        <v>38412</v>
      </c>
      <c r="AG85">
        <v>3</v>
      </c>
      <c r="AH85">
        <v>2005</v>
      </c>
      <c r="AI85">
        <v>1</v>
      </c>
      <c r="AJ85">
        <v>112306</v>
      </c>
      <c r="AK85">
        <v>5756</v>
      </c>
      <c r="AL85" s="6">
        <f t="shared" si="9"/>
        <v>38412</v>
      </c>
      <c r="AM85">
        <v>3</v>
      </c>
      <c r="AN85">
        <v>2005</v>
      </c>
      <c r="AO85">
        <v>1</v>
      </c>
      <c r="AP85">
        <v>109530</v>
      </c>
      <c r="AQ85">
        <v>2746</v>
      </c>
      <c r="BC85" s="6">
        <v>40316</v>
      </c>
      <c r="BD85">
        <v>1560</v>
      </c>
      <c r="BE85">
        <v>43.5</v>
      </c>
      <c r="BF85">
        <f t="shared" si="6"/>
        <v>166024.34334719999</v>
      </c>
    </row>
    <row r="86" spans="1:58" x14ac:dyDescent="0.35">
      <c r="A86" s="6">
        <f t="shared" si="5"/>
        <v>38046</v>
      </c>
      <c r="B86">
        <v>2004</v>
      </c>
      <c r="C86">
        <v>3</v>
      </c>
      <c r="E86">
        <v>20040312</v>
      </c>
      <c r="F86">
        <v>810</v>
      </c>
      <c r="G86" s="2">
        <v>586</v>
      </c>
      <c r="H86" s="2">
        <v>102950</v>
      </c>
      <c r="I86" s="2">
        <v>102950</v>
      </c>
      <c r="J86" s="2">
        <v>95863</v>
      </c>
      <c r="L86" t="s">
        <v>36</v>
      </c>
      <c r="M86" s="2">
        <v>14.2</v>
      </c>
      <c r="N86" s="2">
        <v>57.6</v>
      </c>
      <c r="O86" s="2">
        <v>76.599999999999994</v>
      </c>
      <c r="P86" s="2">
        <v>96.7</v>
      </c>
      <c r="Q86" s="2">
        <v>106</v>
      </c>
      <c r="R86" s="2">
        <v>109</v>
      </c>
      <c r="S86" s="2">
        <v>134</v>
      </c>
      <c r="T86" s="2">
        <v>134</v>
      </c>
      <c r="W86" s="6">
        <f t="shared" si="7"/>
        <v>38565</v>
      </c>
      <c r="X86">
        <v>8</v>
      </c>
      <c r="Y86">
        <v>2005</v>
      </c>
      <c r="Z86">
        <v>2</v>
      </c>
      <c r="AA86">
        <v>53637</v>
      </c>
      <c r="AB86">
        <v>37345</v>
      </c>
      <c r="AC86">
        <v>74666</v>
      </c>
      <c r="AD86">
        <v>9554</v>
      </c>
      <c r="AE86">
        <v>3043</v>
      </c>
      <c r="AF86" s="6">
        <f t="shared" si="8"/>
        <v>38565</v>
      </c>
      <c r="AG86">
        <v>8</v>
      </c>
      <c r="AH86">
        <v>2005</v>
      </c>
      <c r="AI86">
        <v>2</v>
      </c>
      <c r="AJ86">
        <v>53637</v>
      </c>
      <c r="AK86">
        <v>3043</v>
      </c>
      <c r="AL86" s="6">
        <f t="shared" si="9"/>
        <v>38565</v>
      </c>
      <c r="AM86">
        <v>8</v>
      </c>
      <c r="AN86">
        <v>2005</v>
      </c>
      <c r="AO86">
        <v>2</v>
      </c>
      <c r="AP86">
        <v>57849</v>
      </c>
      <c r="AQ86">
        <v>2786</v>
      </c>
      <c r="BC86" s="6">
        <v>40387</v>
      </c>
      <c r="BD86">
        <v>389</v>
      </c>
      <c r="BE86">
        <v>87.3</v>
      </c>
      <c r="BF86">
        <f t="shared" si="6"/>
        <v>83084.834847744001</v>
      </c>
    </row>
    <row r="87" spans="1:58" x14ac:dyDescent="0.35">
      <c r="A87" s="6">
        <f t="shared" si="5"/>
        <v>38168</v>
      </c>
      <c r="B87">
        <v>2004</v>
      </c>
      <c r="C87">
        <v>7</v>
      </c>
      <c r="E87">
        <v>20040701</v>
      </c>
      <c r="F87">
        <v>800</v>
      </c>
      <c r="G87" s="2">
        <v>879</v>
      </c>
      <c r="H87" s="2">
        <v>110580</v>
      </c>
      <c r="I87" s="2">
        <v>110580</v>
      </c>
      <c r="J87" s="2">
        <v>109910</v>
      </c>
      <c r="L87" s="2" t="s">
        <v>38</v>
      </c>
      <c r="M87" s="2">
        <v>29.6</v>
      </c>
      <c r="N87" s="2">
        <v>54.8</v>
      </c>
      <c r="O87" s="2">
        <v>78.3</v>
      </c>
      <c r="P87" s="2">
        <v>94.6</v>
      </c>
      <c r="Q87" s="2">
        <v>101</v>
      </c>
      <c r="R87" s="2">
        <v>109</v>
      </c>
      <c r="S87" s="2">
        <v>131</v>
      </c>
      <c r="T87" s="2">
        <v>131</v>
      </c>
      <c r="W87" s="6">
        <f t="shared" si="7"/>
        <v>38777</v>
      </c>
      <c r="X87">
        <v>3</v>
      </c>
      <c r="Y87">
        <v>2006</v>
      </c>
      <c r="Z87">
        <v>1</v>
      </c>
      <c r="AA87">
        <v>46416</v>
      </c>
      <c r="AB87">
        <v>28092</v>
      </c>
      <c r="AC87">
        <v>72352</v>
      </c>
      <c r="AD87">
        <v>11367</v>
      </c>
      <c r="AE87">
        <v>2736</v>
      </c>
      <c r="AF87" s="6">
        <f t="shared" si="8"/>
        <v>38777</v>
      </c>
      <c r="AG87">
        <v>3</v>
      </c>
      <c r="AH87">
        <v>2006</v>
      </c>
      <c r="AI87">
        <v>1</v>
      </c>
      <c r="AJ87">
        <v>46416</v>
      </c>
      <c r="AK87">
        <v>2736</v>
      </c>
      <c r="AL87" s="6">
        <f t="shared" si="9"/>
        <v>38777</v>
      </c>
      <c r="AM87">
        <v>3</v>
      </c>
      <c r="AN87">
        <v>2006</v>
      </c>
      <c r="AO87">
        <v>1</v>
      </c>
      <c r="AP87">
        <v>47111</v>
      </c>
      <c r="AQ87">
        <v>1500</v>
      </c>
    </row>
    <row r="88" spans="1:58" x14ac:dyDescent="0.35">
      <c r="A88" s="6">
        <f t="shared" si="5"/>
        <v>38199</v>
      </c>
      <c r="B88">
        <v>2004</v>
      </c>
      <c r="C88">
        <v>8</v>
      </c>
      <c r="E88">
        <v>20040811</v>
      </c>
      <c r="F88">
        <v>840</v>
      </c>
      <c r="G88" s="2">
        <v>102</v>
      </c>
      <c r="H88" s="2">
        <v>22607</v>
      </c>
      <c r="I88" s="2">
        <v>22607</v>
      </c>
      <c r="J88" s="2">
        <v>23027</v>
      </c>
      <c r="L88" t="s">
        <v>52</v>
      </c>
      <c r="M88">
        <v>2.83</v>
      </c>
      <c r="N88">
        <v>1.07</v>
      </c>
      <c r="O88">
        <v>0.98</v>
      </c>
      <c r="P88">
        <v>1.02</v>
      </c>
      <c r="Q88">
        <v>1.06</v>
      </c>
      <c r="R88">
        <v>1</v>
      </c>
      <c r="S88">
        <v>1.03</v>
      </c>
      <c r="T88">
        <v>1.03</v>
      </c>
      <c r="W88" s="6">
        <f t="shared" si="7"/>
        <v>38899</v>
      </c>
      <c r="X88">
        <v>7</v>
      </c>
      <c r="Y88">
        <v>2006</v>
      </c>
      <c r="Z88">
        <v>1</v>
      </c>
      <c r="AA88">
        <v>47279</v>
      </c>
      <c r="AB88">
        <v>28599</v>
      </c>
      <c r="AC88">
        <v>73730</v>
      </c>
      <c r="AD88">
        <v>11591</v>
      </c>
      <c r="AE88">
        <v>2837</v>
      </c>
      <c r="AF88" s="6">
        <f t="shared" si="8"/>
        <v>38899</v>
      </c>
      <c r="AG88">
        <v>7</v>
      </c>
      <c r="AH88">
        <v>2006</v>
      </c>
      <c r="AI88">
        <v>1</v>
      </c>
      <c r="AJ88">
        <v>47279</v>
      </c>
      <c r="AK88">
        <v>2836</v>
      </c>
      <c r="AL88" s="6">
        <f t="shared" si="9"/>
        <v>38899</v>
      </c>
      <c r="AM88">
        <v>7</v>
      </c>
      <c r="AN88">
        <v>2006</v>
      </c>
      <c r="AO88">
        <v>1</v>
      </c>
      <c r="AP88">
        <v>52803</v>
      </c>
      <c r="AQ88">
        <v>2822</v>
      </c>
    </row>
    <row r="89" spans="1:58" x14ac:dyDescent="0.35">
      <c r="A89" s="6">
        <f t="shared" si="5"/>
        <v>38352</v>
      </c>
      <c r="B89">
        <v>2005</v>
      </c>
      <c r="C89">
        <v>1</v>
      </c>
      <c r="E89">
        <v>20050119</v>
      </c>
      <c r="F89">
        <v>830</v>
      </c>
      <c r="G89" s="2">
        <v>416</v>
      </c>
      <c r="H89" s="2">
        <v>82294</v>
      </c>
      <c r="I89" s="2">
        <v>82295</v>
      </c>
      <c r="J89" s="2">
        <v>82386</v>
      </c>
      <c r="W89" s="6">
        <f t="shared" si="7"/>
        <v>38961</v>
      </c>
      <c r="X89">
        <v>9</v>
      </c>
      <c r="Y89">
        <v>2006</v>
      </c>
      <c r="Z89">
        <v>1</v>
      </c>
      <c r="AA89">
        <v>77114</v>
      </c>
      <c r="AB89">
        <v>46635</v>
      </c>
      <c r="AC89">
        <v>120276</v>
      </c>
      <c r="AD89">
        <v>18913</v>
      </c>
      <c r="AE89">
        <v>4661</v>
      </c>
      <c r="AF89" s="6">
        <f t="shared" si="8"/>
        <v>38961</v>
      </c>
      <c r="AG89">
        <v>9</v>
      </c>
      <c r="AH89">
        <v>2006</v>
      </c>
      <c r="AI89">
        <v>1</v>
      </c>
      <c r="AJ89">
        <v>77114</v>
      </c>
      <c r="AK89">
        <v>4660</v>
      </c>
      <c r="AL89" s="6">
        <f t="shared" si="9"/>
        <v>38961</v>
      </c>
      <c r="AM89">
        <v>9</v>
      </c>
      <c r="AN89">
        <v>2006</v>
      </c>
      <c r="AO89">
        <v>1</v>
      </c>
      <c r="AP89">
        <v>90714</v>
      </c>
      <c r="AQ89">
        <v>5765</v>
      </c>
    </row>
    <row r="90" spans="1:58" x14ac:dyDescent="0.35">
      <c r="A90" s="6">
        <f t="shared" si="5"/>
        <v>38411</v>
      </c>
      <c r="B90">
        <v>2005</v>
      </c>
      <c r="C90">
        <v>3</v>
      </c>
      <c r="E90">
        <v>20050324</v>
      </c>
      <c r="F90">
        <v>900</v>
      </c>
      <c r="G90" s="2">
        <v>737</v>
      </c>
      <c r="H90" s="2">
        <v>112310</v>
      </c>
      <c r="I90" s="2">
        <v>112310</v>
      </c>
      <c r="J90" s="2">
        <v>109530</v>
      </c>
      <c r="L90" t="s">
        <v>52</v>
      </c>
      <c r="M90" t="s">
        <v>53</v>
      </c>
      <c r="N90">
        <v>1</v>
      </c>
      <c r="O90" t="s">
        <v>54</v>
      </c>
      <c r="P90" t="s">
        <v>55</v>
      </c>
      <c r="Q90" t="s">
        <v>52</v>
      </c>
      <c r="R90" t="s">
        <v>56</v>
      </c>
      <c r="S90">
        <v>1</v>
      </c>
      <c r="T90" t="s">
        <v>54</v>
      </c>
      <c r="U90" t="s">
        <v>57</v>
      </c>
      <c r="W90" s="6">
        <f t="shared" si="7"/>
        <v>39022</v>
      </c>
      <c r="X90">
        <v>11</v>
      </c>
      <c r="Y90">
        <v>2006</v>
      </c>
      <c r="Z90">
        <v>1</v>
      </c>
      <c r="AA90">
        <v>77818</v>
      </c>
      <c r="AB90">
        <v>47003</v>
      </c>
      <c r="AC90">
        <v>121490</v>
      </c>
      <c r="AD90">
        <v>19131</v>
      </c>
      <c r="AE90">
        <v>4884</v>
      </c>
      <c r="AF90" s="6">
        <f t="shared" si="8"/>
        <v>39022</v>
      </c>
      <c r="AG90">
        <v>11</v>
      </c>
      <c r="AH90">
        <v>2006</v>
      </c>
      <c r="AI90">
        <v>1</v>
      </c>
      <c r="AJ90">
        <v>77818</v>
      </c>
      <c r="AK90">
        <v>4883</v>
      </c>
      <c r="AL90" s="6">
        <f t="shared" si="9"/>
        <v>39022</v>
      </c>
      <c r="AM90">
        <v>11</v>
      </c>
      <c r="AN90">
        <v>2006</v>
      </c>
      <c r="AO90">
        <v>1</v>
      </c>
      <c r="AP90">
        <v>90771</v>
      </c>
      <c r="AQ90">
        <v>5749</v>
      </c>
    </row>
    <row r="91" spans="1:58" x14ac:dyDescent="0.35">
      <c r="A91" s="6">
        <f t="shared" si="5"/>
        <v>38564</v>
      </c>
      <c r="B91">
        <v>2005</v>
      </c>
      <c r="C91">
        <v>8</v>
      </c>
      <c r="E91">
        <v>20050804</v>
      </c>
      <c r="F91">
        <v>840</v>
      </c>
      <c r="G91" s="2">
        <v>385</v>
      </c>
      <c r="H91" s="2">
        <v>58784</v>
      </c>
      <c r="I91" s="2">
        <v>58784</v>
      </c>
      <c r="J91" s="2">
        <v>62835</v>
      </c>
      <c r="W91" s="6">
        <f t="shared" si="7"/>
        <v>39173</v>
      </c>
      <c r="X91">
        <v>4</v>
      </c>
      <c r="Y91">
        <v>2007</v>
      </c>
      <c r="Z91">
        <v>1</v>
      </c>
      <c r="AA91">
        <v>118008</v>
      </c>
      <c r="AB91">
        <v>71501</v>
      </c>
      <c r="AC91">
        <v>183790</v>
      </c>
      <c r="AD91">
        <v>28838</v>
      </c>
      <c r="AE91">
        <v>6693</v>
      </c>
      <c r="AF91" s="6">
        <f t="shared" si="8"/>
        <v>39173</v>
      </c>
      <c r="AG91">
        <v>4</v>
      </c>
      <c r="AH91">
        <v>2007</v>
      </c>
      <c r="AI91">
        <v>1</v>
      </c>
      <c r="AJ91">
        <v>118008</v>
      </c>
      <c r="AK91">
        <v>6692</v>
      </c>
      <c r="AL91" s="6">
        <f t="shared" si="9"/>
        <v>39173</v>
      </c>
      <c r="AM91">
        <v>4</v>
      </c>
      <c r="AN91">
        <v>2007</v>
      </c>
      <c r="AO91">
        <v>1</v>
      </c>
      <c r="AP91">
        <v>129337</v>
      </c>
      <c r="AQ91">
        <v>4419</v>
      </c>
    </row>
    <row r="92" spans="1:58" x14ac:dyDescent="0.35">
      <c r="A92" s="6">
        <f t="shared" si="5"/>
        <v>38564</v>
      </c>
      <c r="B92">
        <v>2005</v>
      </c>
      <c r="C92">
        <v>8</v>
      </c>
      <c r="E92">
        <v>20050830</v>
      </c>
      <c r="F92">
        <v>820</v>
      </c>
      <c r="G92" s="2">
        <v>285</v>
      </c>
      <c r="H92" s="2">
        <v>48490</v>
      </c>
      <c r="I92" s="2">
        <v>48490</v>
      </c>
      <c r="J92" s="2">
        <v>52864</v>
      </c>
      <c r="W92" s="6">
        <f t="shared" si="7"/>
        <v>39264</v>
      </c>
      <c r="X92">
        <v>7</v>
      </c>
      <c r="Y92">
        <v>2007</v>
      </c>
      <c r="Z92">
        <v>1</v>
      </c>
      <c r="AA92">
        <v>53653</v>
      </c>
      <c r="AB92">
        <v>32438</v>
      </c>
      <c r="AC92">
        <v>83704</v>
      </c>
      <c r="AD92">
        <v>13167</v>
      </c>
      <c r="AE92">
        <v>3274</v>
      </c>
      <c r="AF92" s="6">
        <f t="shared" si="8"/>
        <v>39264</v>
      </c>
      <c r="AG92">
        <v>7</v>
      </c>
      <c r="AH92">
        <v>2007</v>
      </c>
      <c r="AI92">
        <v>1</v>
      </c>
      <c r="AJ92">
        <v>53653</v>
      </c>
      <c r="AK92">
        <v>3273</v>
      </c>
      <c r="AL92" s="6">
        <f t="shared" si="9"/>
        <v>39264</v>
      </c>
      <c r="AM92">
        <v>7</v>
      </c>
      <c r="AN92">
        <v>2007</v>
      </c>
      <c r="AO92">
        <v>1</v>
      </c>
      <c r="AP92">
        <v>63190</v>
      </c>
      <c r="AQ92">
        <v>3729</v>
      </c>
    </row>
    <row r="93" spans="1:58" x14ac:dyDescent="0.35">
      <c r="A93" s="6">
        <f t="shared" si="5"/>
        <v>38776</v>
      </c>
      <c r="B93">
        <v>2006</v>
      </c>
      <c r="C93">
        <v>3</v>
      </c>
      <c r="E93">
        <v>20060329</v>
      </c>
      <c r="F93">
        <v>900</v>
      </c>
      <c r="G93" s="2">
        <v>238</v>
      </c>
      <c r="H93" s="2">
        <v>46416</v>
      </c>
      <c r="I93" s="2">
        <v>46416</v>
      </c>
      <c r="J93" s="2">
        <v>47111</v>
      </c>
      <c r="L93" t="s">
        <v>58</v>
      </c>
      <c r="M93" t="s">
        <v>59</v>
      </c>
      <c r="W93" s="6">
        <f t="shared" si="7"/>
        <v>39722</v>
      </c>
      <c r="X93">
        <v>10</v>
      </c>
      <c r="Y93">
        <v>2008</v>
      </c>
      <c r="Z93">
        <v>1</v>
      </c>
      <c r="AA93">
        <v>50406</v>
      </c>
      <c r="AB93">
        <v>30427</v>
      </c>
      <c r="AC93">
        <v>78733</v>
      </c>
      <c r="AD93">
        <v>12407</v>
      </c>
      <c r="AE93">
        <v>3222</v>
      </c>
      <c r="AF93" s="6">
        <f t="shared" si="8"/>
        <v>39722</v>
      </c>
      <c r="AG93">
        <v>10</v>
      </c>
      <c r="AH93">
        <v>2008</v>
      </c>
      <c r="AI93">
        <v>1</v>
      </c>
      <c r="AJ93">
        <v>50406</v>
      </c>
      <c r="AK93">
        <v>3221</v>
      </c>
      <c r="AL93" s="6">
        <f t="shared" si="9"/>
        <v>39722</v>
      </c>
      <c r="AM93">
        <v>10</v>
      </c>
      <c r="AN93">
        <v>2008</v>
      </c>
      <c r="AO93">
        <v>1</v>
      </c>
      <c r="AP93">
        <v>67437</v>
      </c>
      <c r="AQ93">
        <v>5792</v>
      </c>
    </row>
    <row r="94" spans="1:58" x14ac:dyDescent="0.35">
      <c r="A94" s="6">
        <f t="shared" si="5"/>
        <v>38898</v>
      </c>
      <c r="B94">
        <v>2006</v>
      </c>
      <c r="C94">
        <v>7</v>
      </c>
      <c r="E94">
        <v>20060727</v>
      </c>
      <c r="F94">
        <v>815</v>
      </c>
      <c r="G94" s="2">
        <v>311</v>
      </c>
      <c r="H94" s="2">
        <v>47279</v>
      </c>
      <c r="I94" s="2">
        <v>47279</v>
      </c>
      <c r="J94" s="2">
        <v>52803</v>
      </c>
      <c r="L94" s="16" t="s">
        <v>60</v>
      </c>
      <c r="M94" s="16"/>
      <c r="W94" s="6">
        <f t="shared" si="7"/>
        <v>39783</v>
      </c>
      <c r="X94">
        <v>12</v>
      </c>
      <c r="Y94">
        <v>2008</v>
      </c>
      <c r="Z94">
        <v>1</v>
      </c>
      <c r="AA94">
        <v>52072</v>
      </c>
      <c r="AB94">
        <v>31389</v>
      </c>
      <c r="AC94">
        <v>81424</v>
      </c>
      <c r="AD94">
        <v>12852</v>
      </c>
      <c r="AE94">
        <v>3459</v>
      </c>
      <c r="AF94" s="6">
        <f t="shared" si="8"/>
        <v>39783</v>
      </c>
      <c r="AG94">
        <v>12</v>
      </c>
      <c r="AH94">
        <v>2008</v>
      </c>
      <c r="AI94">
        <v>1</v>
      </c>
      <c r="AJ94">
        <v>52072</v>
      </c>
      <c r="AK94">
        <v>3459</v>
      </c>
      <c r="AL94" s="6">
        <f t="shared" si="9"/>
        <v>39783</v>
      </c>
      <c r="AM94">
        <v>12</v>
      </c>
      <c r="AN94">
        <v>2008</v>
      </c>
      <c r="AO94">
        <v>1</v>
      </c>
      <c r="AP94">
        <v>68286</v>
      </c>
      <c r="AQ94">
        <v>5403</v>
      </c>
    </row>
    <row r="95" spans="1:58" x14ac:dyDescent="0.35">
      <c r="A95" s="6">
        <f t="shared" si="5"/>
        <v>38960</v>
      </c>
      <c r="B95">
        <v>2006</v>
      </c>
      <c r="C95">
        <v>9</v>
      </c>
      <c r="E95">
        <v>20060926</v>
      </c>
      <c r="F95">
        <v>750</v>
      </c>
      <c r="G95" s="2">
        <v>548</v>
      </c>
      <c r="H95" s="2">
        <v>77114</v>
      </c>
      <c r="I95" s="2">
        <v>77114</v>
      </c>
      <c r="J95" s="2">
        <v>90714</v>
      </c>
      <c r="L95" t="s">
        <v>63</v>
      </c>
      <c r="M95">
        <v>1.5840000000000001</v>
      </c>
      <c r="W95" s="6">
        <f t="shared" si="7"/>
        <v>39845</v>
      </c>
      <c r="X95">
        <v>2</v>
      </c>
      <c r="Y95">
        <v>2009</v>
      </c>
      <c r="Z95">
        <v>1</v>
      </c>
      <c r="AA95">
        <v>52484</v>
      </c>
      <c r="AB95">
        <v>31656</v>
      </c>
      <c r="AC95">
        <v>82031</v>
      </c>
      <c r="AD95">
        <v>12939</v>
      </c>
      <c r="AE95">
        <v>3431</v>
      </c>
      <c r="AF95" s="6">
        <f t="shared" si="8"/>
        <v>39845</v>
      </c>
      <c r="AG95">
        <v>2</v>
      </c>
      <c r="AH95">
        <v>2009</v>
      </c>
      <c r="AI95">
        <v>1</v>
      </c>
      <c r="AJ95">
        <v>52484</v>
      </c>
      <c r="AK95">
        <v>3431</v>
      </c>
      <c r="AL95" s="6">
        <f t="shared" si="9"/>
        <v>39845</v>
      </c>
      <c r="AM95">
        <v>2</v>
      </c>
      <c r="AN95">
        <v>2009</v>
      </c>
      <c r="AO95">
        <v>1</v>
      </c>
      <c r="AP95">
        <v>65333</v>
      </c>
      <c r="AQ95">
        <v>3791</v>
      </c>
    </row>
    <row r="96" spans="1:58" x14ac:dyDescent="0.35">
      <c r="A96" s="6">
        <f t="shared" si="5"/>
        <v>39021</v>
      </c>
      <c r="B96">
        <v>2006</v>
      </c>
      <c r="C96">
        <v>11</v>
      </c>
      <c r="E96">
        <v>20061121</v>
      </c>
      <c r="F96">
        <v>820</v>
      </c>
      <c r="G96" s="2">
        <v>476</v>
      </c>
      <c r="H96" s="2">
        <v>77818</v>
      </c>
      <c r="I96" s="2">
        <v>77818</v>
      </c>
      <c r="J96" s="2">
        <v>90771</v>
      </c>
      <c r="L96" t="s">
        <v>67</v>
      </c>
      <c r="M96">
        <v>1.016</v>
      </c>
      <c r="W96" s="6">
        <f t="shared" si="7"/>
        <v>39904</v>
      </c>
      <c r="X96">
        <v>4</v>
      </c>
      <c r="Y96">
        <v>2009</v>
      </c>
      <c r="Z96">
        <v>2</v>
      </c>
      <c r="AA96">
        <v>84278</v>
      </c>
      <c r="AB96">
        <v>56748</v>
      </c>
      <c r="AC96">
        <v>120616</v>
      </c>
      <c r="AD96">
        <v>16361</v>
      </c>
      <c r="AE96">
        <v>5403</v>
      </c>
      <c r="AF96" s="6">
        <f t="shared" si="8"/>
        <v>39904</v>
      </c>
      <c r="AG96">
        <v>4</v>
      </c>
      <c r="AH96">
        <v>2009</v>
      </c>
      <c r="AI96">
        <v>2</v>
      </c>
      <c r="AJ96">
        <v>84278</v>
      </c>
      <c r="AK96">
        <v>5402</v>
      </c>
      <c r="AL96" s="6">
        <f t="shared" si="9"/>
        <v>39904</v>
      </c>
      <c r="AM96">
        <v>4</v>
      </c>
      <c r="AN96">
        <v>2009</v>
      </c>
      <c r="AO96">
        <v>2</v>
      </c>
      <c r="AP96">
        <v>106524</v>
      </c>
      <c r="AQ96">
        <v>6141</v>
      </c>
    </row>
    <row r="97" spans="1:43" x14ac:dyDescent="0.35">
      <c r="A97" s="6">
        <f t="shared" si="5"/>
        <v>39172</v>
      </c>
      <c r="B97">
        <v>2007</v>
      </c>
      <c r="C97">
        <v>4</v>
      </c>
      <c r="E97">
        <v>20070411</v>
      </c>
      <c r="F97">
        <v>825</v>
      </c>
      <c r="G97" s="2">
        <v>1000</v>
      </c>
      <c r="H97" s="2">
        <v>118010</v>
      </c>
      <c r="I97" s="2">
        <v>118010</v>
      </c>
      <c r="J97" s="2">
        <v>129340</v>
      </c>
      <c r="L97" t="s">
        <v>62</v>
      </c>
      <c r="M97">
        <v>0.67500000000000004</v>
      </c>
      <c r="W97" s="6">
        <f t="shared" si="7"/>
        <v>39965</v>
      </c>
      <c r="X97">
        <v>6</v>
      </c>
      <c r="Y97">
        <v>2009</v>
      </c>
      <c r="Z97">
        <v>1</v>
      </c>
      <c r="AA97">
        <v>107091</v>
      </c>
      <c r="AB97">
        <v>64561</v>
      </c>
      <c r="AC97">
        <v>167442</v>
      </c>
      <c r="AD97">
        <v>26425</v>
      </c>
      <c r="AE97">
        <v>7093</v>
      </c>
      <c r="AF97" s="6">
        <f t="shared" si="8"/>
        <v>39965</v>
      </c>
      <c r="AG97">
        <v>6</v>
      </c>
      <c r="AH97">
        <v>2009</v>
      </c>
      <c r="AI97">
        <v>1</v>
      </c>
      <c r="AJ97">
        <v>107091</v>
      </c>
      <c r="AK97">
        <v>7092</v>
      </c>
      <c r="AL97" s="6">
        <f t="shared" si="9"/>
        <v>39965</v>
      </c>
      <c r="AM97">
        <v>6</v>
      </c>
      <c r="AN97">
        <v>2009</v>
      </c>
      <c r="AO97">
        <v>1</v>
      </c>
      <c r="AP97">
        <v>143750</v>
      </c>
      <c r="AQ97">
        <v>10694</v>
      </c>
    </row>
    <row r="98" spans="1:43" x14ac:dyDescent="0.35">
      <c r="A98" s="6">
        <f t="shared" si="5"/>
        <v>39263</v>
      </c>
      <c r="B98">
        <v>2007</v>
      </c>
      <c r="C98">
        <v>7</v>
      </c>
      <c r="E98">
        <v>20070718</v>
      </c>
      <c r="F98">
        <v>820</v>
      </c>
      <c r="G98" s="2">
        <v>404</v>
      </c>
      <c r="H98" s="2">
        <v>53653</v>
      </c>
      <c r="I98" s="2">
        <v>53653</v>
      </c>
      <c r="J98" s="2">
        <v>63190</v>
      </c>
      <c r="W98" s="6">
        <f t="shared" si="7"/>
        <v>40148</v>
      </c>
      <c r="X98">
        <v>12</v>
      </c>
      <c r="Y98">
        <v>2009</v>
      </c>
      <c r="Z98">
        <v>1</v>
      </c>
      <c r="AA98">
        <v>42063</v>
      </c>
      <c r="AB98">
        <v>25280</v>
      </c>
      <c r="AC98">
        <v>65926</v>
      </c>
      <c r="AD98">
        <v>10441</v>
      </c>
      <c r="AE98">
        <v>3008</v>
      </c>
      <c r="AF98" s="6">
        <f t="shared" si="8"/>
        <v>40148</v>
      </c>
      <c r="AG98">
        <v>12</v>
      </c>
      <c r="AH98">
        <v>2009</v>
      </c>
      <c r="AI98">
        <v>1</v>
      </c>
      <c r="AJ98">
        <v>42063</v>
      </c>
      <c r="AK98">
        <v>3008</v>
      </c>
      <c r="AL98" s="6">
        <f t="shared" si="9"/>
        <v>40148</v>
      </c>
      <c r="AM98">
        <v>12</v>
      </c>
      <c r="AN98">
        <v>2009</v>
      </c>
      <c r="AO98">
        <v>1</v>
      </c>
      <c r="AP98">
        <v>59468</v>
      </c>
      <c r="AQ98">
        <v>5532</v>
      </c>
    </row>
    <row r="99" spans="1:43" x14ac:dyDescent="0.35">
      <c r="A99" s="6">
        <f t="shared" si="5"/>
        <v>39721</v>
      </c>
      <c r="B99">
        <v>2008</v>
      </c>
      <c r="C99">
        <v>10</v>
      </c>
      <c r="E99">
        <v>20081015</v>
      </c>
      <c r="F99">
        <v>1136</v>
      </c>
      <c r="G99" s="2">
        <v>347</v>
      </c>
      <c r="H99" s="2">
        <v>50406</v>
      </c>
      <c r="I99" s="2">
        <v>50406</v>
      </c>
      <c r="J99" s="2">
        <v>67437</v>
      </c>
      <c r="L99" t="s">
        <v>68</v>
      </c>
      <c r="W99" s="6">
        <f t="shared" si="7"/>
        <v>40299</v>
      </c>
      <c r="X99">
        <v>5</v>
      </c>
      <c r="Y99">
        <v>2010</v>
      </c>
      <c r="Z99">
        <v>1</v>
      </c>
      <c r="AA99">
        <v>116267</v>
      </c>
      <c r="AB99">
        <v>69781</v>
      </c>
      <c r="AC99">
        <v>182423</v>
      </c>
      <c r="AD99">
        <v>28936</v>
      </c>
      <c r="AE99">
        <v>8573</v>
      </c>
      <c r="AF99" s="6">
        <f t="shared" si="8"/>
        <v>40299</v>
      </c>
      <c r="AG99">
        <v>5</v>
      </c>
      <c r="AH99">
        <v>2010</v>
      </c>
      <c r="AI99">
        <v>1</v>
      </c>
      <c r="AJ99">
        <v>116267</v>
      </c>
      <c r="AK99">
        <v>8572</v>
      </c>
      <c r="AL99" s="6">
        <f t="shared" si="9"/>
        <v>40299</v>
      </c>
      <c r="AM99">
        <v>5</v>
      </c>
      <c r="AN99">
        <v>2010</v>
      </c>
      <c r="AO99">
        <v>1</v>
      </c>
      <c r="AP99">
        <v>162901</v>
      </c>
      <c r="AQ99">
        <v>12999</v>
      </c>
    </row>
    <row r="100" spans="1:43" x14ac:dyDescent="0.35">
      <c r="A100" s="6">
        <f t="shared" si="5"/>
        <v>39782</v>
      </c>
      <c r="B100">
        <v>2008</v>
      </c>
      <c r="C100">
        <v>12</v>
      </c>
      <c r="E100">
        <v>20081209</v>
      </c>
      <c r="F100">
        <v>845</v>
      </c>
      <c r="G100" s="2">
        <v>320</v>
      </c>
      <c r="H100" s="2">
        <v>52072</v>
      </c>
      <c r="I100" s="2">
        <v>52072</v>
      </c>
      <c r="J100" s="2">
        <v>68286</v>
      </c>
      <c r="L100" t="s">
        <v>69</v>
      </c>
      <c r="M100" t="s">
        <v>70</v>
      </c>
      <c r="N100" t="s">
        <v>71</v>
      </c>
      <c r="O100" t="s">
        <v>76</v>
      </c>
      <c r="P100" t="s">
        <v>77</v>
      </c>
      <c r="Q100" t="s">
        <v>72</v>
      </c>
      <c r="R100" t="s">
        <v>78</v>
      </c>
      <c r="S100" t="s">
        <v>79</v>
      </c>
      <c r="T100" t="s">
        <v>73</v>
      </c>
      <c r="W100" s="6">
        <f t="shared" si="7"/>
        <v>40360</v>
      </c>
      <c r="X100">
        <v>7</v>
      </c>
      <c r="Y100">
        <v>2010</v>
      </c>
      <c r="Z100">
        <v>1</v>
      </c>
      <c r="AA100">
        <v>41640</v>
      </c>
      <c r="AB100">
        <v>25011</v>
      </c>
      <c r="AC100">
        <v>65292</v>
      </c>
      <c r="AD100">
        <v>10347</v>
      </c>
      <c r="AE100">
        <v>3017</v>
      </c>
      <c r="AF100" s="6">
        <f t="shared" si="8"/>
        <v>40360</v>
      </c>
      <c r="AG100">
        <v>7</v>
      </c>
      <c r="AH100">
        <v>2010</v>
      </c>
      <c r="AI100">
        <v>1</v>
      </c>
      <c r="AJ100">
        <v>41640</v>
      </c>
      <c r="AK100">
        <v>3016</v>
      </c>
      <c r="AL100" s="6">
        <f t="shared" si="9"/>
        <v>40360</v>
      </c>
      <c r="AM100">
        <v>7</v>
      </c>
      <c r="AN100">
        <v>2010</v>
      </c>
      <c r="AO100">
        <v>1</v>
      </c>
      <c r="AP100">
        <v>61833</v>
      </c>
      <c r="AQ100">
        <v>6346</v>
      </c>
    </row>
    <row r="101" spans="1:43" x14ac:dyDescent="0.35">
      <c r="A101" s="6">
        <f t="shared" si="5"/>
        <v>39844</v>
      </c>
      <c r="B101">
        <v>2009</v>
      </c>
      <c r="C101">
        <v>2</v>
      </c>
      <c r="E101">
        <v>20090224</v>
      </c>
      <c r="F101">
        <v>830</v>
      </c>
      <c r="G101" s="2">
        <v>336</v>
      </c>
      <c r="H101" s="2">
        <v>52484</v>
      </c>
      <c r="I101" s="2">
        <v>52484</v>
      </c>
      <c r="J101" s="2">
        <v>65333</v>
      </c>
      <c r="L101" t="s">
        <v>74</v>
      </c>
      <c r="M101">
        <v>701</v>
      </c>
      <c r="N101">
        <v>8</v>
      </c>
      <c r="O101">
        <v>190</v>
      </c>
      <c r="P101">
        <v>264</v>
      </c>
      <c r="Q101">
        <v>399</v>
      </c>
      <c r="R101">
        <v>749</v>
      </c>
      <c r="S101">
        <v>1804</v>
      </c>
      <c r="T101">
        <v>5240</v>
      </c>
      <c r="W101" s="6">
        <f t="shared" si="7"/>
        <v>40848</v>
      </c>
      <c r="X101">
        <v>11</v>
      </c>
      <c r="Y101">
        <v>2011</v>
      </c>
      <c r="Z101">
        <v>1</v>
      </c>
      <c r="AA101">
        <v>42992</v>
      </c>
      <c r="AB101">
        <v>25612</v>
      </c>
      <c r="AC101">
        <v>67844</v>
      </c>
      <c r="AD101">
        <v>10851</v>
      </c>
      <c r="AE101">
        <v>3648</v>
      </c>
      <c r="AF101" s="6">
        <f t="shared" si="8"/>
        <v>40848</v>
      </c>
      <c r="AG101">
        <v>11</v>
      </c>
      <c r="AH101">
        <v>2011</v>
      </c>
      <c r="AI101">
        <v>1</v>
      </c>
      <c r="AJ101">
        <v>42992</v>
      </c>
      <c r="AK101">
        <v>3648</v>
      </c>
      <c r="AL101" s="6">
        <f t="shared" si="9"/>
        <v>40848</v>
      </c>
      <c r="AM101">
        <v>11</v>
      </c>
      <c r="AN101">
        <v>2011</v>
      </c>
      <c r="AO101">
        <v>1</v>
      </c>
      <c r="AP101">
        <v>73034</v>
      </c>
      <c r="AQ101">
        <v>9723</v>
      </c>
    </row>
    <row r="102" spans="1:43" x14ac:dyDescent="0.35">
      <c r="A102" s="6">
        <f t="shared" si="5"/>
        <v>39903</v>
      </c>
      <c r="B102">
        <v>2009</v>
      </c>
      <c r="C102">
        <v>4</v>
      </c>
      <c r="E102">
        <v>20090408</v>
      </c>
      <c r="F102">
        <v>900</v>
      </c>
      <c r="G102" s="2">
        <v>335</v>
      </c>
      <c r="H102" s="2">
        <v>47678</v>
      </c>
      <c r="I102" s="2">
        <v>47678</v>
      </c>
      <c r="J102" s="2">
        <v>59067</v>
      </c>
      <c r="L102" t="s">
        <v>36</v>
      </c>
      <c r="M102">
        <v>817</v>
      </c>
      <c r="N102">
        <v>8</v>
      </c>
      <c r="O102">
        <v>215</v>
      </c>
      <c r="P102">
        <v>289</v>
      </c>
      <c r="Q102">
        <v>437</v>
      </c>
      <c r="R102">
        <v>809</v>
      </c>
      <c r="S102">
        <v>1858</v>
      </c>
      <c r="T102">
        <v>5460</v>
      </c>
      <c r="W102" s="6">
        <f t="shared" si="7"/>
        <v>42248</v>
      </c>
      <c r="X102">
        <v>9</v>
      </c>
      <c r="Y102">
        <v>2015</v>
      </c>
      <c r="Z102">
        <v>1</v>
      </c>
      <c r="AA102">
        <v>19384</v>
      </c>
      <c r="AB102">
        <v>11186</v>
      </c>
      <c r="AC102">
        <v>31349</v>
      </c>
      <c r="AD102">
        <v>5185</v>
      </c>
      <c r="AE102">
        <v>2379</v>
      </c>
      <c r="AG102">
        <v>9</v>
      </c>
      <c r="AH102">
        <v>2015</v>
      </c>
      <c r="AI102">
        <v>1</v>
      </c>
      <c r="AJ102">
        <v>19384</v>
      </c>
      <c r="AK102">
        <v>2378</v>
      </c>
      <c r="AM102">
        <v>9</v>
      </c>
      <c r="AN102">
        <v>2015</v>
      </c>
      <c r="AO102">
        <v>1</v>
      </c>
      <c r="AP102">
        <v>50036</v>
      </c>
      <c r="AQ102">
        <v>11470</v>
      </c>
    </row>
    <row r="103" spans="1:43" x14ac:dyDescent="0.35">
      <c r="A103" s="6">
        <f t="shared" si="5"/>
        <v>39903</v>
      </c>
      <c r="B103">
        <v>2009</v>
      </c>
      <c r="C103">
        <v>4</v>
      </c>
      <c r="E103">
        <v>20090429</v>
      </c>
      <c r="F103">
        <v>944</v>
      </c>
      <c r="G103" s="2">
        <v>1370</v>
      </c>
      <c r="H103" s="2">
        <v>120880</v>
      </c>
      <c r="I103" s="2">
        <v>120880</v>
      </c>
      <c r="J103" s="2">
        <v>153980</v>
      </c>
      <c r="W103" s="6">
        <f t="shared" si="7"/>
        <v>42278</v>
      </c>
      <c r="X103">
        <v>10</v>
      </c>
      <c r="Y103">
        <v>2015</v>
      </c>
      <c r="Z103">
        <v>1</v>
      </c>
      <c r="AA103">
        <v>40065</v>
      </c>
      <c r="AB103">
        <v>23042</v>
      </c>
      <c r="AC103">
        <v>64961</v>
      </c>
      <c r="AD103">
        <v>10781</v>
      </c>
      <c r="AE103">
        <v>5054</v>
      </c>
      <c r="AG103">
        <v>10</v>
      </c>
      <c r="AH103">
        <v>2015</v>
      </c>
      <c r="AI103">
        <v>1</v>
      </c>
      <c r="AJ103">
        <v>40065</v>
      </c>
      <c r="AK103">
        <v>5054</v>
      </c>
      <c r="AM103">
        <v>10</v>
      </c>
      <c r="AN103">
        <v>2015</v>
      </c>
      <c r="AO103">
        <v>1</v>
      </c>
      <c r="AP103">
        <v>105103</v>
      </c>
      <c r="AQ103">
        <v>24596</v>
      </c>
    </row>
    <row r="104" spans="1:43" x14ac:dyDescent="0.35">
      <c r="A104" s="6">
        <f t="shared" si="5"/>
        <v>39964</v>
      </c>
      <c r="B104">
        <v>2009</v>
      </c>
      <c r="C104">
        <v>6</v>
      </c>
      <c r="E104">
        <v>20090625</v>
      </c>
      <c r="F104">
        <v>1525</v>
      </c>
      <c r="G104" s="2">
        <v>1330</v>
      </c>
      <c r="H104" s="2">
        <v>107090</v>
      </c>
      <c r="I104" s="2">
        <v>107090</v>
      </c>
      <c r="J104" s="2">
        <v>143750</v>
      </c>
      <c r="L104" t="s">
        <v>80</v>
      </c>
      <c r="W104" s="6">
        <f t="shared" si="7"/>
        <v>42309</v>
      </c>
      <c r="X104">
        <v>11</v>
      </c>
      <c r="Y104">
        <v>2015</v>
      </c>
      <c r="Z104">
        <v>1</v>
      </c>
      <c r="AA104">
        <v>32719</v>
      </c>
      <c r="AB104">
        <v>18780</v>
      </c>
      <c r="AC104">
        <v>53130</v>
      </c>
      <c r="AD104">
        <v>8835</v>
      </c>
      <c r="AE104">
        <v>4192</v>
      </c>
      <c r="AG104">
        <v>11</v>
      </c>
      <c r="AH104">
        <v>2015</v>
      </c>
      <c r="AI104">
        <v>1</v>
      </c>
      <c r="AJ104">
        <v>32719</v>
      </c>
      <c r="AK104">
        <v>4192</v>
      </c>
      <c r="AM104">
        <v>11</v>
      </c>
      <c r="AN104">
        <v>2015</v>
      </c>
      <c r="AO104">
        <v>1</v>
      </c>
      <c r="AP104">
        <v>85198</v>
      </c>
      <c r="AQ104">
        <v>19658</v>
      </c>
    </row>
    <row r="105" spans="1:43" x14ac:dyDescent="0.35">
      <c r="A105" s="6">
        <f t="shared" si="5"/>
        <v>40147</v>
      </c>
      <c r="B105">
        <v>2009</v>
      </c>
      <c r="C105">
        <v>12</v>
      </c>
      <c r="E105">
        <v>20091208</v>
      </c>
      <c r="F105">
        <v>1346</v>
      </c>
      <c r="G105" s="2">
        <v>267</v>
      </c>
      <c r="H105" s="2">
        <v>42063</v>
      </c>
      <c r="I105" s="2">
        <v>42063</v>
      </c>
      <c r="J105" s="2">
        <v>59468</v>
      </c>
      <c r="L105" t="s">
        <v>81</v>
      </c>
      <c r="W105" s="6">
        <f t="shared" si="7"/>
        <v>42339</v>
      </c>
      <c r="X105">
        <v>12</v>
      </c>
      <c r="Y105">
        <v>2015</v>
      </c>
      <c r="Z105">
        <v>1</v>
      </c>
      <c r="AA105">
        <v>26830</v>
      </c>
      <c r="AB105">
        <v>15363</v>
      </c>
      <c r="AC105">
        <v>43648</v>
      </c>
      <c r="AD105">
        <v>7276</v>
      </c>
      <c r="AE105">
        <v>3502</v>
      </c>
      <c r="AG105">
        <v>12</v>
      </c>
      <c r="AH105">
        <v>2015</v>
      </c>
      <c r="AI105">
        <v>1</v>
      </c>
      <c r="AJ105">
        <v>26830</v>
      </c>
      <c r="AK105">
        <v>3502</v>
      </c>
      <c r="AM105">
        <v>12</v>
      </c>
      <c r="AN105">
        <v>2015</v>
      </c>
      <c r="AO105">
        <v>1</v>
      </c>
      <c r="AP105">
        <v>68975</v>
      </c>
      <c r="AQ105">
        <v>15527</v>
      </c>
    </row>
    <row r="106" spans="1:43" x14ac:dyDescent="0.35">
      <c r="A106" s="6">
        <f t="shared" si="5"/>
        <v>40298</v>
      </c>
      <c r="B106">
        <v>2010</v>
      </c>
      <c r="C106">
        <v>5</v>
      </c>
      <c r="E106">
        <v>20100518</v>
      </c>
      <c r="F106">
        <v>1330</v>
      </c>
      <c r="G106" s="2">
        <v>1560</v>
      </c>
      <c r="H106" s="2">
        <v>116270</v>
      </c>
      <c r="I106" s="2">
        <v>116270</v>
      </c>
      <c r="J106" s="2">
        <v>162900</v>
      </c>
      <c r="W106" s="6">
        <f t="shared" si="7"/>
        <v>42370</v>
      </c>
      <c r="X106">
        <v>1</v>
      </c>
      <c r="Y106">
        <v>2016</v>
      </c>
      <c r="Z106">
        <v>1</v>
      </c>
      <c r="AA106">
        <v>22588</v>
      </c>
      <c r="AB106">
        <v>12891</v>
      </c>
      <c r="AC106">
        <v>36839</v>
      </c>
      <c r="AD106">
        <v>6161</v>
      </c>
      <c r="AE106">
        <v>3021</v>
      </c>
      <c r="AG106">
        <v>1</v>
      </c>
      <c r="AH106">
        <v>2016</v>
      </c>
      <c r="AI106">
        <v>1</v>
      </c>
      <c r="AJ106">
        <v>22588</v>
      </c>
      <c r="AK106">
        <v>3021</v>
      </c>
      <c r="AM106">
        <v>1</v>
      </c>
      <c r="AN106">
        <v>2016</v>
      </c>
      <c r="AO106">
        <v>1</v>
      </c>
      <c r="AP106">
        <v>57052</v>
      </c>
      <c r="AQ106">
        <v>12398</v>
      </c>
    </row>
    <row r="107" spans="1:43" x14ac:dyDescent="0.35">
      <c r="A107" s="6">
        <f t="shared" si="5"/>
        <v>40359</v>
      </c>
      <c r="B107">
        <v>2010</v>
      </c>
      <c r="C107">
        <v>7</v>
      </c>
      <c r="E107">
        <v>20100728</v>
      </c>
      <c r="F107">
        <v>924</v>
      </c>
      <c r="G107" s="2">
        <v>389</v>
      </c>
      <c r="H107" s="2">
        <v>41640</v>
      </c>
      <c r="I107" s="2">
        <v>41640</v>
      </c>
      <c r="J107" s="2">
        <v>61833</v>
      </c>
      <c r="L107" t="s">
        <v>82</v>
      </c>
      <c r="O107" s="2">
        <v>5460</v>
      </c>
      <c r="W107" s="6">
        <f t="shared" si="7"/>
        <v>42401</v>
      </c>
      <c r="X107">
        <v>2</v>
      </c>
      <c r="Y107">
        <v>2016</v>
      </c>
      <c r="Z107">
        <v>1</v>
      </c>
      <c r="AA107">
        <v>34724</v>
      </c>
      <c r="AB107">
        <v>19792</v>
      </c>
      <c r="AC107">
        <v>56687</v>
      </c>
      <c r="AD107">
        <v>9492</v>
      </c>
      <c r="AE107">
        <v>4687</v>
      </c>
      <c r="AG107">
        <v>2</v>
      </c>
      <c r="AH107">
        <v>2016</v>
      </c>
      <c r="AI107">
        <v>1</v>
      </c>
      <c r="AJ107">
        <v>34724</v>
      </c>
      <c r="AK107">
        <v>4687</v>
      </c>
      <c r="AM107">
        <v>2</v>
      </c>
      <c r="AN107">
        <v>2016</v>
      </c>
      <c r="AO107">
        <v>1</v>
      </c>
      <c r="AP107">
        <v>85976</v>
      </c>
      <c r="AQ107">
        <v>17778</v>
      </c>
    </row>
    <row r="108" spans="1:43" x14ac:dyDescent="0.35">
      <c r="A108" s="6">
        <f t="shared" si="5"/>
        <v>40847</v>
      </c>
      <c r="B108">
        <v>2011</v>
      </c>
      <c r="C108">
        <v>11</v>
      </c>
      <c r="E108">
        <v>20111121</v>
      </c>
      <c r="F108">
        <v>1637</v>
      </c>
      <c r="G108" s="2">
        <v>359</v>
      </c>
      <c r="H108" s="2">
        <v>42992</v>
      </c>
      <c r="I108" s="2">
        <v>42992</v>
      </c>
      <c r="J108" s="2">
        <v>73034</v>
      </c>
      <c r="L108" t="s">
        <v>83</v>
      </c>
      <c r="O108" s="2">
        <v>5240</v>
      </c>
      <c r="W108" s="6">
        <f t="shared" si="7"/>
        <v>43709</v>
      </c>
      <c r="X108">
        <v>9</v>
      </c>
      <c r="Y108">
        <v>2019</v>
      </c>
      <c r="Z108">
        <v>1</v>
      </c>
      <c r="AA108">
        <v>23200</v>
      </c>
      <c r="AB108">
        <v>12476</v>
      </c>
      <c r="AC108">
        <v>39563</v>
      </c>
      <c r="AD108">
        <v>6981</v>
      </c>
      <c r="AE108">
        <v>4281</v>
      </c>
      <c r="AG108">
        <v>9</v>
      </c>
      <c r="AH108">
        <v>2019</v>
      </c>
      <c r="AI108">
        <v>1</v>
      </c>
      <c r="AJ108">
        <v>23200</v>
      </c>
      <c r="AK108">
        <v>4281</v>
      </c>
      <c r="AM108">
        <v>9</v>
      </c>
      <c r="AN108">
        <v>2019</v>
      </c>
      <c r="AO108">
        <v>1</v>
      </c>
      <c r="AP108">
        <v>102043</v>
      </c>
      <c r="AQ108">
        <v>37002</v>
      </c>
    </row>
    <row r="109" spans="1:43" x14ac:dyDescent="0.35">
      <c r="E109">
        <v>20150928</v>
      </c>
      <c r="F109">
        <v>1402</v>
      </c>
      <c r="G109" s="2">
        <v>248</v>
      </c>
      <c r="H109" s="2">
        <v>19384</v>
      </c>
      <c r="I109" s="2">
        <v>19384</v>
      </c>
      <c r="J109" s="2">
        <v>50036</v>
      </c>
    </row>
    <row r="110" spans="1:43" x14ac:dyDescent="0.35">
      <c r="E110">
        <v>20151022</v>
      </c>
      <c r="F110">
        <v>1127</v>
      </c>
      <c r="G110" s="2">
        <v>634</v>
      </c>
      <c r="H110" s="2">
        <v>40065</v>
      </c>
      <c r="I110" s="2">
        <v>40065</v>
      </c>
      <c r="J110" s="2">
        <v>105100</v>
      </c>
    </row>
    <row r="111" spans="1:43" x14ac:dyDescent="0.35">
      <c r="E111">
        <v>20151116</v>
      </c>
      <c r="F111">
        <v>1441</v>
      </c>
      <c r="G111" s="2">
        <v>448</v>
      </c>
      <c r="H111" s="2">
        <v>32719</v>
      </c>
      <c r="I111" s="2">
        <v>32719</v>
      </c>
      <c r="J111" s="2">
        <v>85198</v>
      </c>
    </row>
    <row r="112" spans="1:43" x14ac:dyDescent="0.35">
      <c r="E112">
        <v>20151209</v>
      </c>
      <c r="F112">
        <v>945</v>
      </c>
      <c r="G112" s="2">
        <v>328</v>
      </c>
      <c r="H112" s="2">
        <v>26830</v>
      </c>
      <c r="I112" s="2">
        <v>26830</v>
      </c>
      <c r="J112" s="2">
        <v>68975</v>
      </c>
    </row>
    <row r="113" spans="5:10" x14ac:dyDescent="0.35">
      <c r="E113">
        <v>20160104</v>
      </c>
      <c r="F113">
        <v>1454</v>
      </c>
      <c r="G113" s="2">
        <v>256</v>
      </c>
      <c r="H113" s="2">
        <v>22588</v>
      </c>
      <c r="I113" s="2">
        <v>22588</v>
      </c>
      <c r="J113" s="2">
        <v>57052</v>
      </c>
    </row>
    <row r="114" spans="5:10" x14ac:dyDescent="0.35">
      <c r="E114">
        <v>20160222</v>
      </c>
      <c r="F114">
        <v>1706</v>
      </c>
      <c r="G114" s="2">
        <v>491</v>
      </c>
      <c r="H114" s="2">
        <v>34724</v>
      </c>
      <c r="I114" s="2">
        <v>34724</v>
      </c>
      <c r="J114" s="2">
        <v>85976</v>
      </c>
    </row>
    <row r="115" spans="5:10" x14ac:dyDescent="0.35">
      <c r="E115">
        <v>20190920</v>
      </c>
      <c r="F115">
        <v>830</v>
      </c>
      <c r="G115" s="2">
        <v>670</v>
      </c>
      <c r="H115" s="2">
        <v>23200</v>
      </c>
      <c r="I115" s="2">
        <v>23200</v>
      </c>
      <c r="J115" s="2">
        <v>102040</v>
      </c>
    </row>
  </sheetData>
  <mergeCells count="10">
    <mergeCell ref="L62:M62"/>
    <mergeCell ref="L74:P74"/>
    <mergeCell ref="L94:M94"/>
    <mergeCell ref="AS1:BA1"/>
    <mergeCell ref="X1:AQ1"/>
    <mergeCell ref="X2:AE2"/>
    <mergeCell ref="AG2:AK2"/>
    <mergeCell ref="AM2:AQ2"/>
    <mergeCell ref="AS2:BA2"/>
    <mergeCell ref="L47:M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E448-8DFF-41A1-B519-81C030D2400F}">
  <dimension ref="A1:BF115"/>
  <sheetViews>
    <sheetView topLeftCell="T95" workbookViewId="0">
      <selection activeCell="AE108" sqref="AE102:AE108"/>
    </sheetView>
    <sheetView topLeftCell="T90" workbookViewId="1">
      <selection activeCell="AE30" sqref="AE30:AE108"/>
    </sheetView>
  </sheetViews>
  <sheetFormatPr defaultRowHeight="14.5" x14ac:dyDescent="0.35"/>
  <cols>
    <col min="23" max="23" width="9.7265625" bestFit="1" customWidth="1"/>
  </cols>
  <sheetData>
    <row r="1" spans="1:58" ht="18.5" x14ac:dyDescent="0.45">
      <c r="E1" s="18" t="s">
        <v>101</v>
      </c>
      <c r="F1" s="18"/>
      <c r="G1" s="18"/>
      <c r="H1" s="18"/>
      <c r="I1" s="18"/>
      <c r="J1" s="18"/>
      <c r="W1" s="1" t="s">
        <v>84</v>
      </c>
      <c r="X1" s="17" t="s">
        <v>95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S1" s="16" t="s">
        <v>98</v>
      </c>
      <c r="AT1" s="16"/>
      <c r="AU1" s="16"/>
      <c r="AV1" s="16"/>
      <c r="AW1" s="16"/>
      <c r="AX1" s="16"/>
      <c r="AY1" s="16"/>
      <c r="AZ1" s="16"/>
      <c r="BA1" s="16"/>
      <c r="BC1" t="s">
        <v>103</v>
      </c>
    </row>
    <row r="2" spans="1:58" x14ac:dyDescent="0.3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8" t="s">
        <v>94</v>
      </c>
      <c r="Y2" s="18"/>
      <c r="Z2" s="18"/>
      <c r="AA2" s="18"/>
      <c r="AB2" s="18"/>
      <c r="AC2" s="18"/>
      <c r="AD2" s="18"/>
      <c r="AE2" s="18"/>
      <c r="AG2" s="18" t="s">
        <v>96</v>
      </c>
      <c r="AH2" s="18"/>
      <c r="AI2" s="18"/>
      <c r="AJ2" s="18"/>
      <c r="AK2" s="18"/>
      <c r="AM2" s="18" t="s">
        <v>97</v>
      </c>
      <c r="AN2" s="18"/>
      <c r="AO2" s="18"/>
      <c r="AP2" s="18"/>
      <c r="AQ2" s="18"/>
      <c r="AS2" s="18" t="s">
        <v>99</v>
      </c>
      <c r="AT2" s="18"/>
      <c r="AU2" s="18"/>
      <c r="AV2" s="18"/>
      <c r="AW2" s="18"/>
      <c r="AX2" s="18"/>
      <c r="AY2" s="18"/>
      <c r="AZ2" s="18"/>
      <c r="BA2" s="18"/>
    </row>
    <row r="3" spans="1:58" x14ac:dyDescent="0.35">
      <c r="A3" s="6">
        <f t="shared" ref="A3:A66" si="0">DATE(B3,C3,D3)</f>
        <v>31836</v>
      </c>
      <c r="B3">
        <v>1987</v>
      </c>
      <c r="C3">
        <v>3</v>
      </c>
      <c r="E3">
        <v>19870317</v>
      </c>
      <c r="F3">
        <v>1200</v>
      </c>
      <c r="G3" s="2">
        <v>826</v>
      </c>
      <c r="H3" s="2">
        <v>36968</v>
      </c>
      <c r="I3" s="2">
        <v>36973</v>
      </c>
      <c r="J3" s="2">
        <v>34402</v>
      </c>
      <c r="AA3" t="s">
        <v>70</v>
      </c>
      <c r="AB3" s="4">
        <v>0.95</v>
      </c>
      <c r="AC3" t="s">
        <v>85</v>
      </c>
      <c r="AD3" t="s">
        <v>93</v>
      </c>
      <c r="AE3" t="s">
        <v>87</v>
      </c>
      <c r="AJ3" t="s">
        <v>70</v>
      </c>
      <c r="AK3" t="s">
        <v>87</v>
      </c>
      <c r="AP3" t="s">
        <v>70</v>
      </c>
      <c r="AQ3" t="s">
        <v>87</v>
      </c>
      <c r="AU3" t="s">
        <v>42</v>
      </c>
      <c r="AW3" t="s">
        <v>43</v>
      </c>
      <c r="AX3" t="s">
        <v>44</v>
      </c>
      <c r="AY3" t="s">
        <v>45</v>
      </c>
      <c r="AZ3" t="s">
        <v>46</v>
      </c>
      <c r="BC3" s="6">
        <v>32216</v>
      </c>
      <c r="BD3">
        <v>296</v>
      </c>
      <c r="BE3">
        <v>14</v>
      </c>
      <c r="BF3">
        <f t="shared" ref="BF3:BF50" si="1">((BD3*BE3*28.3168)/(1000*1000))*86400</f>
        <v>10138.592378879999</v>
      </c>
    </row>
    <row r="4" spans="1:58" x14ac:dyDescent="0.35">
      <c r="A4" s="6">
        <f t="shared" si="0"/>
        <v>31867</v>
      </c>
      <c r="B4">
        <v>1987</v>
      </c>
      <c r="C4">
        <v>4</v>
      </c>
      <c r="E4">
        <v>19870410</v>
      </c>
      <c r="F4">
        <v>1730</v>
      </c>
      <c r="G4" s="2">
        <v>1440</v>
      </c>
      <c r="H4" s="2">
        <v>48205</v>
      </c>
      <c r="I4" s="2">
        <v>48208</v>
      </c>
      <c r="J4" s="2">
        <v>50978</v>
      </c>
      <c r="L4" t="s">
        <v>10</v>
      </c>
      <c r="Z4" t="s">
        <v>88</v>
      </c>
      <c r="AA4" t="s">
        <v>75</v>
      </c>
      <c r="AB4" t="s">
        <v>89</v>
      </c>
      <c r="AC4" t="s">
        <v>90</v>
      </c>
      <c r="AD4" t="s">
        <v>91</v>
      </c>
      <c r="AE4" t="s">
        <v>86</v>
      </c>
      <c r="AI4" t="s">
        <v>88</v>
      </c>
      <c r="AJ4" t="s">
        <v>75</v>
      </c>
      <c r="AK4" t="s">
        <v>86</v>
      </c>
      <c r="AO4" t="s">
        <v>88</v>
      </c>
      <c r="AP4" t="s">
        <v>75</v>
      </c>
      <c r="AQ4" t="s">
        <v>86</v>
      </c>
      <c r="AT4" t="s">
        <v>47</v>
      </c>
      <c r="AU4" t="s">
        <v>48</v>
      </c>
      <c r="AV4" t="s">
        <v>49</v>
      </c>
      <c r="AW4" t="s">
        <v>48</v>
      </c>
      <c r="AX4" t="s">
        <v>48</v>
      </c>
      <c r="AY4" t="s">
        <v>48</v>
      </c>
      <c r="AZ4" t="s">
        <v>48</v>
      </c>
      <c r="BA4" t="s">
        <v>50</v>
      </c>
      <c r="BC4" s="6">
        <v>32286</v>
      </c>
      <c r="BD4">
        <v>1110</v>
      </c>
      <c r="BE4">
        <v>8</v>
      </c>
      <c r="BF4">
        <f t="shared" si="1"/>
        <v>21725.555097600001</v>
      </c>
    </row>
    <row r="5" spans="1:58" x14ac:dyDescent="0.35">
      <c r="A5" s="6">
        <f t="shared" si="0"/>
        <v>31897</v>
      </c>
      <c r="B5">
        <v>1987</v>
      </c>
      <c r="C5">
        <v>5</v>
      </c>
      <c r="E5">
        <v>19870518</v>
      </c>
      <c r="F5">
        <v>1605</v>
      </c>
      <c r="G5" s="2">
        <v>5240</v>
      </c>
      <c r="H5" s="2">
        <v>48546</v>
      </c>
      <c r="I5" s="2">
        <v>48726</v>
      </c>
      <c r="J5" s="2">
        <v>164050</v>
      </c>
      <c r="L5" t="s">
        <v>11</v>
      </c>
      <c r="M5" t="s">
        <v>12</v>
      </c>
      <c r="N5" t="s">
        <v>13</v>
      </c>
      <c r="X5" t="s">
        <v>36</v>
      </c>
      <c r="Y5" t="s">
        <v>92</v>
      </c>
      <c r="Z5">
        <v>113</v>
      </c>
      <c r="AA5">
        <v>9825</v>
      </c>
      <c r="AB5">
        <v>2110</v>
      </c>
      <c r="AC5">
        <v>29192</v>
      </c>
      <c r="AD5">
        <v>7398</v>
      </c>
      <c r="AE5">
        <v>7328</v>
      </c>
      <c r="AG5" t="s">
        <v>36</v>
      </c>
      <c r="AH5" t="s">
        <v>92</v>
      </c>
      <c r="AI5">
        <v>113</v>
      </c>
      <c r="AJ5">
        <v>9830</v>
      </c>
      <c r="AK5">
        <v>7312</v>
      </c>
      <c r="AM5" t="s">
        <v>36</v>
      </c>
      <c r="AN5" t="s">
        <v>92</v>
      </c>
      <c r="AO5">
        <v>113</v>
      </c>
      <c r="AP5">
        <v>13366</v>
      </c>
      <c r="AQ5">
        <v>9964</v>
      </c>
      <c r="AS5" t="s">
        <v>6</v>
      </c>
      <c r="AT5">
        <v>0.89</v>
      </c>
      <c r="AU5">
        <v>2149.86</v>
      </c>
      <c r="AV5">
        <v>4960.0200000000004</v>
      </c>
      <c r="AW5">
        <v>11311.76</v>
      </c>
      <c r="AX5">
        <v>27910.23</v>
      </c>
      <c r="AY5">
        <v>44887.040000000001</v>
      </c>
      <c r="AZ5">
        <v>61660.13</v>
      </c>
      <c r="BA5">
        <v>62823.7</v>
      </c>
      <c r="BC5" s="6">
        <v>32380</v>
      </c>
      <c r="BD5">
        <v>624</v>
      </c>
      <c r="BE5">
        <v>0</v>
      </c>
      <c r="BF5">
        <f t="shared" si="1"/>
        <v>0</v>
      </c>
    </row>
    <row r="6" spans="1:58" x14ac:dyDescent="0.35">
      <c r="A6" s="6">
        <f t="shared" si="0"/>
        <v>31928</v>
      </c>
      <c r="B6">
        <v>1987</v>
      </c>
      <c r="C6">
        <v>6</v>
      </c>
      <c r="E6">
        <v>19870617</v>
      </c>
      <c r="F6">
        <v>1915</v>
      </c>
      <c r="G6" s="2">
        <v>5220</v>
      </c>
      <c r="H6" s="2">
        <v>51039</v>
      </c>
      <c r="I6" s="2">
        <v>51228</v>
      </c>
      <c r="J6" s="2">
        <v>176970</v>
      </c>
      <c r="L6">
        <v>1</v>
      </c>
      <c r="M6">
        <v>3.028</v>
      </c>
      <c r="N6">
        <v>-57.621000000000002</v>
      </c>
      <c r="W6" s="6">
        <f t="shared" ref="W6:W69" si="2">DATE(Y6,X6,1)</f>
        <v>31837</v>
      </c>
      <c r="X6">
        <v>3</v>
      </c>
      <c r="Y6">
        <v>1987</v>
      </c>
      <c r="Z6">
        <v>1</v>
      </c>
      <c r="AA6">
        <v>36968</v>
      </c>
      <c r="AB6">
        <v>8212</v>
      </c>
      <c r="AC6">
        <v>108032</v>
      </c>
      <c r="AD6">
        <v>27179</v>
      </c>
      <c r="AE6">
        <v>11541</v>
      </c>
      <c r="AF6" s="6">
        <f t="shared" ref="AF6:AF69" si="3">DATE(AH6,AG6,1)</f>
        <v>31837</v>
      </c>
      <c r="AG6">
        <v>3</v>
      </c>
      <c r="AH6">
        <v>1987</v>
      </c>
      <c r="AI6">
        <v>1</v>
      </c>
      <c r="AJ6">
        <v>36973</v>
      </c>
      <c r="AK6">
        <v>11519</v>
      </c>
      <c r="AL6" s="6">
        <f t="shared" ref="AL6:AL69" si="4">DATE(AN6,AM6,1)</f>
        <v>31837</v>
      </c>
      <c r="AM6">
        <v>3</v>
      </c>
      <c r="AN6">
        <v>1987</v>
      </c>
      <c r="AO6">
        <v>1</v>
      </c>
      <c r="AP6">
        <v>34402</v>
      </c>
      <c r="AQ6">
        <v>9924</v>
      </c>
      <c r="AS6" t="s">
        <v>7</v>
      </c>
      <c r="AT6">
        <v>1</v>
      </c>
      <c r="AU6">
        <v>2150</v>
      </c>
      <c r="AV6">
        <v>4965</v>
      </c>
      <c r="AW6">
        <v>11313</v>
      </c>
      <c r="AX6">
        <v>27914</v>
      </c>
      <c r="AY6">
        <v>44891</v>
      </c>
      <c r="AZ6">
        <v>61661</v>
      </c>
      <c r="BA6">
        <v>62824</v>
      </c>
      <c r="BC6" s="6">
        <v>32462</v>
      </c>
      <c r="BD6">
        <v>399</v>
      </c>
      <c r="BE6">
        <v>14</v>
      </c>
      <c r="BF6">
        <f t="shared" si="1"/>
        <v>13666.548510720002</v>
      </c>
    </row>
    <row r="7" spans="1:58" x14ac:dyDescent="0.35">
      <c r="A7" s="6">
        <f t="shared" si="0"/>
        <v>31958</v>
      </c>
      <c r="B7">
        <v>1987</v>
      </c>
      <c r="C7">
        <v>7</v>
      </c>
      <c r="E7">
        <v>19870722</v>
      </c>
      <c r="F7">
        <v>2200</v>
      </c>
      <c r="G7" s="2">
        <v>1420</v>
      </c>
      <c r="H7" s="2">
        <v>54512</v>
      </c>
      <c r="I7" s="2">
        <v>54515</v>
      </c>
      <c r="J7" s="2">
        <v>62929</v>
      </c>
      <c r="L7">
        <v>2</v>
      </c>
      <c r="M7">
        <v>3.0819999999999999</v>
      </c>
      <c r="N7">
        <v>-59.43</v>
      </c>
      <c r="W7" s="6">
        <f t="shared" si="2"/>
        <v>31868</v>
      </c>
      <c r="X7">
        <v>4</v>
      </c>
      <c r="Y7">
        <v>1987</v>
      </c>
      <c r="Z7">
        <v>1</v>
      </c>
      <c r="AA7">
        <v>48205</v>
      </c>
      <c r="AB7">
        <v>9072</v>
      </c>
      <c r="AC7">
        <v>152535</v>
      </c>
      <c r="AD7">
        <v>39728</v>
      </c>
      <c r="AE7">
        <v>23425</v>
      </c>
      <c r="AF7" s="6">
        <f t="shared" si="3"/>
        <v>31868</v>
      </c>
      <c r="AG7">
        <v>4</v>
      </c>
      <c r="AH7">
        <v>1987</v>
      </c>
      <c r="AI7">
        <v>1</v>
      </c>
      <c r="AJ7">
        <v>48208</v>
      </c>
      <c r="AK7">
        <v>23415</v>
      </c>
      <c r="AL7" s="6">
        <f t="shared" si="4"/>
        <v>31868</v>
      </c>
      <c r="AM7">
        <v>4</v>
      </c>
      <c r="AN7">
        <v>1987</v>
      </c>
      <c r="AO7">
        <v>1</v>
      </c>
      <c r="AP7">
        <v>50978</v>
      </c>
      <c r="AQ7">
        <v>24746</v>
      </c>
      <c r="AS7" t="s">
        <v>8</v>
      </c>
      <c r="AT7">
        <v>234</v>
      </c>
      <c r="AU7">
        <v>2215</v>
      </c>
      <c r="AV7">
        <v>5267</v>
      </c>
      <c r="AW7">
        <v>12600</v>
      </c>
      <c r="AX7">
        <v>29011</v>
      </c>
      <c r="AY7">
        <v>58876</v>
      </c>
      <c r="AZ7">
        <v>175161</v>
      </c>
      <c r="BA7">
        <v>176971</v>
      </c>
      <c r="BC7" s="6">
        <v>32562</v>
      </c>
      <c r="BD7">
        <v>305</v>
      </c>
      <c r="BE7">
        <v>7</v>
      </c>
      <c r="BF7">
        <f t="shared" si="1"/>
        <v>5223.4301952000005</v>
      </c>
    </row>
    <row r="8" spans="1:58" x14ac:dyDescent="0.35">
      <c r="A8" s="6">
        <f t="shared" si="0"/>
        <v>31958</v>
      </c>
      <c r="B8">
        <v>1987</v>
      </c>
      <c r="C8">
        <v>7</v>
      </c>
      <c r="E8">
        <v>19870729</v>
      </c>
      <c r="F8">
        <v>2200</v>
      </c>
      <c r="G8" s="2">
        <v>916</v>
      </c>
      <c r="H8" s="2">
        <v>43465</v>
      </c>
      <c r="I8" s="2">
        <v>43470</v>
      </c>
      <c r="J8" s="2">
        <v>45253</v>
      </c>
      <c r="L8">
        <v>3</v>
      </c>
      <c r="M8">
        <v>2.649</v>
      </c>
      <c r="N8">
        <v>-51.417999999999999</v>
      </c>
      <c r="W8" s="6">
        <f t="shared" si="2"/>
        <v>31898</v>
      </c>
      <c r="X8">
        <v>5</v>
      </c>
      <c r="Y8">
        <v>1987</v>
      </c>
      <c r="Z8">
        <v>1</v>
      </c>
      <c r="AA8">
        <v>48546</v>
      </c>
      <c r="AB8">
        <v>224</v>
      </c>
      <c r="AC8">
        <v>329776</v>
      </c>
      <c r="AD8">
        <v>269941</v>
      </c>
      <c r="AE8">
        <v>268000</v>
      </c>
      <c r="AF8" s="6">
        <f t="shared" si="3"/>
        <v>31898</v>
      </c>
      <c r="AG8">
        <v>5</v>
      </c>
      <c r="AH8">
        <v>1987</v>
      </c>
      <c r="AI8">
        <v>1</v>
      </c>
      <c r="AJ8">
        <v>48726</v>
      </c>
      <c r="AK8">
        <v>266795</v>
      </c>
      <c r="AL8" s="6">
        <f t="shared" si="4"/>
        <v>31898</v>
      </c>
      <c r="AM8">
        <v>5</v>
      </c>
      <c r="AN8">
        <v>1987</v>
      </c>
      <c r="AO8">
        <v>1</v>
      </c>
      <c r="AP8">
        <v>164045</v>
      </c>
      <c r="AQ8">
        <v>292943</v>
      </c>
      <c r="BC8" s="6">
        <v>32645</v>
      </c>
      <c r="BD8">
        <v>903</v>
      </c>
      <c r="BE8">
        <v>7</v>
      </c>
      <c r="BF8">
        <f t="shared" si="1"/>
        <v>15464.77857792</v>
      </c>
    </row>
    <row r="9" spans="1:58" x14ac:dyDescent="0.35">
      <c r="A9" s="6">
        <f t="shared" si="0"/>
        <v>31989</v>
      </c>
      <c r="B9">
        <v>1987</v>
      </c>
      <c r="C9">
        <v>8</v>
      </c>
      <c r="E9">
        <v>19870818</v>
      </c>
      <c r="F9">
        <v>1100</v>
      </c>
      <c r="G9" s="2">
        <v>373</v>
      </c>
      <c r="H9" s="2">
        <v>25199</v>
      </c>
      <c r="I9" s="2">
        <v>25203</v>
      </c>
      <c r="J9" s="2">
        <v>24728</v>
      </c>
      <c r="L9">
        <v>4</v>
      </c>
      <c r="M9">
        <v>3.1219999999999999</v>
      </c>
      <c r="N9">
        <v>-60.98</v>
      </c>
      <c r="W9" s="6">
        <f t="shared" si="2"/>
        <v>31929</v>
      </c>
      <c r="X9">
        <v>6</v>
      </c>
      <c r="Y9">
        <v>1987</v>
      </c>
      <c r="Z9">
        <v>1</v>
      </c>
      <c r="AA9">
        <v>51039</v>
      </c>
      <c r="AB9">
        <v>236</v>
      </c>
      <c r="AC9">
        <v>346686</v>
      </c>
      <c r="AD9">
        <v>283419</v>
      </c>
      <c r="AE9">
        <v>281375</v>
      </c>
      <c r="AF9" s="6">
        <f t="shared" si="3"/>
        <v>31929</v>
      </c>
      <c r="AG9">
        <v>6</v>
      </c>
      <c r="AH9">
        <v>1987</v>
      </c>
      <c r="AI9">
        <v>1</v>
      </c>
      <c r="AJ9">
        <v>51228</v>
      </c>
      <c r="AK9">
        <v>280112</v>
      </c>
      <c r="AL9" s="6">
        <f t="shared" si="4"/>
        <v>31929</v>
      </c>
      <c r="AM9">
        <v>6</v>
      </c>
      <c r="AN9">
        <v>1987</v>
      </c>
      <c r="AO9">
        <v>1</v>
      </c>
      <c r="AP9">
        <v>176971</v>
      </c>
      <c r="AQ9">
        <v>332975</v>
      </c>
      <c r="AS9" t="s">
        <v>100</v>
      </c>
      <c r="BC9" s="6">
        <v>32730</v>
      </c>
      <c r="BD9">
        <v>312</v>
      </c>
      <c r="BE9">
        <v>11</v>
      </c>
      <c r="BF9">
        <f t="shared" si="1"/>
        <v>8396.6334566400001</v>
      </c>
    </row>
    <row r="10" spans="1:58" x14ac:dyDescent="0.35">
      <c r="A10" s="6">
        <f t="shared" si="0"/>
        <v>31989</v>
      </c>
      <c r="B10">
        <v>1987</v>
      </c>
      <c r="C10">
        <v>8</v>
      </c>
      <c r="E10">
        <v>19870825</v>
      </c>
      <c r="F10">
        <v>1730</v>
      </c>
      <c r="G10" s="2">
        <v>1640</v>
      </c>
      <c r="H10" s="2">
        <v>62824</v>
      </c>
      <c r="I10" s="2">
        <v>62824</v>
      </c>
      <c r="J10" s="2">
        <v>80181</v>
      </c>
      <c r="L10">
        <v>5</v>
      </c>
      <c r="M10">
        <v>2.7029999999999998</v>
      </c>
      <c r="N10">
        <v>-53.228000000000002</v>
      </c>
      <c r="W10" s="6">
        <f t="shared" si="2"/>
        <v>31959</v>
      </c>
      <c r="X10">
        <v>7</v>
      </c>
      <c r="Y10">
        <v>1987</v>
      </c>
      <c r="Z10">
        <v>2</v>
      </c>
      <c r="AA10">
        <v>48989</v>
      </c>
      <c r="AB10">
        <v>13030</v>
      </c>
      <c r="AC10">
        <v>130406</v>
      </c>
      <c r="AD10">
        <v>31459</v>
      </c>
      <c r="AE10">
        <v>21242</v>
      </c>
      <c r="AF10" s="6">
        <f t="shared" si="3"/>
        <v>31959</v>
      </c>
      <c r="AG10">
        <v>7</v>
      </c>
      <c r="AH10">
        <v>1987</v>
      </c>
      <c r="AI10">
        <v>2</v>
      </c>
      <c r="AJ10">
        <v>48993</v>
      </c>
      <c r="AK10">
        <v>21229</v>
      </c>
      <c r="AL10" s="6">
        <f t="shared" si="4"/>
        <v>31959</v>
      </c>
      <c r="AM10">
        <v>7</v>
      </c>
      <c r="AN10">
        <v>1987</v>
      </c>
      <c r="AO10">
        <v>2</v>
      </c>
      <c r="AP10">
        <v>54091</v>
      </c>
      <c r="AQ10">
        <v>32706</v>
      </c>
      <c r="AU10" t="s">
        <v>42</v>
      </c>
      <c r="AW10" t="s">
        <v>43</v>
      </c>
      <c r="AX10" t="s">
        <v>44</v>
      </c>
      <c r="AY10" t="s">
        <v>45</v>
      </c>
      <c r="AZ10" t="s">
        <v>46</v>
      </c>
      <c r="BC10" s="6">
        <v>32843</v>
      </c>
      <c r="BD10">
        <v>254</v>
      </c>
      <c r="BE10">
        <v>12</v>
      </c>
      <c r="BF10">
        <f t="shared" si="1"/>
        <v>7457.1499929600004</v>
      </c>
    </row>
    <row r="11" spans="1:58" x14ac:dyDescent="0.35">
      <c r="A11" s="6">
        <f t="shared" si="0"/>
        <v>32050</v>
      </c>
      <c r="B11">
        <v>1987</v>
      </c>
      <c r="C11">
        <v>10</v>
      </c>
      <c r="E11">
        <v>19871031</v>
      </c>
      <c r="F11">
        <v>2300</v>
      </c>
      <c r="G11" s="2">
        <v>451</v>
      </c>
      <c r="H11" s="2">
        <v>30483</v>
      </c>
      <c r="I11" s="2">
        <v>30488</v>
      </c>
      <c r="J11" s="2">
        <v>29976</v>
      </c>
      <c r="L11">
        <v>6</v>
      </c>
      <c r="M11">
        <v>3.18</v>
      </c>
      <c r="N11">
        <v>-62.853999999999999</v>
      </c>
      <c r="W11" s="6">
        <f t="shared" si="2"/>
        <v>31990</v>
      </c>
      <c r="X11">
        <v>8</v>
      </c>
      <c r="Y11">
        <v>1987</v>
      </c>
      <c r="Z11">
        <v>2</v>
      </c>
      <c r="AA11">
        <v>44012</v>
      </c>
      <c r="AB11">
        <v>9979</v>
      </c>
      <c r="AC11">
        <v>127302</v>
      </c>
      <c r="AD11">
        <v>31883</v>
      </c>
      <c r="AE11">
        <v>22562</v>
      </c>
      <c r="AF11" s="6">
        <f t="shared" si="3"/>
        <v>31990</v>
      </c>
      <c r="AG11">
        <v>8</v>
      </c>
      <c r="AH11">
        <v>1987</v>
      </c>
      <c r="AI11">
        <v>2</v>
      </c>
      <c r="AJ11">
        <v>44013</v>
      </c>
      <c r="AK11">
        <v>22558</v>
      </c>
      <c r="AL11" s="6">
        <f t="shared" si="4"/>
        <v>31990</v>
      </c>
      <c r="AM11">
        <v>8</v>
      </c>
      <c r="AN11">
        <v>1987</v>
      </c>
      <c r="AO11">
        <v>2</v>
      </c>
      <c r="AP11">
        <v>52454</v>
      </c>
      <c r="AQ11">
        <v>39665</v>
      </c>
      <c r="AT11" t="s">
        <v>47</v>
      </c>
      <c r="AU11" t="s">
        <v>48</v>
      </c>
      <c r="AV11" t="s">
        <v>49</v>
      </c>
      <c r="AW11" t="s">
        <v>48</v>
      </c>
      <c r="AX11" t="s">
        <v>48</v>
      </c>
      <c r="AY11" t="s">
        <v>48</v>
      </c>
      <c r="AZ11" t="s">
        <v>48</v>
      </c>
      <c r="BA11" t="s">
        <v>50</v>
      </c>
      <c r="BC11" s="6">
        <v>32938</v>
      </c>
      <c r="BD11">
        <v>200</v>
      </c>
      <c r="BE11">
        <v>36</v>
      </c>
      <c r="BF11">
        <f t="shared" si="1"/>
        <v>17615.314944000002</v>
      </c>
    </row>
    <row r="12" spans="1:58" x14ac:dyDescent="0.35">
      <c r="A12" s="6">
        <f t="shared" si="0"/>
        <v>32081</v>
      </c>
      <c r="B12">
        <v>1987</v>
      </c>
      <c r="C12">
        <v>11</v>
      </c>
      <c r="E12">
        <v>19871118</v>
      </c>
      <c r="F12">
        <v>904</v>
      </c>
      <c r="G12" s="2">
        <v>430</v>
      </c>
      <c r="H12" s="2">
        <v>28479</v>
      </c>
      <c r="I12" s="2">
        <v>28483</v>
      </c>
      <c r="J12" s="2">
        <v>27534</v>
      </c>
      <c r="L12">
        <v>7</v>
      </c>
      <c r="M12">
        <v>2.6659999999999999</v>
      </c>
      <c r="N12">
        <v>-53.344000000000001</v>
      </c>
      <c r="W12" s="6">
        <f t="shared" si="2"/>
        <v>32051</v>
      </c>
      <c r="X12">
        <v>10</v>
      </c>
      <c r="Y12">
        <v>1987</v>
      </c>
      <c r="Z12">
        <v>1</v>
      </c>
      <c r="AA12">
        <v>30483</v>
      </c>
      <c r="AB12">
        <v>6859</v>
      </c>
      <c r="AC12">
        <v>88510</v>
      </c>
      <c r="AD12">
        <v>22205</v>
      </c>
      <c r="AE12">
        <v>9019</v>
      </c>
      <c r="AF12" s="6">
        <f t="shared" si="3"/>
        <v>32051</v>
      </c>
      <c r="AG12">
        <v>10</v>
      </c>
      <c r="AH12">
        <v>1987</v>
      </c>
      <c r="AI12">
        <v>1</v>
      </c>
      <c r="AJ12">
        <v>30488</v>
      </c>
      <c r="AK12">
        <v>8999</v>
      </c>
      <c r="AL12" s="6">
        <f t="shared" si="4"/>
        <v>32051</v>
      </c>
      <c r="AM12">
        <v>10</v>
      </c>
      <c r="AN12">
        <v>1987</v>
      </c>
      <c r="AO12">
        <v>1</v>
      </c>
      <c r="AP12">
        <v>29976</v>
      </c>
      <c r="AQ12">
        <v>11819</v>
      </c>
      <c r="AS12" t="s">
        <v>6</v>
      </c>
      <c r="AT12">
        <v>4.4999999999999998E-2</v>
      </c>
      <c r="AU12">
        <v>2.0750000000000002</v>
      </c>
      <c r="AV12">
        <v>3.21</v>
      </c>
      <c r="AW12">
        <v>9.016</v>
      </c>
      <c r="AX12">
        <v>16.195</v>
      </c>
      <c r="AY12">
        <v>18.981000000000002</v>
      </c>
      <c r="AZ12">
        <v>27.625</v>
      </c>
      <c r="BA12">
        <v>27.626999999999999</v>
      </c>
      <c r="BC12" s="6">
        <v>33016</v>
      </c>
      <c r="BD12">
        <v>1890</v>
      </c>
      <c r="BE12">
        <v>0</v>
      </c>
      <c r="BF12">
        <f t="shared" si="1"/>
        <v>0</v>
      </c>
    </row>
    <row r="13" spans="1:58" x14ac:dyDescent="0.35">
      <c r="A13" s="6">
        <f t="shared" si="0"/>
        <v>32173</v>
      </c>
      <c r="B13">
        <v>1988</v>
      </c>
      <c r="C13">
        <v>2</v>
      </c>
      <c r="E13">
        <v>19880228</v>
      </c>
      <c r="F13">
        <v>2200</v>
      </c>
      <c r="G13" s="2">
        <v>451</v>
      </c>
      <c r="H13" s="2">
        <v>19284</v>
      </c>
      <c r="I13" s="2">
        <v>19287</v>
      </c>
      <c r="J13" s="2">
        <v>16856</v>
      </c>
      <c r="L13">
        <v>8</v>
      </c>
      <c r="M13">
        <v>2.7250000000000001</v>
      </c>
      <c r="N13">
        <v>-55.235999999999997</v>
      </c>
      <c r="W13" s="6">
        <f t="shared" si="2"/>
        <v>32082</v>
      </c>
      <c r="X13">
        <v>11</v>
      </c>
      <c r="Y13">
        <v>1987</v>
      </c>
      <c r="Z13">
        <v>1</v>
      </c>
      <c r="AA13">
        <v>28479</v>
      </c>
      <c r="AB13">
        <v>6457</v>
      </c>
      <c r="AC13">
        <v>82375</v>
      </c>
      <c r="AD13">
        <v>20631</v>
      </c>
      <c r="AE13">
        <v>8142</v>
      </c>
      <c r="AF13" s="6">
        <f t="shared" si="3"/>
        <v>32082</v>
      </c>
      <c r="AG13">
        <v>11</v>
      </c>
      <c r="AH13">
        <v>1987</v>
      </c>
      <c r="AI13">
        <v>1</v>
      </c>
      <c r="AJ13">
        <v>28483</v>
      </c>
      <c r="AK13">
        <v>8122</v>
      </c>
      <c r="AL13" s="6">
        <f t="shared" si="4"/>
        <v>32082</v>
      </c>
      <c r="AM13">
        <v>11</v>
      </c>
      <c r="AN13">
        <v>1987</v>
      </c>
      <c r="AO13">
        <v>1</v>
      </c>
      <c r="AP13">
        <v>27534</v>
      </c>
      <c r="AQ13">
        <v>9720</v>
      </c>
      <c r="AS13" t="s">
        <v>7</v>
      </c>
      <c r="AT13">
        <v>5.8000000000000003E-2</v>
      </c>
      <c r="AU13">
        <v>2.0750000000000002</v>
      </c>
      <c r="AV13">
        <v>3.21</v>
      </c>
      <c r="AW13">
        <v>9.0169999999999995</v>
      </c>
      <c r="AX13">
        <v>16.196000000000002</v>
      </c>
      <c r="AY13">
        <v>18.984000000000002</v>
      </c>
      <c r="AZ13">
        <v>27.629000000000001</v>
      </c>
      <c r="BA13">
        <v>27.63</v>
      </c>
      <c r="BC13" s="6">
        <v>33095</v>
      </c>
      <c r="BD13">
        <v>69</v>
      </c>
      <c r="BE13">
        <v>0</v>
      </c>
      <c r="BF13">
        <f t="shared" si="1"/>
        <v>0</v>
      </c>
    </row>
    <row r="14" spans="1:58" x14ac:dyDescent="0.35">
      <c r="A14" s="6">
        <f t="shared" si="0"/>
        <v>32202</v>
      </c>
      <c r="B14">
        <v>1988</v>
      </c>
      <c r="C14">
        <v>3</v>
      </c>
      <c r="E14">
        <v>19880301</v>
      </c>
      <c r="F14">
        <v>1730</v>
      </c>
      <c r="G14" s="2">
        <v>573</v>
      </c>
      <c r="H14" s="2">
        <v>22547</v>
      </c>
      <c r="I14" s="2">
        <v>22550</v>
      </c>
      <c r="J14" s="2">
        <v>19957</v>
      </c>
      <c r="L14" s="1">
        <v>9</v>
      </c>
      <c r="M14" s="1">
        <v>2.024</v>
      </c>
      <c r="N14" s="1">
        <v>-43.082999999999998</v>
      </c>
      <c r="W14" s="6">
        <f t="shared" si="2"/>
        <v>32174</v>
      </c>
      <c r="X14">
        <v>2</v>
      </c>
      <c r="Y14">
        <v>1988</v>
      </c>
      <c r="Z14">
        <v>1</v>
      </c>
      <c r="AA14">
        <v>19284</v>
      </c>
      <c r="AB14">
        <v>4466</v>
      </c>
      <c r="AC14">
        <v>55189</v>
      </c>
      <c r="AD14">
        <v>13758</v>
      </c>
      <c r="AE14">
        <v>4950</v>
      </c>
      <c r="AF14" s="6">
        <f t="shared" si="3"/>
        <v>32174</v>
      </c>
      <c r="AG14">
        <v>2</v>
      </c>
      <c r="AH14">
        <v>1988</v>
      </c>
      <c r="AI14">
        <v>1</v>
      </c>
      <c r="AJ14">
        <v>19287</v>
      </c>
      <c r="AK14">
        <v>4934</v>
      </c>
      <c r="AL14" s="6">
        <f t="shared" si="4"/>
        <v>32174</v>
      </c>
      <c r="AM14">
        <v>2</v>
      </c>
      <c r="AN14">
        <v>1988</v>
      </c>
      <c r="AO14">
        <v>1</v>
      </c>
      <c r="AP14">
        <v>16856</v>
      </c>
      <c r="AQ14">
        <v>5465</v>
      </c>
      <c r="AS14" t="s">
        <v>8</v>
      </c>
      <c r="AT14">
        <v>1</v>
      </c>
      <c r="AU14">
        <v>2</v>
      </c>
      <c r="AV14">
        <v>4</v>
      </c>
      <c r="AW14">
        <v>11</v>
      </c>
      <c r="AX14">
        <v>17</v>
      </c>
      <c r="AY14">
        <v>20</v>
      </c>
      <c r="AZ14">
        <v>35</v>
      </c>
      <c r="BA14">
        <v>36</v>
      </c>
      <c r="BC14" s="6">
        <v>33205</v>
      </c>
      <c r="BD14">
        <v>430</v>
      </c>
      <c r="BE14">
        <v>12</v>
      </c>
      <c r="BF14">
        <f t="shared" si="1"/>
        <v>12624.309043199999</v>
      </c>
    </row>
    <row r="15" spans="1:58" x14ac:dyDescent="0.35">
      <c r="A15" s="6">
        <f t="shared" si="0"/>
        <v>32202</v>
      </c>
      <c r="B15">
        <v>1988</v>
      </c>
      <c r="C15">
        <v>3</v>
      </c>
      <c r="E15">
        <v>19880314</v>
      </c>
      <c r="F15">
        <v>1500</v>
      </c>
      <c r="G15" s="2">
        <v>296</v>
      </c>
      <c r="H15" s="2">
        <v>13618</v>
      </c>
      <c r="I15" s="2">
        <v>13620</v>
      </c>
      <c r="J15" s="2">
        <v>11819</v>
      </c>
      <c r="W15" s="6">
        <f t="shared" si="2"/>
        <v>32203</v>
      </c>
      <c r="X15">
        <v>3</v>
      </c>
      <c r="Y15">
        <v>1988</v>
      </c>
      <c r="Z15">
        <v>2</v>
      </c>
      <c r="AA15">
        <v>18082</v>
      </c>
      <c r="AB15">
        <v>5815</v>
      </c>
      <c r="AC15">
        <v>43263</v>
      </c>
      <c r="AD15">
        <v>9898</v>
      </c>
      <c r="AE15">
        <v>4596</v>
      </c>
      <c r="AF15" s="6">
        <f t="shared" si="3"/>
        <v>32203</v>
      </c>
      <c r="AG15">
        <v>3</v>
      </c>
      <c r="AH15">
        <v>1988</v>
      </c>
      <c r="AI15">
        <v>2</v>
      </c>
      <c r="AJ15">
        <v>18085</v>
      </c>
      <c r="AK15">
        <v>4581</v>
      </c>
      <c r="AL15" s="6">
        <f t="shared" si="4"/>
        <v>32203</v>
      </c>
      <c r="AM15">
        <v>3</v>
      </c>
      <c r="AN15">
        <v>1988</v>
      </c>
      <c r="AO15">
        <v>2</v>
      </c>
      <c r="AP15">
        <v>15888</v>
      </c>
      <c r="AQ15">
        <v>5211</v>
      </c>
      <c r="BC15" s="6">
        <v>33275</v>
      </c>
      <c r="BD15">
        <v>243</v>
      </c>
      <c r="BE15">
        <v>4</v>
      </c>
      <c r="BF15">
        <f t="shared" si="1"/>
        <v>2378.0675174399998</v>
      </c>
    </row>
    <row r="16" spans="1:58" x14ac:dyDescent="0.35">
      <c r="A16" s="6">
        <f t="shared" si="0"/>
        <v>32263</v>
      </c>
      <c r="B16">
        <v>1988</v>
      </c>
      <c r="C16">
        <v>5</v>
      </c>
      <c r="E16">
        <v>19880516</v>
      </c>
      <c r="F16">
        <v>1500</v>
      </c>
      <c r="G16" s="2">
        <v>2430</v>
      </c>
      <c r="H16" s="2">
        <v>42520</v>
      </c>
      <c r="I16" s="2">
        <v>42521</v>
      </c>
      <c r="J16" s="2">
        <v>58594</v>
      </c>
      <c r="W16" s="6">
        <f t="shared" si="2"/>
        <v>32264</v>
      </c>
      <c r="X16">
        <v>5</v>
      </c>
      <c r="Y16">
        <v>1988</v>
      </c>
      <c r="Z16">
        <v>2</v>
      </c>
      <c r="AA16">
        <v>36705</v>
      </c>
      <c r="AB16">
        <v>6784</v>
      </c>
      <c r="AC16">
        <v>117118</v>
      </c>
      <c r="AD16">
        <v>30614</v>
      </c>
      <c r="AE16">
        <v>25126</v>
      </c>
      <c r="AF16" s="6">
        <f t="shared" si="3"/>
        <v>32264</v>
      </c>
      <c r="AG16">
        <v>5</v>
      </c>
      <c r="AH16">
        <v>1988</v>
      </c>
      <c r="AI16">
        <v>2</v>
      </c>
      <c r="AJ16">
        <v>36707</v>
      </c>
      <c r="AK16">
        <v>25125</v>
      </c>
      <c r="AL16" s="6">
        <f t="shared" si="4"/>
        <v>32264</v>
      </c>
      <c r="AM16">
        <v>5</v>
      </c>
      <c r="AN16">
        <v>1988</v>
      </c>
      <c r="AO16">
        <v>2</v>
      </c>
      <c r="AP16">
        <v>44550</v>
      </c>
      <c r="AQ16">
        <v>32631</v>
      </c>
      <c r="BC16" s="6">
        <v>33365</v>
      </c>
      <c r="BD16">
        <v>638</v>
      </c>
      <c r="BE16">
        <v>4</v>
      </c>
      <c r="BF16">
        <f t="shared" si="1"/>
        <v>6243.6505190400003</v>
      </c>
    </row>
    <row r="17" spans="1:58" x14ac:dyDescent="0.35">
      <c r="A17" s="6">
        <f t="shared" si="0"/>
        <v>32263</v>
      </c>
      <c r="B17">
        <v>1988</v>
      </c>
      <c r="C17">
        <v>5</v>
      </c>
      <c r="E17">
        <v>19880523</v>
      </c>
      <c r="F17">
        <v>1530</v>
      </c>
      <c r="G17" s="2">
        <v>1110</v>
      </c>
      <c r="H17" s="2">
        <v>30889</v>
      </c>
      <c r="I17" s="2">
        <v>30893</v>
      </c>
      <c r="J17" s="2">
        <v>30506</v>
      </c>
      <c r="L17" t="s">
        <v>14</v>
      </c>
      <c r="W17" s="6">
        <f t="shared" si="2"/>
        <v>32356</v>
      </c>
      <c r="X17">
        <v>8</v>
      </c>
      <c r="Y17">
        <v>1988</v>
      </c>
      <c r="Z17">
        <v>1</v>
      </c>
      <c r="AA17">
        <v>27057</v>
      </c>
      <c r="AB17">
        <v>6032</v>
      </c>
      <c r="AC17">
        <v>78925</v>
      </c>
      <c r="AD17">
        <v>19840</v>
      </c>
      <c r="AE17">
        <v>8323</v>
      </c>
      <c r="AF17" s="6">
        <f t="shared" si="3"/>
        <v>32356</v>
      </c>
      <c r="AG17">
        <v>8</v>
      </c>
      <c r="AH17">
        <v>1988</v>
      </c>
      <c r="AI17">
        <v>1</v>
      </c>
      <c r="AJ17">
        <v>27061</v>
      </c>
      <c r="AK17">
        <v>8307</v>
      </c>
      <c r="AL17" s="6">
        <f t="shared" si="4"/>
        <v>32356</v>
      </c>
      <c r="AM17">
        <v>8</v>
      </c>
      <c r="AN17">
        <v>1988</v>
      </c>
      <c r="AO17">
        <v>1</v>
      </c>
      <c r="AP17">
        <v>27012</v>
      </c>
      <c r="AQ17">
        <v>11816</v>
      </c>
      <c r="BC17" s="6">
        <v>33487</v>
      </c>
      <c r="BD17">
        <v>292</v>
      </c>
      <c r="BE17">
        <v>0</v>
      </c>
      <c r="BF17">
        <f t="shared" si="1"/>
        <v>0</v>
      </c>
    </row>
    <row r="18" spans="1:58" x14ac:dyDescent="0.35">
      <c r="A18" s="6">
        <f t="shared" si="0"/>
        <v>32355</v>
      </c>
      <c r="B18">
        <v>1988</v>
      </c>
      <c r="C18">
        <v>8</v>
      </c>
      <c r="E18">
        <v>19880825</v>
      </c>
      <c r="F18">
        <v>1000</v>
      </c>
      <c r="G18" s="2">
        <v>624</v>
      </c>
      <c r="H18" s="2">
        <v>27057</v>
      </c>
      <c r="I18" s="2">
        <v>27061</v>
      </c>
      <c r="J18" s="2">
        <v>27012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102</v>
      </c>
      <c r="S18" t="s">
        <v>116</v>
      </c>
      <c r="W18" s="6">
        <f t="shared" si="2"/>
        <v>32448</v>
      </c>
      <c r="X18">
        <v>11</v>
      </c>
      <c r="Y18">
        <v>1988</v>
      </c>
      <c r="Z18">
        <v>1</v>
      </c>
      <c r="AA18">
        <v>20343</v>
      </c>
      <c r="AB18">
        <v>4696</v>
      </c>
      <c r="AC18">
        <v>58308</v>
      </c>
      <c r="AD18">
        <v>14545</v>
      </c>
      <c r="AE18">
        <v>5311</v>
      </c>
      <c r="AF18" s="6">
        <f t="shared" si="3"/>
        <v>32448</v>
      </c>
      <c r="AG18">
        <v>11</v>
      </c>
      <c r="AH18">
        <v>1988</v>
      </c>
      <c r="AI18">
        <v>1</v>
      </c>
      <c r="AJ18">
        <v>20346</v>
      </c>
      <c r="AK18">
        <v>5295</v>
      </c>
      <c r="AL18" s="6">
        <f t="shared" si="4"/>
        <v>32448</v>
      </c>
      <c r="AM18">
        <v>11</v>
      </c>
      <c r="AN18">
        <v>1988</v>
      </c>
      <c r="AO18">
        <v>1</v>
      </c>
      <c r="AP18">
        <v>19389</v>
      </c>
      <c r="AQ18">
        <v>6249</v>
      </c>
      <c r="BC18" s="6">
        <v>33618</v>
      </c>
      <c r="BD18">
        <v>255</v>
      </c>
      <c r="BE18">
        <v>5</v>
      </c>
      <c r="BF18">
        <f t="shared" si="1"/>
        <v>3119.3786879999998</v>
      </c>
    </row>
    <row r="19" spans="1:58" x14ac:dyDescent="0.35">
      <c r="A19" s="6">
        <f t="shared" si="0"/>
        <v>32447</v>
      </c>
      <c r="B19">
        <v>1988</v>
      </c>
      <c r="C19">
        <v>11</v>
      </c>
      <c r="E19">
        <v>19881115</v>
      </c>
      <c r="F19">
        <v>930</v>
      </c>
      <c r="G19" s="2">
        <v>399</v>
      </c>
      <c r="H19" s="2">
        <v>20343</v>
      </c>
      <c r="I19" s="2">
        <v>20346</v>
      </c>
      <c r="J19" s="2">
        <v>19389</v>
      </c>
      <c r="L19" t="s">
        <v>6</v>
      </c>
      <c r="M19">
        <v>7.4598000000000004</v>
      </c>
      <c r="N19">
        <v>0.69059999999999999</v>
      </c>
      <c r="O19">
        <v>-1.2699999999999999E-2</v>
      </c>
      <c r="P19">
        <v>0.15479999999999999</v>
      </c>
      <c r="Q19">
        <v>-0.1663</v>
      </c>
      <c r="R19">
        <v>-7.4099999999999999E-2</v>
      </c>
      <c r="S19">
        <v>9.2999999999999992E-3</v>
      </c>
      <c r="W19" s="6">
        <f t="shared" si="2"/>
        <v>32540</v>
      </c>
      <c r="X19">
        <v>2</v>
      </c>
      <c r="Y19">
        <v>1989</v>
      </c>
      <c r="Z19">
        <v>1</v>
      </c>
      <c r="AA19">
        <v>11256</v>
      </c>
      <c r="AB19">
        <v>2637</v>
      </c>
      <c r="AC19">
        <v>32020</v>
      </c>
      <c r="AD19">
        <v>7961</v>
      </c>
      <c r="AE19">
        <v>2691</v>
      </c>
      <c r="AF19" s="6">
        <f t="shared" si="3"/>
        <v>32540</v>
      </c>
      <c r="AG19">
        <v>2</v>
      </c>
      <c r="AH19">
        <v>1989</v>
      </c>
      <c r="AI19">
        <v>1</v>
      </c>
      <c r="AJ19">
        <v>11258</v>
      </c>
      <c r="AK19">
        <v>2680</v>
      </c>
      <c r="AL19" s="6">
        <f t="shared" si="4"/>
        <v>32540</v>
      </c>
      <c r="AM19">
        <v>2</v>
      </c>
      <c r="AN19">
        <v>1989</v>
      </c>
      <c r="AO19">
        <v>1</v>
      </c>
      <c r="AP19">
        <v>9690</v>
      </c>
      <c r="AQ19">
        <v>3474</v>
      </c>
      <c r="BC19" s="6">
        <v>33681</v>
      </c>
      <c r="BD19">
        <v>501</v>
      </c>
      <c r="BE19">
        <v>0</v>
      </c>
      <c r="BF19">
        <f t="shared" si="1"/>
        <v>0</v>
      </c>
    </row>
    <row r="20" spans="1:58" x14ac:dyDescent="0.35">
      <c r="A20" s="6">
        <f t="shared" si="0"/>
        <v>32539</v>
      </c>
      <c r="B20">
        <v>1989</v>
      </c>
      <c r="C20">
        <v>2</v>
      </c>
      <c r="E20">
        <v>19890223</v>
      </c>
      <c r="F20">
        <v>830</v>
      </c>
      <c r="G20" s="2">
        <v>305</v>
      </c>
      <c r="H20" s="2">
        <v>11256</v>
      </c>
      <c r="I20" s="2">
        <v>11258</v>
      </c>
      <c r="J20" s="2">
        <v>9690.2999999999993</v>
      </c>
      <c r="L20" t="s">
        <v>7</v>
      </c>
      <c r="M20">
        <v>7.4598000000000004</v>
      </c>
      <c r="N20">
        <v>0.69059999999999999</v>
      </c>
      <c r="O20">
        <v>-1.2699999999999999E-2</v>
      </c>
      <c r="P20">
        <v>0.15479999999999999</v>
      </c>
      <c r="Q20">
        <v>-0.1663</v>
      </c>
      <c r="R20">
        <v>-7.4099999999999999E-2</v>
      </c>
      <c r="S20">
        <v>9.2999999999999992E-3</v>
      </c>
      <c r="W20" s="6">
        <f t="shared" si="2"/>
        <v>32629</v>
      </c>
      <c r="X20">
        <v>5</v>
      </c>
      <c r="Y20">
        <v>1989</v>
      </c>
      <c r="Z20">
        <v>1</v>
      </c>
      <c r="AA20">
        <v>20336</v>
      </c>
      <c r="AB20">
        <v>4633</v>
      </c>
      <c r="AC20">
        <v>58680</v>
      </c>
      <c r="AD20">
        <v>14681</v>
      </c>
      <c r="AE20">
        <v>5683</v>
      </c>
      <c r="AF20" s="6">
        <f t="shared" si="3"/>
        <v>32629</v>
      </c>
      <c r="AG20">
        <v>5</v>
      </c>
      <c r="AH20">
        <v>1989</v>
      </c>
      <c r="AI20">
        <v>1</v>
      </c>
      <c r="AJ20">
        <v>20339</v>
      </c>
      <c r="AK20">
        <v>5669</v>
      </c>
      <c r="AL20" s="6">
        <f t="shared" si="4"/>
        <v>32629</v>
      </c>
      <c r="AM20">
        <v>5</v>
      </c>
      <c r="AN20">
        <v>1989</v>
      </c>
      <c r="AO20">
        <v>1</v>
      </c>
      <c r="AP20">
        <v>18978</v>
      </c>
      <c r="AQ20">
        <v>4295</v>
      </c>
      <c r="BC20" s="6">
        <v>33729</v>
      </c>
      <c r="BD20">
        <v>1800</v>
      </c>
      <c r="BE20">
        <v>0</v>
      </c>
      <c r="BF20">
        <f t="shared" si="1"/>
        <v>0</v>
      </c>
    </row>
    <row r="21" spans="1:58" x14ac:dyDescent="0.35">
      <c r="A21" s="6">
        <f t="shared" si="0"/>
        <v>32628</v>
      </c>
      <c r="B21">
        <v>1989</v>
      </c>
      <c r="C21">
        <v>5</v>
      </c>
      <c r="E21">
        <v>19890517</v>
      </c>
      <c r="F21">
        <v>1600</v>
      </c>
      <c r="G21" s="2">
        <v>903</v>
      </c>
      <c r="H21" s="2">
        <v>20336</v>
      </c>
      <c r="I21" s="2">
        <v>20339</v>
      </c>
      <c r="J21" s="2">
        <v>18978</v>
      </c>
      <c r="L21" t="s">
        <v>8</v>
      </c>
      <c r="M21">
        <v>7.2805</v>
      </c>
      <c r="N21">
        <v>0.7137</v>
      </c>
      <c r="O21">
        <v>4.7699999999999999E-2</v>
      </c>
      <c r="P21">
        <v>0.21099999999999999</v>
      </c>
      <c r="Q21">
        <v>-0.1918</v>
      </c>
      <c r="R21">
        <v>-5.6800000000000003E-2</v>
      </c>
      <c r="S21">
        <v>1.04E-2</v>
      </c>
      <c r="W21" s="6">
        <f t="shared" si="2"/>
        <v>32721</v>
      </c>
      <c r="X21">
        <v>8</v>
      </c>
      <c r="Y21">
        <v>1989</v>
      </c>
      <c r="Z21">
        <v>1</v>
      </c>
      <c r="AA21">
        <v>12223</v>
      </c>
      <c r="AB21">
        <v>2785</v>
      </c>
      <c r="AC21">
        <v>35267</v>
      </c>
      <c r="AD21">
        <v>8823</v>
      </c>
      <c r="AE21">
        <v>3413</v>
      </c>
      <c r="AF21" s="6">
        <f t="shared" si="3"/>
        <v>32721</v>
      </c>
      <c r="AG21">
        <v>8</v>
      </c>
      <c r="AH21">
        <v>1989</v>
      </c>
      <c r="AI21">
        <v>1</v>
      </c>
      <c r="AJ21">
        <v>12225</v>
      </c>
      <c r="AK21">
        <v>3405</v>
      </c>
      <c r="AL21" s="6">
        <f t="shared" si="4"/>
        <v>32721</v>
      </c>
      <c r="AM21">
        <v>8</v>
      </c>
      <c r="AN21">
        <v>1989</v>
      </c>
      <c r="AO21">
        <v>1</v>
      </c>
      <c r="AP21">
        <v>11613</v>
      </c>
      <c r="AQ21">
        <v>3272</v>
      </c>
      <c r="BC21" s="6">
        <v>33819</v>
      </c>
      <c r="BD21">
        <v>437</v>
      </c>
      <c r="BE21">
        <v>13</v>
      </c>
      <c r="BF21">
        <f t="shared" si="1"/>
        <v>13898.97280512</v>
      </c>
    </row>
    <row r="22" spans="1:58" x14ac:dyDescent="0.35">
      <c r="A22" s="6">
        <f t="shared" si="0"/>
        <v>32720</v>
      </c>
      <c r="B22">
        <v>1989</v>
      </c>
      <c r="C22">
        <v>8</v>
      </c>
      <c r="E22">
        <v>19890810</v>
      </c>
      <c r="F22">
        <v>1426</v>
      </c>
      <c r="G22" s="2">
        <v>312</v>
      </c>
      <c r="H22" s="2">
        <v>12223</v>
      </c>
      <c r="I22" s="2">
        <v>12225</v>
      </c>
      <c r="J22" s="2">
        <v>11613</v>
      </c>
      <c r="W22" s="6">
        <f t="shared" si="2"/>
        <v>32843</v>
      </c>
      <c r="X22">
        <v>12</v>
      </c>
      <c r="Y22">
        <v>1989</v>
      </c>
      <c r="Z22">
        <v>1</v>
      </c>
      <c r="AA22">
        <v>10813</v>
      </c>
      <c r="AB22">
        <v>2556</v>
      </c>
      <c r="AC22">
        <v>30627</v>
      </c>
      <c r="AD22">
        <v>7600</v>
      </c>
      <c r="AE22">
        <v>2438</v>
      </c>
      <c r="AF22" s="6">
        <f t="shared" si="3"/>
        <v>32843</v>
      </c>
      <c r="AG22">
        <v>12</v>
      </c>
      <c r="AH22">
        <v>1989</v>
      </c>
      <c r="AI22">
        <v>1</v>
      </c>
      <c r="AJ22">
        <v>10815</v>
      </c>
      <c r="AK22">
        <v>2428</v>
      </c>
      <c r="AL22" s="6">
        <f t="shared" si="4"/>
        <v>32843</v>
      </c>
      <c r="AM22">
        <v>12</v>
      </c>
      <c r="AN22">
        <v>1989</v>
      </c>
      <c r="AO22">
        <v>1</v>
      </c>
      <c r="AP22">
        <v>10031</v>
      </c>
      <c r="AQ22">
        <v>1657</v>
      </c>
      <c r="BC22" s="6">
        <v>33927</v>
      </c>
      <c r="BD22">
        <v>311</v>
      </c>
      <c r="BE22">
        <v>10</v>
      </c>
      <c r="BF22">
        <f t="shared" si="1"/>
        <v>7608.837427200001</v>
      </c>
    </row>
    <row r="23" spans="1:58" x14ac:dyDescent="0.35">
      <c r="A23" s="6">
        <f t="shared" si="0"/>
        <v>32842</v>
      </c>
      <c r="B23">
        <v>1989</v>
      </c>
      <c r="C23">
        <v>12</v>
      </c>
      <c r="E23">
        <v>19891201</v>
      </c>
      <c r="F23">
        <v>915</v>
      </c>
      <c r="G23" s="2">
        <v>254</v>
      </c>
      <c r="H23" s="2">
        <v>10813</v>
      </c>
      <c r="I23" s="2">
        <v>10815</v>
      </c>
      <c r="J23" s="2">
        <v>10031</v>
      </c>
      <c r="L23" t="s">
        <v>21</v>
      </c>
      <c r="W23" s="6">
        <f t="shared" si="2"/>
        <v>32933</v>
      </c>
      <c r="X23">
        <v>3</v>
      </c>
      <c r="Y23">
        <v>1990</v>
      </c>
      <c r="Z23">
        <v>1</v>
      </c>
      <c r="AA23">
        <v>6076</v>
      </c>
      <c r="AB23">
        <v>1403</v>
      </c>
      <c r="AC23">
        <v>17414</v>
      </c>
      <c r="AD23">
        <v>4344</v>
      </c>
      <c r="AE23">
        <v>1585</v>
      </c>
      <c r="AF23" s="6">
        <f t="shared" si="3"/>
        <v>32933</v>
      </c>
      <c r="AG23">
        <v>3</v>
      </c>
      <c r="AH23">
        <v>1990</v>
      </c>
      <c r="AI23">
        <v>1</v>
      </c>
      <c r="AJ23">
        <v>6077</v>
      </c>
      <c r="AK23">
        <v>1580</v>
      </c>
      <c r="AL23" s="6">
        <f t="shared" si="4"/>
        <v>32933</v>
      </c>
      <c r="AM23">
        <v>3</v>
      </c>
      <c r="AN23">
        <v>1990</v>
      </c>
      <c r="AO23">
        <v>1</v>
      </c>
      <c r="AP23">
        <v>5267</v>
      </c>
      <c r="AQ23">
        <v>2536</v>
      </c>
      <c r="BC23" s="6">
        <v>34037</v>
      </c>
      <c r="BD23">
        <v>760</v>
      </c>
      <c r="BE23">
        <v>0</v>
      </c>
      <c r="BF23">
        <f t="shared" si="1"/>
        <v>0</v>
      </c>
    </row>
    <row r="24" spans="1:58" x14ac:dyDescent="0.35">
      <c r="A24" s="6">
        <f t="shared" si="0"/>
        <v>32932</v>
      </c>
      <c r="B24">
        <v>1990</v>
      </c>
      <c r="C24">
        <v>3</v>
      </c>
      <c r="E24">
        <v>19900306</v>
      </c>
      <c r="F24">
        <v>900</v>
      </c>
      <c r="G24" s="2">
        <v>200</v>
      </c>
      <c r="H24" s="2">
        <v>6075.9</v>
      </c>
      <c r="I24" s="2">
        <v>6076.8</v>
      </c>
      <c r="J24" s="2">
        <v>5266.8</v>
      </c>
      <c r="L24" t="s">
        <v>22</v>
      </c>
      <c r="M24" s="3">
        <v>76.19</v>
      </c>
      <c r="W24" s="6">
        <f t="shared" si="2"/>
        <v>32994</v>
      </c>
      <c r="X24">
        <v>5</v>
      </c>
      <c r="Y24">
        <v>1990</v>
      </c>
      <c r="Z24">
        <v>1</v>
      </c>
      <c r="AA24">
        <v>22926</v>
      </c>
      <c r="AB24">
        <v>3559</v>
      </c>
      <c r="AC24">
        <v>79018</v>
      </c>
      <c r="AD24">
        <v>21374</v>
      </c>
      <c r="AE24">
        <v>14966</v>
      </c>
      <c r="AF24" s="6">
        <f t="shared" si="3"/>
        <v>32994</v>
      </c>
      <c r="AG24">
        <v>5</v>
      </c>
      <c r="AH24">
        <v>1990</v>
      </c>
      <c r="AI24">
        <v>1</v>
      </c>
      <c r="AJ24">
        <v>22927</v>
      </c>
      <c r="AK24">
        <v>14965</v>
      </c>
      <c r="AL24" s="6">
        <f t="shared" si="4"/>
        <v>32994</v>
      </c>
      <c r="AM24">
        <v>5</v>
      </c>
      <c r="AN24">
        <v>1990</v>
      </c>
      <c r="AO24">
        <v>1</v>
      </c>
      <c r="AP24">
        <v>26872</v>
      </c>
      <c r="AQ24">
        <v>20873</v>
      </c>
      <c r="BC24" s="6">
        <v>34094</v>
      </c>
      <c r="BD24">
        <v>2260</v>
      </c>
      <c r="BE24">
        <v>0</v>
      </c>
      <c r="BF24">
        <f t="shared" si="1"/>
        <v>0</v>
      </c>
    </row>
    <row r="25" spans="1:58" x14ac:dyDescent="0.35">
      <c r="A25" s="6">
        <f t="shared" si="0"/>
        <v>32993</v>
      </c>
      <c r="B25">
        <v>1990</v>
      </c>
      <c r="C25">
        <v>5</v>
      </c>
      <c r="E25">
        <v>19900523</v>
      </c>
      <c r="F25">
        <v>1250</v>
      </c>
      <c r="G25" s="2">
        <v>1890</v>
      </c>
      <c r="H25" s="2">
        <v>22926</v>
      </c>
      <c r="I25" s="2">
        <v>22927</v>
      </c>
      <c r="J25" s="2">
        <v>26872</v>
      </c>
      <c r="L25" t="s">
        <v>23</v>
      </c>
      <c r="M25" s="2">
        <v>0.36680000000000001</v>
      </c>
      <c r="W25" s="6">
        <f t="shared" si="2"/>
        <v>33055</v>
      </c>
      <c r="X25">
        <v>7</v>
      </c>
      <c r="Y25">
        <v>1990</v>
      </c>
      <c r="Z25">
        <v>1</v>
      </c>
      <c r="AA25">
        <v>14216</v>
      </c>
      <c r="AB25">
        <v>3262</v>
      </c>
      <c r="AC25">
        <v>40874</v>
      </c>
      <c r="AD25">
        <v>10210</v>
      </c>
      <c r="AE25">
        <v>3834</v>
      </c>
      <c r="AF25" s="6">
        <f t="shared" si="3"/>
        <v>33055</v>
      </c>
      <c r="AG25">
        <v>7</v>
      </c>
      <c r="AH25">
        <v>1990</v>
      </c>
      <c r="AI25">
        <v>1</v>
      </c>
      <c r="AJ25">
        <v>14218</v>
      </c>
      <c r="AK25">
        <v>3823</v>
      </c>
      <c r="AL25" s="6">
        <f t="shared" si="4"/>
        <v>33055</v>
      </c>
      <c r="AM25">
        <v>7</v>
      </c>
      <c r="AN25">
        <v>1990</v>
      </c>
      <c r="AO25">
        <v>1</v>
      </c>
      <c r="AP25">
        <v>13382</v>
      </c>
      <c r="AQ25">
        <v>4028</v>
      </c>
      <c r="BC25" s="6">
        <v>34213</v>
      </c>
      <c r="BD25">
        <v>1810</v>
      </c>
      <c r="BE25">
        <v>0</v>
      </c>
      <c r="BF25">
        <f t="shared" si="1"/>
        <v>0</v>
      </c>
    </row>
    <row r="26" spans="1:58" x14ac:dyDescent="0.35">
      <c r="A26" s="6">
        <f t="shared" si="0"/>
        <v>33054</v>
      </c>
      <c r="B26">
        <v>1990</v>
      </c>
      <c r="C26">
        <v>7</v>
      </c>
      <c r="E26">
        <v>19900705</v>
      </c>
      <c r="F26">
        <v>1200</v>
      </c>
      <c r="G26" s="2">
        <v>673</v>
      </c>
      <c r="H26" s="2">
        <v>14216</v>
      </c>
      <c r="I26" s="2">
        <v>14218</v>
      </c>
      <c r="J26" s="2">
        <v>13382</v>
      </c>
      <c r="L26" t="s">
        <v>24</v>
      </c>
      <c r="M26" s="2">
        <v>-2.81E-2</v>
      </c>
      <c r="W26" s="6">
        <f t="shared" si="2"/>
        <v>33086</v>
      </c>
      <c r="X26">
        <v>8</v>
      </c>
      <c r="Y26">
        <v>1990</v>
      </c>
      <c r="Z26">
        <v>2</v>
      </c>
      <c r="AA26">
        <v>4060</v>
      </c>
      <c r="AB26">
        <v>1013</v>
      </c>
      <c r="AC26">
        <v>11178</v>
      </c>
      <c r="AD26">
        <v>2739</v>
      </c>
      <c r="AE26">
        <v>1862</v>
      </c>
      <c r="AF26" s="6">
        <f t="shared" si="3"/>
        <v>33086</v>
      </c>
      <c r="AG26">
        <v>8</v>
      </c>
      <c r="AH26">
        <v>1990</v>
      </c>
      <c r="AI26">
        <v>2</v>
      </c>
      <c r="AJ26">
        <v>4060</v>
      </c>
      <c r="AK26">
        <v>1861</v>
      </c>
      <c r="AL26" s="6">
        <f t="shared" si="4"/>
        <v>33086</v>
      </c>
      <c r="AM26">
        <v>8</v>
      </c>
      <c r="AN26">
        <v>1990</v>
      </c>
      <c r="AO26">
        <v>2</v>
      </c>
      <c r="AP26">
        <v>4401</v>
      </c>
      <c r="AQ26">
        <v>2059</v>
      </c>
      <c r="BC26" s="6">
        <v>34656</v>
      </c>
      <c r="BD26">
        <v>462</v>
      </c>
      <c r="BE26">
        <v>0</v>
      </c>
      <c r="BF26">
        <f t="shared" si="1"/>
        <v>0</v>
      </c>
    </row>
    <row r="27" spans="1:58" x14ac:dyDescent="0.35">
      <c r="A27" s="6">
        <f t="shared" si="0"/>
        <v>33085</v>
      </c>
      <c r="B27">
        <v>1990</v>
      </c>
      <c r="C27">
        <v>8</v>
      </c>
      <c r="E27">
        <v>19900806</v>
      </c>
      <c r="F27">
        <v>1500</v>
      </c>
      <c r="G27" s="2">
        <v>147</v>
      </c>
      <c r="H27" s="2">
        <v>5373.4</v>
      </c>
      <c r="I27" s="2">
        <v>5374</v>
      </c>
      <c r="J27" s="2">
        <v>5326.8</v>
      </c>
      <c r="L27" t="s">
        <v>25</v>
      </c>
      <c r="M27" s="2">
        <v>0.97150000000000003</v>
      </c>
      <c r="W27" s="6">
        <f t="shared" si="2"/>
        <v>33147</v>
      </c>
      <c r="X27">
        <v>10</v>
      </c>
      <c r="Y27">
        <v>1990</v>
      </c>
      <c r="Z27">
        <v>1</v>
      </c>
      <c r="AA27">
        <v>15476</v>
      </c>
      <c r="AB27">
        <v>3517</v>
      </c>
      <c r="AC27">
        <v>44709</v>
      </c>
      <c r="AD27">
        <v>11192</v>
      </c>
      <c r="AE27">
        <v>4374</v>
      </c>
      <c r="AF27" s="6">
        <f t="shared" si="3"/>
        <v>33147</v>
      </c>
      <c r="AG27">
        <v>10</v>
      </c>
      <c r="AH27">
        <v>1990</v>
      </c>
      <c r="AI27">
        <v>1</v>
      </c>
      <c r="AJ27">
        <v>15478</v>
      </c>
      <c r="AK27">
        <v>4363</v>
      </c>
      <c r="AL27" s="6">
        <f t="shared" si="4"/>
        <v>33147</v>
      </c>
      <c r="AM27">
        <v>10</v>
      </c>
      <c r="AN27">
        <v>1990</v>
      </c>
      <c r="AO27">
        <v>1</v>
      </c>
      <c r="AP27">
        <v>15145</v>
      </c>
      <c r="AQ27">
        <v>7812</v>
      </c>
      <c r="BC27" s="6">
        <v>34757</v>
      </c>
      <c r="BD27">
        <v>667</v>
      </c>
      <c r="BE27">
        <v>0</v>
      </c>
      <c r="BF27">
        <f t="shared" si="1"/>
        <v>0</v>
      </c>
    </row>
    <row r="28" spans="1:58" x14ac:dyDescent="0.35">
      <c r="A28" s="6">
        <f t="shared" si="0"/>
        <v>33085</v>
      </c>
      <c r="B28">
        <v>1990</v>
      </c>
      <c r="C28">
        <v>8</v>
      </c>
      <c r="E28">
        <v>19900810</v>
      </c>
      <c r="F28">
        <v>946</v>
      </c>
      <c r="G28" s="2">
        <v>69</v>
      </c>
      <c r="H28" s="2">
        <v>2746.6</v>
      </c>
      <c r="I28" s="2">
        <v>2746.6</v>
      </c>
      <c r="J28" s="2">
        <v>3475.5</v>
      </c>
      <c r="L28" t="s">
        <v>26</v>
      </c>
      <c r="M28" s="2">
        <v>5.9060000000000001E-2</v>
      </c>
      <c r="W28" s="6">
        <f t="shared" si="2"/>
        <v>33178</v>
      </c>
      <c r="X28">
        <v>11</v>
      </c>
      <c r="Y28">
        <v>1990</v>
      </c>
      <c r="Z28">
        <v>1</v>
      </c>
      <c r="AA28">
        <v>12105</v>
      </c>
      <c r="AB28">
        <v>2841</v>
      </c>
      <c r="AC28">
        <v>34408</v>
      </c>
      <c r="AD28">
        <v>8552</v>
      </c>
      <c r="AE28">
        <v>2865</v>
      </c>
      <c r="AF28" s="6">
        <f t="shared" si="3"/>
        <v>33178</v>
      </c>
      <c r="AG28">
        <v>11</v>
      </c>
      <c r="AH28">
        <v>1990</v>
      </c>
      <c r="AI28">
        <v>1</v>
      </c>
      <c r="AJ28">
        <v>12107</v>
      </c>
      <c r="AK28">
        <v>2854</v>
      </c>
      <c r="AL28" s="6">
        <f t="shared" si="4"/>
        <v>33178</v>
      </c>
      <c r="AM28">
        <v>11</v>
      </c>
      <c r="AN28">
        <v>1990</v>
      </c>
      <c r="AO28">
        <v>1</v>
      </c>
      <c r="AP28">
        <v>11246</v>
      </c>
      <c r="AQ28">
        <v>3992</v>
      </c>
      <c r="BC28" s="6">
        <v>34823</v>
      </c>
      <c r="BD28">
        <v>1030</v>
      </c>
      <c r="BE28">
        <v>0</v>
      </c>
      <c r="BF28">
        <f t="shared" si="1"/>
        <v>0</v>
      </c>
    </row>
    <row r="29" spans="1:58" x14ac:dyDescent="0.35">
      <c r="A29" s="6">
        <f t="shared" si="0"/>
        <v>33146</v>
      </c>
      <c r="B29">
        <v>1990</v>
      </c>
      <c r="C29">
        <v>10</v>
      </c>
      <c r="E29">
        <v>19901015</v>
      </c>
      <c r="F29">
        <v>1530</v>
      </c>
      <c r="G29" s="2">
        <v>557</v>
      </c>
      <c r="H29" s="2">
        <v>15476</v>
      </c>
      <c r="I29" s="2">
        <v>15478</v>
      </c>
      <c r="J29" s="2">
        <v>15145</v>
      </c>
      <c r="W29" s="6">
        <f t="shared" si="2"/>
        <v>33208</v>
      </c>
      <c r="X29">
        <v>12</v>
      </c>
      <c r="Y29">
        <v>1990</v>
      </c>
      <c r="Z29">
        <v>1</v>
      </c>
      <c r="AA29">
        <v>9976</v>
      </c>
      <c r="AB29">
        <v>2377</v>
      </c>
      <c r="AC29">
        <v>28135</v>
      </c>
      <c r="AD29">
        <v>6968</v>
      </c>
      <c r="AE29">
        <v>2112</v>
      </c>
      <c r="AF29" s="6">
        <f t="shared" si="3"/>
        <v>33208</v>
      </c>
      <c r="AG29">
        <v>12</v>
      </c>
      <c r="AH29">
        <v>1990</v>
      </c>
      <c r="AI29">
        <v>1</v>
      </c>
      <c r="AJ29">
        <v>9978</v>
      </c>
      <c r="AK29">
        <v>2102</v>
      </c>
      <c r="AL29" s="6">
        <f t="shared" si="4"/>
        <v>33208</v>
      </c>
      <c r="AM29">
        <v>12</v>
      </c>
      <c r="AN29">
        <v>1990</v>
      </c>
      <c r="AO29">
        <v>1</v>
      </c>
      <c r="AP29">
        <v>9001</v>
      </c>
      <c r="AQ29">
        <v>2111</v>
      </c>
      <c r="BC29" s="6">
        <v>34921</v>
      </c>
      <c r="BD29">
        <v>841</v>
      </c>
      <c r="BE29">
        <v>0</v>
      </c>
      <c r="BF29">
        <f t="shared" si="1"/>
        <v>0</v>
      </c>
    </row>
    <row r="30" spans="1:58" x14ac:dyDescent="0.35">
      <c r="A30" s="6">
        <f t="shared" si="0"/>
        <v>33177</v>
      </c>
      <c r="B30">
        <v>1990</v>
      </c>
      <c r="C30">
        <v>11</v>
      </c>
      <c r="E30">
        <v>19901128</v>
      </c>
      <c r="F30">
        <v>1306</v>
      </c>
      <c r="G30" s="2">
        <v>430</v>
      </c>
      <c r="H30" s="2">
        <v>12105</v>
      </c>
      <c r="I30" s="2">
        <v>12107</v>
      </c>
      <c r="J30" s="2">
        <v>11246</v>
      </c>
      <c r="L30" t="s">
        <v>27</v>
      </c>
      <c r="M30" t="s">
        <v>28</v>
      </c>
      <c r="N30" t="s">
        <v>29</v>
      </c>
      <c r="O30" t="s">
        <v>31</v>
      </c>
      <c r="W30" s="6">
        <f t="shared" si="2"/>
        <v>33270</v>
      </c>
      <c r="X30">
        <v>2</v>
      </c>
      <c r="Y30">
        <v>1991</v>
      </c>
      <c r="Z30">
        <v>2</v>
      </c>
      <c r="AA30">
        <v>6120</v>
      </c>
      <c r="AB30">
        <v>2104</v>
      </c>
      <c r="AC30">
        <v>14072</v>
      </c>
      <c r="AD30">
        <v>3150</v>
      </c>
      <c r="AE30">
        <v>1275</v>
      </c>
      <c r="AF30" s="6">
        <f t="shared" si="3"/>
        <v>33270</v>
      </c>
      <c r="AG30">
        <v>2</v>
      </c>
      <c r="AH30">
        <v>1991</v>
      </c>
      <c r="AI30">
        <v>2</v>
      </c>
      <c r="AJ30">
        <v>6121</v>
      </c>
      <c r="AK30">
        <v>1268</v>
      </c>
      <c r="AL30" s="6">
        <f t="shared" si="4"/>
        <v>33270</v>
      </c>
      <c r="AM30">
        <v>2</v>
      </c>
      <c r="AN30">
        <v>1991</v>
      </c>
      <c r="AO30">
        <v>2</v>
      </c>
      <c r="AP30">
        <v>5278</v>
      </c>
      <c r="AQ30">
        <v>1429</v>
      </c>
      <c r="BC30" s="6">
        <v>35039</v>
      </c>
      <c r="BD30">
        <v>269</v>
      </c>
      <c r="BE30">
        <v>0</v>
      </c>
      <c r="BF30">
        <f t="shared" si="1"/>
        <v>0</v>
      </c>
    </row>
    <row r="31" spans="1:58" x14ac:dyDescent="0.35">
      <c r="A31" s="6">
        <f t="shared" si="0"/>
        <v>33207</v>
      </c>
      <c r="B31">
        <v>1990</v>
      </c>
      <c r="C31">
        <v>12</v>
      </c>
      <c r="E31">
        <v>19901218</v>
      </c>
      <c r="F31">
        <v>1315</v>
      </c>
      <c r="G31" s="2">
        <v>358</v>
      </c>
      <c r="H31" s="2">
        <v>9975.7999999999993</v>
      </c>
      <c r="I31" s="2">
        <v>9977.6</v>
      </c>
      <c r="J31" s="2">
        <v>9001.2000000000007</v>
      </c>
      <c r="L31" t="s">
        <v>15</v>
      </c>
      <c r="M31">
        <v>0.16589999999999999</v>
      </c>
      <c r="N31">
        <v>44.96</v>
      </c>
      <c r="O31" s="2">
        <v>7.1930000000000006E-36</v>
      </c>
      <c r="W31" s="6">
        <f t="shared" si="2"/>
        <v>33359</v>
      </c>
      <c r="X31">
        <v>5</v>
      </c>
      <c r="Y31">
        <v>1991</v>
      </c>
      <c r="Z31">
        <v>1</v>
      </c>
      <c r="AA31">
        <v>9583</v>
      </c>
      <c r="AB31">
        <v>2259</v>
      </c>
      <c r="AC31">
        <v>27177</v>
      </c>
      <c r="AD31">
        <v>6747</v>
      </c>
      <c r="AE31">
        <v>2200</v>
      </c>
      <c r="AF31" s="6">
        <f t="shared" si="3"/>
        <v>33359</v>
      </c>
      <c r="AG31">
        <v>5</v>
      </c>
      <c r="AH31">
        <v>1991</v>
      </c>
      <c r="AI31">
        <v>1</v>
      </c>
      <c r="AJ31">
        <v>9585</v>
      </c>
      <c r="AK31">
        <v>2191</v>
      </c>
      <c r="AL31" s="6">
        <f t="shared" si="4"/>
        <v>33359</v>
      </c>
      <c r="AM31">
        <v>5</v>
      </c>
      <c r="AN31">
        <v>1991</v>
      </c>
      <c r="AO31">
        <v>1</v>
      </c>
      <c r="AP31">
        <v>8399</v>
      </c>
      <c r="AQ31">
        <v>1844</v>
      </c>
      <c r="BC31" s="6">
        <v>35080</v>
      </c>
      <c r="BD31">
        <v>261</v>
      </c>
      <c r="BE31">
        <v>0</v>
      </c>
      <c r="BF31">
        <f t="shared" si="1"/>
        <v>0</v>
      </c>
    </row>
    <row r="32" spans="1:58" x14ac:dyDescent="0.35">
      <c r="A32" s="6">
        <f t="shared" si="0"/>
        <v>33269</v>
      </c>
      <c r="B32">
        <v>1991</v>
      </c>
      <c r="C32">
        <v>2</v>
      </c>
      <c r="E32">
        <v>19910204</v>
      </c>
      <c r="F32">
        <v>1400</v>
      </c>
      <c r="G32" s="2">
        <v>242</v>
      </c>
      <c r="H32" s="2">
        <v>6135.8</v>
      </c>
      <c r="I32" s="2">
        <v>6136.9</v>
      </c>
      <c r="J32" s="2">
        <v>5295.9</v>
      </c>
      <c r="L32" t="s">
        <v>16</v>
      </c>
      <c r="M32">
        <v>0.2087</v>
      </c>
      <c r="N32" s="2">
        <v>3.31</v>
      </c>
      <c r="O32" s="2">
        <v>6.8970000000000001E-4</v>
      </c>
      <c r="W32" s="6">
        <f t="shared" si="2"/>
        <v>33482</v>
      </c>
      <c r="X32">
        <v>9</v>
      </c>
      <c r="Y32">
        <v>1991</v>
      </c>
      <c r="Z32">
        <v>1</v>
      </c>
      <c r="AA32">
        <v>7550</v>
      </c>
      <c r="AB32">
        <v>1763</v>
      </c>
      <c r="AC32">
        <v>21514</v>
      </c>
      <c r="AD32">
        <v>5353</v>
      </c>
      <c r="AE32">
        <v>1842</v>
      </c>
      <c r="AF32" s="6">
        <f t="shared" si="3"/>
        <v>33482</v>
      </c>
      <c r="AG32">
        <v>9</v>
      </c>
      <c r="AH32">
        <v>1991</v>
      </c>
      <c r="AI32">
        <v>1</v>
      </c>
      <c r="AJ32">
        <v>7551</v>
      </c>
      <c r="AK32">
        <v>1836</v>
      </c>
      <c r="AL32" s="6">
        <f t="shared" si="4"/>
        <v>33482</v>
      </c>
      <c r="AM32">
        <v>9</v>
      </c>
      <c r="AN32">
        <v>1991</v>
      </c>
      <c r="AO32">
        <v>1</v>
      </c>
      <c r="AP32">
        <v>7178</v>
      </c>
      <c r="AQ32">
        <v>1901</v>
      </c>
      <c r="BC32" s="6">
        <v>35156</v>
      </c>
      <c r="BD32">
        <v>220</v>
      </c>
      <c r="BE32">
        <v>11</v>
      </c>
      <c r="BF32">
        <f t="shared" si="1"/>
        <v>5920.7030784000008</v>
      </c>
    </row>
    <row r="33" spans="1:58" x14ac:dyDescent="0.35">
      <c r="A33" s="6">
        <f t="shared" si="0"/>
        <v>33269</v>
      </c>
      <c r="B33">
        <v>1991</v>
      </c>
      <c r="C33">
        <v>2</v>
      </c>
      <c r="E33">
        <v>19910206</v>
      </c>
      <c r="F33">
        <v>935</v>
      </c>
      <c r="G33" s="2">
        <v>243</v>
      </c>
      <c r="H33" s="2">
        <v>6104</v>
      </c>
      <c r="I33" s="2">
        <v>6105.1</v>
      </c>
      <c r="J33" s="2">
        <v>5259.9</v>
      </c>
      <c r="L33" t="s">
        <v>17</v>
      </c>
      <c r="M33">
        <v>0.18809999999999999</v>
      </c>
      <c r="N33" s="2">
        <v>-7.0000000000000007E-2</v>
      </c>
      <c r="O33" s="2">
        <v>0.94010000000000005</v>
      </c>
      <c r="W33" s="8">
        <f t="shared" si="2"/>
        <v>33604</v>
      </c>
      <c r="X33" s="1">
        <v>1</v>
      </c>
      <c r="Y33" s="1">
        <v>1992</v>
      </c>
      <c r="Z33" s="1">
        <v>1</v>
      </c>
      <c r="AA33" s="1">
        <v>5507</v>
      </c>
      <c r="AB33" s="1">
        <v>1327</v>
      </c>
      <c r="AC33">
        <v>15442</v>
      </c>
      <c r="AD33">
        <v>3815</v>
      </c>
      <c r="AE33">
        <v>1057</v>
      </c>
      <c r="AF33" s="6">
        <f t="shared" si="3"/>
        <v>33604</v>
      </c>
      <c r="AG33">
        <v>1</v>
      </c>
      <c r="AH33">
        <v>1992</v>
      </c>
      <c r="AI33">
        <v>1</v>
      </c>
      <c r="AJ33">
        <v>5508</v>
      </c>
      <c r="AK33">
        <v>1050</v>
      </c>
      <c r="AL33" s="6">
        <f t="shared" si="4"/>
        <v>33604</v>
      </c>
      <c r="AM33">
        <v>1</v>
      </c>
      <c r="AN33">
        <v>1992</v>
      </c>
      <c r="AO33">
        <v>1</v>
      </c>
      <c r="AP33">
        <v>4811</v>
      </c>
      <c r="AQ33">
        <v>895</v>
      </c>
      <c r="BC33" s="6">
        <v>35312</v>
      </c>
      <c r="BD33">
        <v>72</v>
      </c>
      <c r="BE33">
        <v>5</v>
      </c>
      <c r="BF33">
        <f t="shared" si="1"/>
        <v>880.76574720000008</v>
      </c>
    </row>
    <row r="34" spans="1:58" x14ac:dyDescent="0.35">
      <c r="A34" s="6">
        <f t="shared" si="0"/>
        <v>33358</v>
      </c>
      <c r="B34">
        <v>1991</v>
      </c>
      <c r="C34">
        <v>5</v>
      </c>
      <c r="E34">
        <v>19910507</v>
      </c>
      <c r="F34">
        <v>1000</v>
      </c>
      <c r="G34" s="2">
        <v>638</v>
      </c>
      <c r="H34" s="2">
        <v>9583</v>
      </c>
      <c r="I34" s="2">
        <v>9584.6</v>
      </c>
      <c r="J34" s="2">
        <v>8398.6</v>
      </c>
      <c r="L34" t="s">
        <v>18</v>
      </c>
      <c r="M34">
        <v>0.14749999999999999</v>
      </c>
      <c r="N34" s="2">
        <v>1.05</v>
      </c>
      <c r="O34" s="2">
        <v>0.24809999999999999</v>
      </c>
      <c r="W34" s="6">
        <f t="shared" si="2"/>
        <v>33664</v>
      </c>
      <c r="X34">
        <v>3</v>
      </c>
      <c r="Y34">
        <v>1992</v>
      </c>
      <c r="Z34">
        <v>1</v>
      </c>
      <c r="AA34">
        <v>6849</v>
      </c>
      <c r="AB34">
        <v>1641</v>
      </c>
      <c r="AC34">
        <v>19264</v>
      </c>
      <c r="AD34">
        <v>4765</v>
      </c>
      <c r="AE34">
        <v>1388</v>
      </c>
      <c r="AF34" s="6">
        <f t="shared" si="3"/>
        <v>33664</v>
      </c>
      <c r="AG34">
        <v>3</v>
      </c>
      <c r="AH34">
        <v>1992</v>
      </c>
      <c r="AI34">
        <v>1</v>
      </c>
      <c r="AJ34">
        <v>6850</v>
      </c>
      <c r="AK34">
        <v>1380</v>
      </c>
      <c r="AL34" s="6">
        <f t="shared" si="4"/>
        <v>33664</v>
      </c>
      <c r="AM34">
        <v>3</v>
      </c>
      <c r="AN34">
        <v>1992</v>
      </c>
      <c r="AO34">
        <v>1</v>
      </c>
      <c r="AP34">
        <v>5795</v>
      </c>
      <c r="AQ34">
        <v>1473</v>
      </c>
      <c r="BC34" s="6">
        <v>35366</v>
      </c>
      <c r="BD34">
        <v>609</v>
      </c>
      <c r="BE34">
        <v>0</v>
      </c>
      <c r="BF34">
        <f t="shared" si="1"/>
        <v>0</v>
      </c>
    </row>
    <row r="35" spans="1:58" x14ac:dyDescent="0.35">
      <c r="A35" s="6">
        <f t="shared" si="0"/>
        <v>33481</v>
      </c>
      <c r="B35">
        <v>1991</v>
      </c>
      <c r="C35">
        <v>9</v>
      </c>
      <c r="E35">
        <v>19910906</v>
      </c>
      <c r="F35">
        <v>830</v>
      </c>
      <c r="G35" s="2">
        <v>292</v>
      </c>
      <c r="H35" s="2">
        <v>7550.1</v>
      </c>
      <c r="I35" s="2">
        <v>7551.4</v>
      </c>
      <c r="J35" s="2">
        <v>7177.7</v>
      </c>
      <c r="L35" t="s">
        <v>19</v>
      </c>
      <c r="M35">
        <v>0.16159999999999999</v>
      </c>
      <c r="N35" s="2">
        <v>-1.03</v>
      </c>
      <c r="O35" s="2">
        <v>0.25750000000000001</v>
      </c>
      <c r="W35" s="6">
        <f t="shared" si="2"/>
        <v>33725</v>
      </c>
      <c r="X35">
        <v>5</v>
      </c>
      <c r="Y35">
        <v>1992</v>
      </c>
      <c r="Z35">
        <v>1</v>
      </c>
      <c r="AA35">
        <v>13638</v>
      </c>
      <c r="AB35">
        <v>2223</v>
      </c>
      <c r="AC35">
        <v>46026</v>
      </c>
      <c r="AD35">
        <v>12332</v>
      </c>
      <c r="AE35">
        <v>8347</v>
      </c>
      <c r="AF35" s="6">
        <f t="shared" si="3"/>
        <v>33725</v>
      </c>
      <c r="AG35">
        <v>5</v>
      </c>
      <c r="AH35">
        <v>1992</v>
      </c>
      <c r="AI35">
        <v>1</v>
      </c>
      <c r="AJ35">
        <v>13639</v>
      </c>
      <c r="AK35">
        <v>8346</v>
      </c>
      <c r="AL35" s="6">
        <f t="shared" si="4"/>
        <v>33725</v>
      </c>
      <c r="AM35">
        <v>5</v>
      </c>
      <c r="AN35">
        <v>1992</v>
      </c>
      <c r="AO35">
        <v>1</v>
      </c>
      <c r="AP35">
        <v>15351</v>
      </c>
      <c r="AQ35">
        <v>11849</v>
      </c>
      <c r="BC35" s="6">
        <v>35773</v>
      </c>
      <c r="BD35">
        <v>403</v>
      </c>
      <c r="BE35">
        <v>7</v>
      </c>
      <c r="BF35">
        <f t="shared" si="1"/>
        <v>6901.7782579200002</v>
      </c>
    </row>
    <row r="36" spans="1:58" x14ac:dyDescent="0.35">
      <c r="A36" s="6">
        <f t="shared" si="0"/>
        <v>33603</v>
      </c>
      <c r="B36">
        <v>1992</v>
      </c>
      <c r="C36">
        <v>1</v>
      </c>
      <c r="E36">
        <v>19920115</v>
      </c>
      <c r="F36">
        <v>1400</v>
      </c>
      <c r="G36" s="2">
        <v>255</v>
      </c>
      <c r="H36" s="2">
        <v>5506.9</v>
      </c>
      <c r="I36" s="2">
        <v>5507.9</v>
      </c>
      <c r="J36" s="2">
        <v>4811.3999999999996</v>
      </c>
      <c r="L36" t="s">
        <v>102</v>
      </c>
      <c r="M36">
        <v>1.2500000000000001E-2</v>
      </c>
      <c r="N36" s="2">
        <v>-5.95</v>
      </c>
      <c r="O36" s="2">
        <v>7.9160000000000002E-8</v>
      </c>
      <c r="W36" s="6">
        <f t="shared" si="2"/>
        <v>33817</v>
      </c>
      <c r="X36">
        <v>8</v>
      </c>
      <c r="Y36">
        <v>1992</v>
      </c>
      <c r="Z36">
        <v>2</v>
      </c>
      <c r="AA36">
        <v>9302</v>
      </c>
      <c r="AB36">
        <v>2931</v>
      </c>
      <c r="AC36">
        <v>22524</v>
      </c>
      <c r="AD36">
        <v>5186</v>
      </c>
      <c r="AE36">
        <v>2603</v>
      </c>
      <c r="AF36" s="6">
        <f t="shared" si="3"/>
        <v>33817</v>
      </c>
      <c r="AG36">
        <v>8</v>
      </c>
      <c r="AH36">
        <v>1992</v>
      </c>
      <c r="AI36">
        <v>2</v>
      </c>
      <c r="AJ36">
        <v>9304</v>
      </c>
      <c r="AK36">
        <v>2597</v>
      </c>
      <c r="AL36" s="6">
        <f t="shared" si="4"/>
        <v>33817</v>
      </c>
      <c r="AM36">
        <v>8</v>
      </c>
      <c r="AN36">
        <v>1992</v>
      </c>
      <c r="AO36">
        <v>2</v>
      </c>
      <c r="AP36">
        <v>9118</v>
      </c>
      <c r="AQ36">
        <v>4650</v>
      </c>
      <c r="BC36" s="6">
        <v>35920</v>
      </c>
      <c r="BD36">
        <v>2420</v>
      </c>
      <c r="BE36">
        <v>0</v>
      </c>
      <c r="BF36">
        <f t="shared" si="1"/>
        <v>0</v>
      </c>
    </row>
    <row r="37" spans="1:58" x14ac:dyDescent="0.35">
      <c r="A37" s="6">
        <f t="shared" si="0"/>
        <v>33663</v>
      </c>
      <c r="B37">
        <v>1992</v>
      </c>
      <c r="C37">
        <v>3</v>
      </c>
      <c r="E37">
        <v>19920318</v>
      </c>
      <c r="F37">
        <v>1200</v>
      </c>
      <c r="G37" s="2">
        <v>501</v>
      </c>
      <c r="H37" s="2">
        <v>6848.6</v>
      </c>
      <c r="I37" s="2">
        <v>6849.8</v>
      </c>
      <c r="J37" s="2">
        <v>5795.1</v>
      </c>
      <c r="L37" t="s">
        <v>116</v>
      </c>
      <c r="M37">
        <v>1.6000000000000001E-3</v>
      </c>
      <c r="N37" s="2">
        <v>5.85</v>
      </c>
      <c r="O37" s="2">
        <v>1.134E-7</v>
      </c>
      <c r="W37" s="6">
        <f t="shared" si="2"/>
        <v>33909</v>
      </c>
      <c r="X37">
        <v>11</v>
      </c>
      <c r="Y37">
        <v>1992</v>
      </c>
      <c r="Z37">
        <v>1</v>
      </c>
      <c r="AA37">
        <v>6267</v>
      </c>
      <c r="AB37">
        <v>1496</v>
      </c>
      <c r="AC37">
        <v>17656</v>
      </c>
      <c r="AD37">
        <v>4371</v>
      </c>
      <c r="AE37">
        <v>1305</v>
      </c>
      <c r="AF37" s="6">
        <f t="shared" si="3"/>
        <v>33909</v>
      </c>
      <c r="AG37">
        <v>11</v>
      </c>
      <c r="AH37">
        <v>1992</v>
      </c>
      <c r="AI37">
        <v>1</v>
      </c>
      <c r="AJ37">
        <v>6268</v>
      </c>
      <c r="AK37">
        <v>1298</v>
      </c>
      <c r="AL37" s="6">
        <f t="shared" si="4"/>
        <v>33909</v>
      </c>
      <c r="AM37">
        <v>11</v>
      </c>
      <c r="AN37">
        <v>1992</v>
      </c>
      <c r="AO37">
        <v>1</v>
      </c>
      <c r="AP37">
        <v>5795</v>
      </c>
      <c r="AQ37">
        <v>1896</v>
      </c>
      <c r="BC37" s="6">
        <v>36018</v>
      </c>
      <c r="BD37">
        <v>296</v>
      </c>
      <c r="BE37">
        <v>2</v>
      </c>
      <c r="BF37">
        <f t="shared" si="1"/>
        <v>1448.3703398400003</v>
      </c>
    </row>
    <row r="38" spans="1:58" x14ac:dyDescent="0.35">
      <c r="A38" s="6">
        <f t="shared" si="0"/>
        <v>33724</v>
      </c>
      <c r="B38">
        <v>1992</v>
      </c>
      <c r="C38">
        <v>5</v>
      </c>
      <c r="E38">
        <v>19920505</v>
      </c>
      <c r="F38">
        <v>800</v>
      </c>
      <c r="G38" s="2">
        <v>1800</v>
      </c>
      <c r="H38" s="2">
        <v>13638</v>
      </c>
      <c r="I38" s="2">
        <v>13639</v>
      </c>
      <c r="J38" s="2">
        <v>15351</v>
      </c>
      <c r="N38" s="2"/>
      <c r="O38" s="2"/>
      <c r="W38" s="6">
        <f t="shared" si="2"/>
        <v>34029</v>
      </c>
      <c r="X38">
        <v>3</v>
      </c>
      <c r="Y38">
        <v>1993</v>
      </c>
      <c r="Z38">
        <v>1</v>
      </c>
      <c r="AA38">
        <v>7467</v>
      </c>
      <c r="AB38">
        <v>1745</v>
      </c>
      <c r="AC38">
        <v>21272</v>
      </c>
      <c r="AD38">
        <v>5292</v>
      </c>
      <c r="AE38">
        <v>1816</v>
      </c>
      <c r="AF38" s="6">
        <f t="shared" si="3"/>
        <v>34029</v>
      </c>
      <c r="AG38">
        <v>3</v>
      </c>
      <c r="AH38">
        <v>1993</v>
      </c>
      <c r="AI38">
        <v>1</v>
      </c>
      <c r="AJ38">
        <v>7468</v>
      </c>
      <c r="AK38">
        <v>1810</v>
      </c>
      <c r="AL38" s="6">
        <f t="shared" si="4"/>
        <v>34029</v>
      </c>
      <c r="AM38">
        <v>3</v>
      </c>
      <c r="AN38">
        <v>1993</v>
      </c>
      <c r="AO38">
        <v>1</v>
      </c>
      <c r="AP38">
        <v>6598</v>
      </c>
      <c r="AQ38">
        <v>2385</v>
      </c>
      <c r="BC38" s="6">
        <v>36230</v>
      </c>
      <c r="BD38">
        <v>242</v>
      </c>
      <c r="BE38">
        <v>0</v>
      </c>
      <c r="BF38">
        <f t="shared" si="1"/>
        <v>0</v>
      </c>
    </row>
    <row r="39" spans="1:58" x14ac:dyDescent="0.35">
      <c r="A39" s="6">
        <f t="shared" si="0"/>
        <v>33816</v>
      </c>
      <c r="B39">
        <v>1992</v>
      </c>
      <c r="C39">
        <v>8</v>
      </c>
      <c r="E39">
        <v>19920803</v>
      </c>
      <c r="F39">
        <v>1600</v>
      </c>
      <c r="G39" s="2">
        <v>437</v>
      </c>
      <c r="H39" s="2">
        <v>7236.8</v>
      </c>
      <c r="I39" s="2">
        <v>7238</v>
      </c>
      <c r="J39" s="2">
        <v>6783.7</v>
      </c>
      <c r="L39" t="s">
        <v>32</v>
      </c>
      <c r="W39" s="6">
        <f t="shared" si="2"/>
        <v>34090</v>
      </c>
      <c r="X39">
        <v>5</v>
      </c>
      <c r="Y39">
        <v>1993</v>
      </c>
      <c r="Z39">
        <v>1</v>
      </c>
      <c r="AA39">
        <v>11768</v>
      </c>
      <c r="AB39">
        <v>1370</v>
      </c>
      <c r="AC39">
        <v>45494</v>
      </c>
      <c r="AD39">
        <v>13010</v>
      </c>
      <c r="AE39">
        <v>10388</v>
      </c>
      <c r="AF39" s="6">
        <f t="shared" si="3"/>
        <v>34090</v>
      </c>
      <c r="AG39">
        <v>5</v>
      </c>
      <c r="AH39">
        <v>1993</v>
      </c>
      <c r="AI39">
        <v>1</v>
      </c>
      <c r="AJ39">
        <v>11768</v>
      </c>
      <c r="AK39">
        <v>10388</v>
      </c>
      <c r="AL39" s="6">
        <f t="shared" si="4"/>
        <v>34090</v>
      </c>
      <c r="AM39">
        <v>5</v>
      </c>
      <c r="AN39">
        <v>1993</v>
      </c>
      <c r="AO39">
        <v>1</v>
      </c>
      <c r="AP39">
        <v>15095</v>
      </c>
      <c r="AQ39">
        <v>15127</v>
      </c>
      <c r="BC39" s="6">
        <v>36313</v>
      </c>
      <c r="BD39">
        <v>3810</v>
      </c>
      <c r="BE39">
        <v>0</v>
      </c>
      <c r="BF39">
        <f t="shared" si="1"/>
        <v>0</v>
      </c>
    </row>
    <row r="40" spans="1:58" x14ac:dyDescent="0.35">
      <c r="A40" s="6">
        <f t="shared" si="0"/>
        <v>33816</v>
      </c>
      <c r="B40">
        <v>1992</v>
      </c>
      <c r="C40">
        <v>8</v>
      </c>
      <c r="E40">
        <v>19920824</v>
      </c>
      <c r="F40">
        <v>1700</v>
      </c>
      <c r="G40" s="2">
        <v>791</v>
      </c>
      <c r="H40" s="2">
        <v>11368</v>
      </c>
      <c r="I40" s="2">
        <v>11369</v>
      </c>
      <c r="J40" s="2">
        <v>11452</v>
      </c>
      <c r="M40" t="s">
        <v>16</v>
      </c>
      <c r="N40" t="s">
        <v>17</v>
      </c>
      <c r="O40" t="s">
        <v>18</v>
      </c>
      <c r="P40" t="s">
        <v>19</v>
      </c>
      <c r="Q40" t="s">
        <v>102</v>
      </c>
      <c r="W40" s="6">
        <f t="shared" si="2"/>
        <v>34213</v>
      </c>
      <c r="X40">
        <v>9</v>
      </c>
      <c r="Y40">
        <v>1993</v>
      </c>
      <c r="Z40">
        <v>1</v>
      </c>
      <c r="AA40">
        <v>14214</v>
      </c>
      <c r="AB40">
        <v>1871</v>
      </c>
      <c r="AC40">
        <v>52415</v>
      </c>
      <c r="AD40">
        <v>14636</v>
      </c>
      <c r="AE40">
        <v>11167</v>
      </c>
      <c r="AF40" s="6">
        <f t="shared" si="3"/>
        <v>34213</v>
      </c>
      <c r="AG40">
        <v>9</v>
      </c>
      <c r="AH40">
        <v>1993</v>
      </c>
      <c r="AI40">
        <v>1</v>
      </c>
      <c r="AJ40">
        <v>14214</v>
      </c>
      <c r="AK40">
        <v>11167</v>
      </c>
      <c r="AL40" s="6">
        <f t="shared" si="4"/>
        <v>34213</v>
      </c>
      <c r="AM40">
        <v>9</v>
      </c>
      <c r="AN40">
        <v>1993</v>
      </c>
      <c r="AO40">
        <v>1</v>
      </c>
      <c r="AP40">
        <v>18759</v>
      </c>
      <c r="AQ40">
        <v>23028</v>
      </c>
      <c r="BC40" s="6">
        <v>36361</v>
      </c>
      <c r="BD40">
        <v>3100</v>
      </c>
      <c r="BE40">
        <v>0</v>
      </c>
      <c r="BF40">
        <f t="shared" si="1"/>
        <v>0</v>
      </c>
    </row>
    <row r="41" spans="1:58" x14ac:dyDescent="0.35">
      <c r="A41" s="6">
        <f t="shared" si="0"/>
        <v>33908</v>
      </c>
      <c r="B41">
        <v>1992</v>
      </c>
      <c r="C41">
        <v>11</v>
      </c>
      <c r="E41">
        <v>19921119</v>
      </c>
      <c r="F41">
        <v>1000</v>
      </c>
      <c r="G41" s="2">
        <v>311</v>
      </c>
      <c r="H41" s="2">
        <v>6266.8</v>
      </c>
      <c r="I41" s="2">
        <v>6267.9</v>
      </c>
      <c r="J41" s="2">
        <v>5795.1</v>
      </c>
      <c r="L41" t="s">
        <v>17</v>
      </c>
      <c r="M41">
        <v>0</v>
      </c>
      <c r="W41" s="6">
        <f t="shared" si="2"/>
        <v>34639</v>
      </c>
      <c r="X41">
        <v>11</v>
      </c>
      <c r="Y41">
        <v>1994</v>
      </c>
      <c r="Z41">
        <v>1</v>
      </c>
      <c r="AA41">
        <v>5543</v>
      </c>
      <c r="AB41">
        <v>1290</v>
      </c>
      <c r="AC41">
        <v>15823</v>
      </c>
      <c r="AD41">
        <v>3940</v>
      </c>
      <c r="AE41">
        <v>1382</v>
      </c>
      <c r="AF41" s="6">
        <f t="shared" si="3"/>
        <v>34639</v>
      </c>
      <c r="AG41">
        <v>11</v>
      </c>
      <c r="AH41">
        <v>1994</v>
      </c>
      <c r="AI41">
        <v>1</v>
      </c>
      <c r="AJ41">
        <v>5544</v>
      </c>
      <c r="AK41">
        <v>1377</v>
      </c>
      <c r="AL41" s="6">
        <f t="shared" si="4"/>
        <v>34639</v>
      </c>
      <c r="AM41">
        <v>11</v>
      </c>
      <c r="AN41">
        <v>1994</v>
      </c>
      <c r="AO41">
        <v>1</v>
      </c>
      <c r="AP41">
        <v>5242</v>
      </c>
      <c r="AQ41">
        <v>2980</v>
      </c>
      <c r="BC41" s="6">
        <v>36377</v>
      </c>
      <c r="BD41">
        <v>2610</v>
      </c>
      <c r="BE41">
        <v>0</v>
      </c>
      <c r="BF41">
        <f t="shared" si="1"/>
        <v>0</v>
      </c>
    </row>
    <row r="42" spans="1:58" x14ac:dyDescent="0.35">
      <c r="A42" s="6">
        <f t="shared" si="0"/>
        <v>34028</v>
      </c>
      <c r="B42">
        <v>1993</v>
      </c>
      <c r="C42">
        <v>3</v>
      </c>
      <c r="E42">
        <v>19930309</v>
      </c>
      <c r="F42">
        <v>1300</v>
      </c>
      <c r="G42" s="2">
        <v>760</v>
      </c>
      <c r="H42" s="2">
        <v>7467.2</v>
      </c>
      <c r="I42" s="2">
        <v>7468.4</v>
      </c>
      <c r="J42" s="2">
        <v>6597.8</v>
      </c>
      <c r="L42" t="s">
        <v>18</v>
      </c>
      <c r="M42" s="2">
        <v>-7.4399999999999994E-2</v>
      </c>
      <c r="N42" s="2">
        <v>3.6700000000000003E-2</v>
      </c>
      <c r="W42" s="6">
        <f t="shared" si="2"/>
        <v>34700</v>
      </c>
      <c r="X42">
        <v>1</v>
      </c>
      <c r="Y42">
        <v>1995</v>
      </c>
      <c r="Z42">
        <v>1</v>
      </c>
      <c r="AA42">
        <v>3746</v>
      </c>
      <c r="AB42">
        <v>903</v>
      </c>
      <c r="AC42">
        <v>10503</v>
      </c>
      <c r="AD42">
        <v>2595</v>
      </c>
      <c r="AE42">
        <v>718</v>
      </c>
      <c r="AF42" s="6">
        <f t="shared" si="3"/>
        <v>34700</v>
      </c>
      <c r="AG42">
        <v>1</v>
      </c>
      <c r="AH42">
        <v>1995</v>
      </c>
      <c r="AI42">
        <v>1</v>
      </c>
      <c r="AJ42">
        <v>3746</v>
      </c>
      <c r="AK42">
        <v>713</v>
      </c>
      <c r="AL42" s="6">
        <f t="shared" si="4"/>
        <v>34700</v>
      </c>
      <c r="AM42">
        <v>1</v>
      </c>
      <c r="AN42">
        <v>1995</v>
      </c>
      <c r="AO42">
        <v>1</v>
      </c>
      <c r="AP42">
        <v>3303</v>
      </c>
      <c r="AQ42">
        <v>1127</v>
      </c>
      <c r="BC42" s="6">
        <v>36500</v>
      </c>
      <c r="BD42">
        <v>347</v>
      </c>
      <c r="BE42">
        <v>0</v>
      </c>
      <c r="BF42">
        <f t="shared" si="1"/>
        <v>0</v>
      </c>
    </row>
    <row r="43" spans="1:58" x14ac:dyDescent="0.35">
      <c r="A43" s="6">
        <f t="shared" si="0"/>
        <v>34089</v>
      </c>
      <c r="B43">
        <v>1993</v>
      </c>
      <c r="C43">
        <v>5</v>
      </c>
      <c r="E43">
        <v>19930505</v>
      </c>
      <c r="F43">
        <v>900</v>
      </c>
      <c r="G43" s="2">
        <v>2260</v>
      </c>
      <c r="H43" s="2">
        <v>11768</v>
      </c>
      <c r="I43" s="2">
        <v>11768</v>
      </c>
      <c r="J43" s="2">
        <v>15095</v>
      </c>
      <c r="L43" t="s">
        <v>19</v>
      </c>
      <c r="M43" s="2">
        <v>0.3543</v>
      </c>
      <c r="N43" s="2">
        <v>0.31</v>
      </c>
      <c r="O43" s="2">
        <v>-2.2100000000000002E-2</v>
      </c>
      <c r="W43" s="6">
        <f t="shared" si="2"/>
        <v>34731</v>
      </c>
      <c r="X43">
        <v>2</v>
      </c>
      <c r="Y43">
        <v>1995</v>
      </c>
      <c r="Z43">
        <v>1</v>
      </c>
      <c r="AA43">
        <v>4842</v>
      </c>
      <c r="AB43">
        <v>1138</v>
      </c>
      <c r="AC43">
        <v>13752</v>
      </c>
      <c r="AD43">
        <v>3417</v>
      </c>
      <c r="AE43">
        <v>1133</v>
      </c>
      <c r="AF43" s="6">
        <f t="shared" si="3"/>
        <v>34731</v>
      </c>
      <c r="AG43">
        <v>2</v>
      </c>
      <c r="AH43">
        <v>1995</v>
      </c>
      <c r="AI43">
        <v>1</v>
      </c>
      <c r="AJ43">
        <v>4843</v>
      </c>
      <c r="AK43">
        <v>1128</v>
      </c>
      <c r="AL43" s="6">
        <f t="shared" si="4"/>
        <v>34731</v>
      </c>
      <c r="AM43">
        <v>2</v>
      </c>
      <c r="AN43">
        <v>1995</v>
      </c>
      <c r="AO43">
        <v>1</v>
      </c>
      <c r="AP43">
        <v>4267</v>
      </c>
      <c r="AQ43">
        <v>1848</v>
      </c>
      <c r="BC43" s="6">
        <v>36545</v>
      </c>
      <c r="BD43">
        <v>275</v>
      </c>
      <c r="BE43">
        <v>1</v>
      </c>
      <c r="BF43">
        <f t="shared" si="1"/>
        <v>672.80716799999993</v>
      </c>
    </row>
    <row r="44" spans="1:58" x14ac:dyDescent="0.35">
      <c r="A44" s="6">
        <f t="shared" si="0"/>
        <v>34212</v>
      </c>
      <c r="B44">
        <v>1993</v>
      </c>
      <c r="C44">
        <v>9</v>
      </c>
      <c r="E44">
        <v>19930901</v>
      </c>
      <c r="F44">
        <v>1045</v>
      </c>
      <c r="G44" s="2">
        <v>1810</v>
      </c>
      <c r="H44" s="2">
        <v>14214</v>
      </c>
      <c r="I44" s="2">
        <v>14214</v>
      </c>
      <c r="J44" s="2">
        <v>18759</v>
      </c>
      <c r="L44" t="s">
        <v>102</v>
      </c>
      <c r="M44" s="2">
        <v>0.18840000000000001</v>
      </c>
      <c r="N44" s="2">
        <v>1.8E-3</v>
      </c>
      <c r="O44" s="2">
        <v>0.20910000000000001</v>
      </c>
      <c r="P44" s="2">
        <v>2.2499999999999998E-3</v>
      </c>
      <c r="W44" s="6">
        <f t="shared" si="2"/>
        <v>34790</v>
      </c>
      <c r="X44">
        <v>4</v>
      </c>
      <c r="Y44">
        <v>1995</v>
      </c>
      <c r="Z44">
        <v>1</v>
      </c>
      <c r="AA44">
        <v>4832</v>
      </c>
      <c r="AB44">
        <v>1131</v>
      </c>
      <c r="AC44">
        <v>13754</v>
      </c>
      <c r="AD44">
        <v>3420</v>
      </c>
      <c r="AE44">
        <v>1164</v>
      </c>
      <c r="AF44" s="6">
        <f t="shared" si="3"/>
        <v>34790</v>
      </c>
      <c r="AG44">
        <v>4</v>
      </c>
      <c r="AH44">
        <v>1995</v>
      </c>
      <c r="AI44">
        <v>1</v>
      </c>
      <c r="AJ44">
        <v>4833</v>
      </c>
      <c r="AK44">
        <v>1159</v>
      </c>
      <c r="AL44" s="6">
        <f t="shared" si="4"/>
        <v>34790</v>
      </c>
      <c r="AM44">
        <v>4</v>
      </c>
      <c r="AN44">
        <v>1995</v>
      </c>
      <c r="AO44">
        <v>1</v>
      </c>
      <c r="AP44">
        <v>4296</v>
      </c>
      <c r="AQ44">
        <v>1754</v>
      </c>
      <c r="BC44" s="6">
        <v>36620</v>
      </c>
      <c r="BD44">
        <v>623</v>
      </c>
      <c r="BE44">
        <v>0</v>
      </c>
      <c r="BF44">
        <f t="shared" si="1"/>
        <v>0</v>
      </c>
    </row>
    <row r="45" spans="1:58" x14ac:dyDescent="0.35">
      <c r="A45" s="6">
        <f t="shared" si="0"/>
        <v>34638</v>
      </c>
      <c r="B45">
        <v>1994</v>
      </c>
      <c r="C45">
        <v>11</v>
      </c>
      <c r="E45">
        <v>19941118</v>
      </c>
      <c r="F45">
        <v>925</v>
      </c>
      <c r="G45" s="2">
        <v>462</v>
      </c>
      <c r="H45" s="2">
        <v>5542.9</v>
      </c>
      <c r="I45" s="2">
        <v>5543.8</v>
      </c>
      <c r="J45" s="2">
        <v>5242.3999999999996</v>
      </c>
      <c r="L45" t="s">
        <v>116</v>
      </c>
      <c r="M45" s="2">
        <v>0.30149999999999999</v>
      </c>
      <c r="N45" s="2">
        <v>-5.5999999999999999E-3</v>
      </c>
      <c r="O45" s="2">
        <v>0.10730000000000001</v>
      </c>
      <c r="P45" s="2">
        <v>3.1600000000000003E-2</v>
      </c>
      <c r="Q45" s="2">
        <v>0</v>
      </c>
      <c r="W45" s="6">
        <f t="shared" si="2"/>
        <v>34820</v>
      </c>
      <c r="X45">
        <v>5</v>
      </c>
      <c r="Y45">
        <v>1995</v>
      </c>
      <c r="Z45">
        <v>1</v>
      </c>
      <c r="AA45">
        <v>5709</v>
      </c>
      <c r="AB45">
        <v>1277</v>
      </c>
      <c r="AC45">
        <v>16629</v>
      </c>
      <c r="AD45">
        <v>4178</v>
      </c>
      <c r="AE45">
        <v>1735</v>
      </c>
      <c r="AF45" s="6">
        <f t="shared" si="3"/>
        <v>34820</v>
      </c>
      <c r="AG45">
        <v>5</v>
      </c>
      <c r="AH45">
        <v>1995</v>
      </c>
      <c r="AI45">
        <v>1</v>
      </c>
      <c r="AJ45">
        <v>5710</v>
      </c>
      <c r="AK45">
        <v>1732</v>
      </c>
      <c r="AL45" s="6">
        <f t="shared" si="4"/>
        <v>34820</v>
      </c>
      <c r="AM45">
        <v>5</v>
      </c>
      <c r="AN45">
        <v>1995</v>
      </c>
      <c r="AO45">
        <v>1</v>
      </c>
      <c r="AP45">
        <v>5392</v>
      </c>
      <c r="AQ45">
        <v>2725</v>
      </c>
      <c r="BC45" s="6">
        <v>36727</v>
      </c>
      <c r="BD45">
        <v>157</v>
      </c>
      <c r="BE45">
        <v>0</v>
      </c>
      <c r="BF45">
        <f t="shared" si="1"/>
        <v>0</v>
      </c>
    </row>
    <row r="46" spans="1:58" x14ac:dyDescent="0.35">
      <c r="A46" s="6">
        <f t="shared" si="0"/>
        <v>34699</v>
      </c>
      <c r="B46">
        <v>1995</v>
      </c>
      <c r="C46">
        <v>1</v>
      </c>
      <c r="E46">
        <v>19950109</v>
      </c>
      <c r="F46">
        <v>1605</v>
      </c>
      <c r="G46" s="2">
        <v>337</v>
      </c>
      <c r="H46" s="2">
        <v>3745.6</v>
      </c>
      <c r="I46" s="2">
        <v>3746.3</v>
      </c>
      <c r="J46" s="2">
        <v>3303.2</v>
      </c>
      <c r="W46" s="6">
        <f t="shared" si="2"/>
        <v>34851</v>
      </c>
      <c r="X46">
        <v>6</v>
      </c>
      <c r="Y46">
        <v>1995</v>
      </c>
      <c r="Z46">
        <v>2</v>
      </c>
      <c r="AA46">
        <v>7628</v>
      </c>
      <c r="AB46">
        <v>44</v>
      </c>
      <c r="AC46">
        <v>51410</v>
      </c>
      <c r="AD46">
        <v>37806</v>
      </c>
      <c r="AE46">
        <v>37634</v>
      </c>
      <c r="AF46" s="6">
        <f t="shared" si="3"/>
        <v>34851</v>
      </c>
      <c r="AG46">
        <v>6</v>
      </c>
      <c r="AH46">
        <v>1995</v>
      </c>
      <c r="AI46">
        <v>2</v>
      </c>
      <c r="AJ46">
        <v>7652</v>
      </c>
      <c r="AK46">
        <v>37474</v>
      </c>
      <c r="AL46" s="6">
        <f t="shared" si="4"/>
        <v>34851</v>
      </c>
      <c r="AM46">
        <v>6</v>
      </c>
      <c r="AN46">
        <v>1995</v>
      </c>
      <c r="AO46">
        <v>2</v>
      </c>
      <c r="AP46">
        <v>24139</v>
      </c>
      <c r="AQ46">
        <v>46825</v>
      </c>
      <c r="BC46" s="6">
        <v>36858</v>
      </c>
      <c r="BD46">
        <v>347</v>
      </c>
      <c r="BE46">
        <v>5</v>
      </c>
      <c r="BF46">
        <f t="shared" si="1"/>
        <v>4244.8015871999996</v>
      </c>
    </row>
    <row r="47" spans="1:58" x14ac:dyDescent="0.35">
      <c r="A47" s="6">
        <f t="shared" si="0"/>
        <v>34730</v>
      </c>
      <c r="B47">
        <v>1995</v>
      </c>
      <c r="C47">
        <v>2</v>
      </c>
      <c r="E47">
        <v>19950227</v>
      </c>
      <c r="F47">
        <v>1505</v>
      </c>
      <c r="G47" s="2">
        <v>667</v>
      </c>
      <c r="H47" s="2">
        <v>4842.3</v>
      </c>
      <c r="I47" s="2">
        <v>4843.1000000000004</v>
      </c>
      <c r="J47" s="2">
        <v>4267.1000000000004</v>
      </c>
      <c r="L47" s="16" t="s">
        <v>33</v>
      </c>
      <c r="M47" s="16"/>
      <c r="N47">
        <v>0.36680000000000001</v>
      </c>
      <c r="W47" s="6">
        <f t="shared" si="2"/>
        <v>34912</v>
      </c>
      <c r="X47">
        <v>8</v>
      </c>
      <c r="Y47">
        <v>1995</v>
      </c>
      <c r="Z47">
        <v>1</v>
      </c>
      <c r="AA47">
        <v>6382</v>
      </c>
      <c r="AB47">
        <v>1398</v>
      </c>
      <c r="AC47">
        <v>18781</v>
      </c>
      <c r="AD47">
        <v>4739</v>
      </c>
      <c r="AE47">
        <v>2102</v>
      </c>
      <c r="AF47" s="6">
        <f t="shared" si="3"/>
        <v>34912</v>
      </c>
      <c r="AG47">
        <v>8</v>
      </c>
      <c r="AH47">
        <v>1995</v>
      </c>
      <c r="AI47">
        <v>1</v>
      </c>
      <c r="AJ47">
        <v>6382</v>
      </c>
      <c r="AK47">
        <v>2099</v>
      </c>
      <c r="AL47" s="6">
        <f t="shared" si="4"/>
        <v>34912</v>
      </c>
      <c r="AM47">
        <v>8</v>
      </c>
      <c r="AN47">
        <v>1995</v>
      </c>
      <c r="AO47">
        <v>1</v>
      </c>
      <c r="AP47">
        <v>6490</v>
      </c>
      <c r="AQ47">
        <v>4616</v>
      </c>
      <c r="BC47" s="6">
        <v>36971</v>
      </c>
      <c r="BD47">
        <v>471</v>
      </c>
      <c r="BE47">
        <v>0</v>
      </c>
      <c r="BF47">
        <f t="shared" si="1"/>
        <v>0</v>
      </c>
    </row>
    <row r="48" spans="1:58" x14ac:dyDescent="0.35">
      <c r="A48" s="6">
        <f t="shared" si="0"/>
        <v>34789</v>
      </c>
      <c r="B48">
        <v>1995</v>
      </c>
      <c r="C48">
        <v>4</v>
      </c>
      <c r="E48">
        <v>19950407</v>
      </c>
      <c r="F48">
        <v>839</v>
      </c>
      <c r="G48" s="2">
        <v>771</v>
      </c>
      <c r="H48" s="2">
        <v>4832.1000000000004</v>
      </c>
      <c r="I48" s="2">
        <v>4832.8999999999996</v>
      </c>
      <c r="J48" s="2">
        <v>4295.5</v>
      </c>
      <c r="W48" s="6">
        <f t="shared" si="2"/>
        <v>34943</v>
      </c>
      <c r="X48">
        <v>9</v>
      </c>
      <c r="Y48">
        <v>1995</v>
      </c>
      <c r="Z48">
        <v>1</v>
      </c>
      <c r="AA48">
        <v>4565</v>
      </c>
      <c r="AB48">
        <v>1052</v>
      </c>
      <c r="AC48">
        <v>13095</v>
      </c>
      <c r="AD48">
        <v>3268</v>
      </c>
      <c r="AE48">
        <v>1203</v>
      </c>
      <c r="AF48" s="6">
        <f t="shared" si="3"/>
        <v>34943</v>
      </c>
      <c r="AG48">
        <v>9</v>
      </c>
      <c r="AH48">
        <v>1995</v>
      </c>
      <c r="AI48">
        <v>1</v>
      </c>
      <c r="AJ48">
        <v>4565</v>
      </c>
      <c r="AK48">
        <v>1200</v>
      </c>
      <c r="AL48" s="6">
        <f t="shared" si="4"/>
        <v>34943</v>
      </c>
      <c r="AM48">
        <v>9</v>
      </c>
      <c r="AN48">
        <v>1995</v>
      </c>
      <c r="AO48">
        <v>1</v>
      </c>
      <c r="AP48">
        <v>4427</v>
      </c>
      <c r="AQ48">
        <v>2416</v>
      </c>
      <c r="BC48" s="6">
        <v>37005</v>
      </c>
      <c r="BD48">
        <v>790</v>
      </c>
      <c r="BE48">
        <v>0</v>
      </c>
      <c r="BF48">
        <f t="shared" si="1"/>
        <v>0</v>
      </c>
    </row>
    <row r="49" spans="1:58" x14ac:dyDescent="0.35">
      <c r="A49" s="6">
        <f t="shared" si="0"/>
        <v>34819</v>
      </c>
      <c r="B49">
        <v>1995</v>
      </c>
      <c r="C49">
        <v>5</v>
      </c>
      <c r="E49">
        <v>19950504</v>
      </c>
      <c r="F49">
        <v>930</v>
      </c>
      <c r="G49" s="2">
        <v>1030</v>
      </c>
      <c r="H49" s="2">
        <v>5709.2</v>
      </c>
      <c r="I49" s="2">
        <v>5709.9</v>
      </c>
      <c r="J49" s="2">
        <v>5392.4</v>
      </c>
      <c r="L49" t="s">
        <v>34</v>
      </c>
      <c r="M49" t="s">
        <v>35</v>
      </c>
      <c r="N49" t="s">
        <v>36</v>
      </c>
      <c r="O49" t="s">
        <v>37</v>
      </c>
      <c r="W49" s="6">
        <f t="shared" si="2"/>
        <v>34973</v>
      </c>
      <c r="X49">
        <v>10</v>
      </c>
      <c r="Y49">
        <v>1995</v>
      </c>
      <c r="Z49">
        <v>1</v>
      </c>
      <c r="AA49">
        <v>5163</v>
      </c>
      <c r="AB49">
        <v>1180</v>
      </c>
      <c r="AC49">
        <v>14877</v>
      </c>
      <c r="AD49">
        <v>3720</v>
      </c>
      <c r="AE49">
        <v>1423</v>
      </c>
      <c r="AF49" s="6">
        <f t="shared" si="3"/>
        <v>34973</v>
      </c>
      <c r="AG49">
        <v>10</v>
      </c>
      <c r="AH49">
        <v>1995</v>
      </c>
      <c r="AI49">
        <v>1</v>
      </c>
      <c r="AJ49">
        <v>5164</v>
      </c>
      <c r="AK49">
        <v>1419</v>
      </c>
      <c r="AL49" s="6">
        <f t="shared" si="4"/>
        <v>34973</v>
      </c>
      <c r="AM49">
        <v>10</v>
      </c>
      <c r="AN49">
        <v>1995</v>
      </c>
      <c r="AO49">
        <v>1</v>
      </c>
      <c r="AP49">
        <v>5073</v>
      </c>
      <c r="AQ49">
        <v>3286</v>
      </c>
      <c r="BC49" s="6">
        <v>37110</v>
      </c>
      <c r="BD49">
        <v>440</v>
      </c>
      <c r="BE49">
        <v>0</v>
      </c>
      <c r="BF49">
        <f t="shared" si="1"/>
        <v>0</v>
      </c>
    </row>
    <row r="50" spans="1:58" x14ac:dyDescent="0.35">
      <c r="A50" s="6">
        <f t="shared" si="0"/>
        <v>34850</v>
      </c>
      <c r="B50">
        <v>1995</v>
      </c>
      <c r="C50">
        <v>6</v>
      </c>
      <c r="E50">
        <v>19950608</v>
      </c>
      <c r="F50">
        <v>1300</v>
      </c>
      <c r="G50" s="2">
        <v>4370</v>
      </c>
      <c r="H50" s="2">
        <v>8028.7</v>
      </c>
      <c r="I50" s="2">
        <v>8043.2</v>
      </c>
      <c r="J50" s="2">
        <v>20715</v>
      </c>
      <c r="L50" t="s">
        <v>20</v>
      </c>
      <c r="W50" s="6">
        <f t="shared" si="2"/>
        <v>35034</v>
      </c>
      <c r="X50">
        <v>12</v>
      </c>
      <c r="Y50">
        <v>1995</v>
      </c>
      <c r="Z50">
        <v>1</v>
      </c>
      <c r="AA50">
        <v>3094</v>
      </c>
      <c r="AB50">
        <v>743</v>
      </c>
      <c r="AC50">
        <v>8694</v>
      </c>
      <c r="AD50">
        <v>2150</v>
      </c>
      <c r="AE50">
        <v>615</v>
      </c>
      <c r="AF50" s="6">
        <f t="shared" si="3"/>
        <v>35034</v>
      </c>
      <c r="AG50">
        <v>12</v>
      </c>
      <c r="AH50">
        <v>1995</v>
      </c>
      <c r="AI50">
        <v>1</v>
      </c>
      <c r="AJ50">
        <v>3095</v>
      </c>
      <c r="AK50">
        <v>612</v>
      </c>
      <c r="AL50" s="6">
        <f t="shared" si="4"/>
        <v>35034</v>
      </c>
      <c r="AM50">
        <v>12</v>
      </c>
      <c r="AN50">
        <v>1995</v>
      </c>
      <c r="AO50">
        <v>1</v>
      </c>
      <c r="AP50">
        <v>2855</v>
      </c>
      <c r="AQ50">
        <v>1033</v>
      </c>
      <c r="BC50" s="6">
        <v>37390</v>
      </c>
      <c r="BD50">
        <v>242</v>
      </c>
      <c r="BE50">
        <v>1</v>
      </c>
      <c r="BF50">
        <f t="shared" si="1"/>
        <v>592.07030784000005</v>
      </c>
    </row>
    <row r="51" spans="1:58" x14ac:dyDescent="0.35">
      <c r="A51" s="6">
        <f t="shared" si="0"/>
        <v>34850</v>
      </c>
      <c r="B51">
        <v>1995</v>
      </c>
      <c r="C51">
        <v>6</v>
      </c>
      <c r="E51">
        <v>19950627</v>
      </c>
      <c r="F51">
        <v>1100</v>
      </c>
      <c r="G51" s="2">
        <v>5460</v>
      </c>
      <c r="H51" s="2">
        <v>7226.5</v>
      </c>
      <c r="I51" s="2">
        <v>7260.4</v>
      </c>
      <c r="J51" s="2">
        <v>27563</v>
      </c>
      <c r="L51" t="s">
        <v>42</v>
      </c>
      <c r="M51" t="s">
        <v>43</v>
      </c>
      <c r="N51" t="s">
        <v>44</v>
      </c>
      <c r="O51" t="s">
        <v>45</v>
      </c>
      <c r="P51" t="s">
        <v>38</v>
      </c>
      <c r="Q51" t="s">
        <v>39</v>
      </c>
      <c r="R51" t="s">
        <v>40</v>
      </c>
      <c r="S51" t="s">
        <v>41</v>
      </c>
      <c r="W51" s="6">
        <f t="shared" si="2"/>
        <v>35065</v>
      </c>
      <c r="X51">
        <v>1</v>
      </c>
      <c r="Y51">
        <v>1996</v>
      </c>
      <c r="Z51">
        <v>1</v>
      </c>
      <c r="AA51">
        <v>2581</v>
      </c>
      <c r="AB51">
        <v>623</v>
      </c>
      <c r="AC51">
        <v>7230</v>
      </c>
      <c r="AD51">
        <v>1785</v>
      </c>
      <c r="AE51">
        <v>486</v>
      </c>
      <c r="AF51" s="6">
        <f t="shared" si="3"/>
        <v>35065</v>
      </c>
      <c r="AG51">
        <v>1</v>
      </c>
      <c r="AH51">
        <v>1996</v>
      </c>
      <c r="AI51">
        <v>1</v>
      </c>
      <c r="AJ51">
        <v>2581</v>
      </c>
      <c r="AK51">
        <v>483</v>
      </c>
      <c r="AL51" s="6">
        <f t="shared" si="4"/>
        <v>35065</v>
      </c>
      <c r="AM51">
        <v>1</v>
      </c>
      <c r="AN51">
        <v>1996</v>
      </c>
      <c r="AO51">
        <v>1</v>
      </c>
      <c r="AP51">
        <v>2280</v>
      </c>
      <c r="AQ51">
        <v>699</v>
      </c>
      <c r="BC51" s="6">
        <v>37966</v>
      </c>
      <c r="BD51">
        <v>233</v>
      </c>
      <c r="BE51">
        <v>1</v>
      </c>
      <c r="BF51">
        <f t="shared" ref="BF51:BF66" si="5">((BD51*BE51*28.3168)/(1000*1000))*86400</f>
        <v>570.0511641600001</v>
      </c>
    </row>
    <row r="52" spans="1:58" x14ac:dyDescent="0.35">
      <c r="A52" s="6">
        <f t="shared" si="0"/>
        <v>34911</v>
      </c>
      <c r="B52">
        <v>1995</v>
      </c>
      <c r="C52">
        <v>8</v>
      </c>
      <c r="E52">
        <v>19950810</v>
      </c>
      <c r="F52">
        <v>900</v>
      </c>
      <c r="G52" s="2">
        <v>841</v>
      </c>
      <c r="H52" s="2">
        <v>6381.7</v>
      </c>
      <c r="I52" s="2">
        <v>6382.5</v>
      </c>
      <c r="J52" s="2">
        <v>6489.9</v>
      </c>
      <c r="L52" t="s">
        <v>47</v>
      </c>
      <c r="M52" t="s">
        <v>48</v>
      </c>
      <c r="N52" t="s">
        <v>49</v>
      </c>
      <c r="O52" t="s">
        <v>48</v>
      </c>
      <c r="W52" s="6">
        <f t="shared" si="2"/>
        <v>35156</v>
      </c>
      <c r="X52">
        <v>4</v>
      </c>
      <c r="Y52">
        <v>1996</v>
      </c>
      <c r="Z52">
        <v>1</v>
      </c>
      <c r="AA52">
        <v>1748</v>
      </c>
      <c r="AB52">
        <v>411</v>
      </c>
      <c r="AC52">
        <v>4968</v>
      </c>
      <c r="AD52">
        <v>1235</v>
      </c>
      <c r="AE52">
        <v>412</v>
      </c>
      <c r="AF52" s="6">
        <f t="shared" si="3"/>
        <v>35156</v>
      </c>
      <c r="AG52">
        <v>4</v>
      </c>
      <c r="AH52">
        <v>1996</v>
      </c>
      <c r="AI52">
        <v>1</v>
      </c>
      <c r="AJ52">
        <v>1749</v>
      </c>
      <c r="AK52">
        <v>410</v>
      </c>
      <c r="AL52" s="6">
        <f t="shared" si="4"/>
        <v>35156</v>
      </c>
      <c r="AM52">
        <v>4</v>
      </c>
      <c r="AN52">
        <v>1996</v>
      </c>
      <c r="AO52">
        <v>1</v>
      </c>
      <c r="AP52">
        <v>1508</v>
      </c>
      <c r="AQ52">
        <v>675</v>
      </c>
      <c r="BC52" s="6">
        <v>38058</v>
      </c>
      <c r="BD52">
        <v>586</v>
      </c>
      <c r="BE52">
        <v>1</v>
      </c>
      <c r="BF52">
        <f t="shared" si="5"/>
        <v>1433.6909107200001</v>
      </c>
    </row>
    <row r="53" spans="1:58" x14ac:dyDescent="0.35">
      <c r="A53" s="6">
        <f t="shared" si="0"/>
        <v>34942</v>
      </c>
      <c r="B53">
        <v>1995</v>
      </c>
      <c r="C53">
        <v>9</v>
      </c>
      <c r="E53">
        <v>19950905</v>
      </c>
      <c r="F53">
        <v>1630</v>
      </c>
      <c r="G53" s="2">
        <v>450</v>
      </c>
      <c r="H53" s="2">
        <v>4564.6000000000004</v>
      </c>
      <c r="I53" s="2">
        <v>4565.3</v>
      </c>
      <c r="J53" s="2">
        <v>4427.3</v>
      </c>
      <c r="L53" t="s">
        <v>51</v>
      </c>
      <c r="P53" t="s">
        <v>46</v>
      </c>
      <c r="W53" s="6">
        <f t="shared" si="2"/>
        <v>35309</v>
      </c>
      <c r="X53">
        <v>9</v>
      </c>
      <c r="Y53">
        <v>1996</v>
      </c>
      <c r="Z53">
        <v>1</v>
      </c>
      <c r="AA53">
        <v>936</v>
      </c>
      <c r="AB53">
        <v>134</v>
      </c>
      <c r="AC53">
        <v>3335</v>
      </c>
      <c r="AD53">
        <v>916</v>
      </c>
      <c r="AE53">
        <v>672</v>
      </c>
      <c r="AF53" s="6">
        <f t="shared" si="3"/>
        <v>35309</v>
      </c>
      <c r="AG53">
        <v>9</v>
      </c>
      <c r="AH53">
        <v>1996</v>
      </c>
      <c r="AI53">
        <v>1</v>
      </c>
      <c r="AJ53">
        <v>935.98</v>
      </c>
      <c r="AK53">
        <v>671.58</v>
      </c>
      <c r="AL53" s="6">
        <f t="shared" si="4"/>
        <v>35309</v>
      </c>
      <c r="AM53">
        <v>9</v>
      </c>
      <c r="AN53">
        <v>1996</v>
      </c>
      <c r="AO53">
        <v>1</v>
      </c>
      <c r="AP53">
        <v>1185</v>
      </c>
      <c r="AQ53">
        <v>658</v>
      </c>
      <c r="BC53" s="6">
        <v>38435</v>
      </c>
      <c r="BD53">
        <v>737</v>
      </c>
      <c r="BE53">
        <v>2</v>
      </c>
      <c r="BF53">
        <f t="shared" si="5"/>
        <v>3606.2464204799999</v>
      </c>
    </row>
    <row r="54" spans="1:58" x14ac:dyDescent="0.35">
      <c r="A54" s="6">
        <f t="shared" si="0"/>
        <v>34972</v>
      </c>
      <c r="B54">
        <v>1995</v>
      </c>
      <c r="C54">
        <v>10</v>
      </c>
      <c r="E54">
        <v>19951003</v>
      </c>
      <c r="F54">
        <v>1600</v>
      </c>
      <c r="G54" s="2">
        <v>508</v>
      </c>
      <c r="H54" s="2">
        <v>5163.3999999999996</v>
      </c>
      <c r="I54" s="2">
        <v>5164.2</v>
      </c>
      <c r="J54" s="2">
        <v>5073.3999999999996</v>
      </c>
      <c r="L54" t="s">
        <v>36</v>
      </c>
      <c r="M54" s="2">
        <v>936</v>
      </c>
      <c r="N54" s="2">
        <v>1840</v>
      </c>
      <c r="O54" s="2">
        <v>2820</v>
      </c>
      <c r="P54" s="2">
        <v>10200</v>
      </c>
      <c r="Q54" s="2">
        <v>20300</v>
      </c>
      <c r="R54" s="2">
        <v>24900</v>
      </c>
      <c r="S54" s="2">
        <v>30900</v>
      </c>
      <c r="T54" s="2">
        <v>30900</v>
      </c>
      <c r="W54" s="6">
        <f t="shared" si="2"/>
        <v>35339</v>
      </c>
      <c r="X54">
        <v>10</v>
      </c>
      <c r="Y54">
        <v>1996</v>
      </c>
      <c r="Z54">
        <v>1</v>
      </c>
      <c r="AA54">
        <v>4976</v>
      </c>
      <c r="AB54">
        <v>1111</v>
      </c>
      <c r="AC54">
        <v>14503</v>
      </c>
      <c r="AD54">
        <v>3645</v>
      </c>
      <c r="AE54">
        <v>1521</v>
      </c>
      <c r="AF54" s="6">
        <f t="shared" si="3"/>
        <v>35339</v>
      </c>
      <c r="AG54">
        <v>10</v>
      </c>
      <c r="AH54">
        <v>1996</v>
      </c>
      <c r="AI54">
        <v>1</v>
      </c>
      <c r="AJ54">
        <v>4977</v>
      </c>
      <c r="AK54">
        <v>1518</v>
      </c>
      <c r="AL54" s="6">
        <f t="shared" si="4"/>
        <v>35339</v>
      </c>
      <c r="AM54">
        <v>10</v>
      </c>
      <c r="AN54">
        <v>1996</v>
      </c>
      <c r="AO54">
        <v>1</v>
      </c>
      <c r="AP54">
        <v>4985</v>
      </c>
      <c r="AQ54">
        <v>3755</v>
      </c>
      <c r="BC54" s="6">
        <v>38594</v>
      </c>
      <c r="BD54">
        <v>285</v>
      </c>
      <c r="BE54">
        <v>2</v>
      </c>
      <c r="BF54">
        <f t="shared" si="5"/>
        <v>1394.5457664</v>
      </c>
    </row>
    <row r="55" spans="1:58" x14ac:dyDescent="0.35">
      <c r="A55" s="6">
        <f t="shared" si="0"/>
        <v>35033</v>
      </c>
      <c r="B55">
        <v>1995</v>
      </c>
      <c r="C55">
        <v>12</v>
      </c>
      <c r="E55">
        <v>19951206</v>
      </c>
      <c r="F55">
        <v>830</v>
      </c>
      <c r="G55" s="2">
        <v>269</v>
      </c>
      <c r="H55" s="2">
        <v>3094.4</v>
      </c>
      <c r="I55" s="2">
        <v>3095</v>
      </c>
      <c r="J55" s="2">
        <v>2854.7</v>
      </c>
      <c r="L55" s="2" t="s">
        <v>38</v>
      </c>
      <c r="M55" s="2">
        <v>570</v>
      </c>
      <c r="N55" s="2">
        <v>1410</v>
      </c>
      <c r="O55" s="2">
        <v>3120</v>
      </c>
      <c r="P55" s="2">
        <v>8000</v>
      </c>
      <c r="Q55" s="2">
        <v>15900</v>
      </c>
      <c r="R55" s="2">
        <v>24000</v>
      </c>
      <c r="S55" s="2">
        <v>44300</v>
      </c>
      <c r="T55" s="2">
        <v>44300</v>
      </c>
      <c r="W55" s="6">
        <f t="shared" si="2"/>
        <v>35462</v>
      </c>
      <c r="X55">
        <v>2</v>
      </c>
      <c r="Y55">
        <v>1997</v>
      </c>
      <c r="Z55">
        <v>1</v>
      </c>
      <c r="AA55">
        <v>2615</v>
      </c>
      <c r="AB55">
        <v>628</v>
      </c>
      <c r="AC55">
        <v>7345</v>
      </c>
      <c r="AD55">
        <v>1816</v>
      </c>
      <c r="AE55">
        <v>517</v>
      </c>
      <c r="AF55" s="6">
        <f t="shared" si="3"/>
        <v>35462</v>
      </c>
      <c r="AG55">
        <v>2</v>
      </c>
      <c r="AH55">
        <v>1997</v>
      </c>
      <c r="AI55">
        <v>1</v>
      </c>
      <c r="AJ55">
        <v>2615</v>
      </c>
      <c r="AK55">
        <v>514</v>
      </c>
      <c r="AL55" s="6">
        <f t="shared" si="4"/>
        <v>35462</v>
      </c>
      <c r="AM55">
        <v>2</v>
      </c>
      <c r="AN55">
        <v>1997</v>
      </c>
      <c r="AO55">
        <v>1</v>
      </c>
      <c r="AP55">
        <v>2291</v>
      </c>
      <c r="AQ55">
        <v>864</v>
      </c>
      <c r="BC55" s="6">
        <v>38805</v>
      </c>
      <c r="BD55">
        <v>238</v>
      </c>
      <c r="BE55">
        <v>2</v>
      </c>
      <c r="BF55">
        <f t="shared" si="5"/>
        <v>1164.5680435199999</v>
      </c>
    </row>
    <row r="56" spans="1:58" x14ac:dyDescent="0.35">
      <c r="A56" s="6">
        <f t="shared" si="0"/>
        <v>35064</v>
      </c>
      <c r="B56">
        <v>1996</v>
      </c>
      <c r="C56">
        <v>1</v>
      </c>
      <c r="E56">
        <v>19960116</v>
      </c>
      <c r="F56">
        <v>1430</v>
      </c>
      <c r="G56" s="2">
        <v>261</v>
      </c>
      <c r="H56" s="2">
        <v>2580.6999999999998</v>
      </c>
      <c r="I56" s="2">
        <v>2581.1999999999998</v>
      </c>
      <c r="J56" s="2">
        <v>2280.5</v>
      </c>
      <c r="L56" t="s">
        <v>52</v>
      </c>
      <c r="M56">
        <v>1.64</v>
      </c>
      <c r="N56" s="2">
        <v>1.3</v>
      </c>
      <c r="O56" s="2">
        <v>0.9</v>
      </c>
      <c r="P56" s="2">
        <v>1.27</v>
      </c>
      <c r="Q56" s="2">
        <v>1.28</v>
      </c>
      <c r="R56" s="2">
        <v>1.04</v>
      </c>
      <c r="S56">
        <v>0.7</v>
      </c>
      <c r="T56">
        <v>0.7</v>
      </c>
      <c r="W56" s="6">
        <f t="shared" si="2"/>
        <v>35765</v>
      </c>
      <c r="X56">
        <v>12</v>
      </c>
      <c r="Y56">
        <v>1997</v>
      </c>
      <c r="Z56">
        <v>1</v>
      </c>
      <c r="AA56">
        <v>3054</v>
      </c>
      <c r="AB56">
        <v>719</v>
      </c>
      <c r="AC56">
        <v>8665</v>
      </c>
      <c r="AD56">
        <v>2152</v>
      </c>
      <c r="AE56">
        <v>705</v>
      </c>
      <c r="AF56" s="6">
        <f t="shared" si="3"/>
        <v>35765</v>
      </c>
      <c r="AG56">
        <v>12</v>
      </c>
      <c r="AH56">
        <v>1997</v>
      </c>
      <c r="AI56">
        <v>1</v>
      </c>
      <c r="AJ56">
        <v>3055</v>
      </c>
      <c r="AK56">
        <v>702</v>
      </c>
      <c r="AL56" s="6">
        <f t="shared" si="4"/>
        <v>35765</v>
      </c>
      <c r="AM56">
        <v>12</v>
      </c>
      <c r="AN56">
        <v>1997</v>
      </c>
      <c r="AO56">
        <v>1</v>
      </c>
      <c r="AP56">
        <v>2883</v>
      </c>
      <c r="AQ56">
        <v>1528</v>
      </c>
      <c r="BC56" s="6">
        <v>38925</v>
      </c>
      <c r="BD56">
        <v>311</v>
      </c>
      <c r="BE56">
        <v>2</v>
      </c>
      <c r="BF56">
        <f t="shared" si="5"/>
        <v>1521.7674854400002</v>
      </c>
    </row>
    <row r="57" spans="1:58" x14ac:dyDescent="0.35">
      <c r="A57" s="6">
        <f t="shared" si="0"/>
        <v>35155</v>
      </c>
      <c r="B57">
        <v>1996</v>
      </c>
      <c r="C57">
        <v>4</v>
      </c>
      <c r="E57">
        <v>19960401</v>
      </c>
      <c r="F57">
        <v>1415</v>
      </c>
      <c r="G57" s="2">
        <v>220</v>
      </c>
      <c r="H57" s="2">
        <v>1748.3</v>
      </c>
      <c r="I57" s="2">
        <v>1748.6</v>
      </c>
      <c r="J57" s="2">
        <v>1507.6</v>
      </c>
      <c r="L57" t="str">
        <f>_xlfn.CONCAT(L58," ", M58, " ", N58, " ", O58, " ", P60, " ", Q60, " ", R60, " ", S60, " ", T60, " ", U60)</f>
        <v>Est/Obs &gt; 1 indicates overestimation; Est/Obs &lt; 1 indicates underestimation</v>
      </c>
      <c r="P57" s="2">
        <v>108000</v>
      </c>
      <c r="Q57" s="2">
        <v>178000</v>
      </c>
      <c r="R57" s="2">
        <v>273000</v>
      </c>
      <c r="S57" s="2">
        <v>436000</v>
      </c>
      <c r="T57" s="2">
        <v>436000</v>
      </c>
      <c r="W57" s="6">
        <f t="shared" si="2"/>
        <v>35827</v>
      </c>
      <c r="X57">
        <v>2</v>
      </c>
      <c r="Y57">
        <v>1998</v>
      </c>
      <c r="Z57">
        <v>1</v>
      </c>
      <c r="AA57">
        <v>1879</v>
      </c>
      <c r="AB57">
        <v>451</v>
      </c>
      <c r="AC57">
        <v>5277</v>
      </c>
      <c r="AD57">
        <v>1305</v>
      </c>
      <c r="AE57">
        <v>371</v>
      </c>
      <c r="AF57" s="6">
        <f t="shared" si="3"/>
        <v>35827</v>
      </c>
      <c r="AG57">
        <v>2</v>
      </c>
      <c r="AH57">
        <v>1998</v>
      </c>
      <c r="AI57">
        <v>1</v>
      </c>
      <c r="AJ57">
        <v>1879</v>
      </c>
      <c r="AK57">
        <v>368</v>
      </c>
      <c r="AL57" s="6">
        <f t="shared" si="4"/>
        <v>35827</v>
      </c>
      <c r="AM57">
        <v>2</v>
      </c>
      <c r="AN57">
        <v>1998</v>
      </c>
      <c r="AO57">
        <v>1</v>
      </c>
      <c r="AP57">
        <v>1657</v>
      </c>
      <c r="AQ57">
        <v>570</v>
      </c>
      <c r="BC57" s="6">
        <v>38986</v>
      </c>
      <c r="BD57">
        <v>548</v>
      </c>
      <c r="BE57">
        <v>1</v>
      </c>
      <c r="BF57">
        <f t="shared" si="5"/>
        <v>1340.7211929600001</v>
      </c>
    </row>
    <row r="58" spans="1:58" x14ac:dyDescent="0.35">
      <c r="A58" s="6">
        <f t="shared" si="0"/>
        <v>35308</v>
      </c>
      <c r="B58">
        <v>1996</v>
      </c>
      <c r="C58">
        <v>9</v>
      </c>
      <c r="E58">
        <v>19960904</v>
      </c>
      <c r="F58">
        <v>1315</v>
      </c>
      <c r="G58" s="2">
        <v>72</v>
      </c>
      <c r="H58" s="2">
        <v>935.97</v>
      </c>
      <c r="I58" s="2">
        <v>935.98</v>
      </c>
      <c r="J58" s="2">
        <v>1184.8</v>
      </c>
      <c r="L58" t="s">
        <v>52</v>
      </c>
      <c r="M58" t="s">
        <v>53</v>
      </c>
      <c r="N58">
        <v>1</v>
      </c>
      <c r="O58" t="s">
        <v>54</v>
      </c>
      <c r="P58">
        <v>1.06</v>
      </c>
      <c r="Q58">
        <v>1.1100000000000001</v>
      </c>
      <c r="R58">
        <v>0.89</v>
      </c>
      <c r="S58">
        <v>0.89</v>
      </c>
      <c r="T58">
        <v>0.89</v>
      </c>
      <c r="W58" s="6">
        <f t="shared" si="2"/>
        <v>35916</v>
      </c>
      <c r="X58">
        <v>5</v>
      </c>
      <c r="Y58">
        <v>1998</v>
      </c>
      <c r="Z58">
        <v>1</v>
      </c>
      <c r="AA58">
        <v>5351</v>
      </c>
      <c r="AB58">
        <v>529</v>
      </c>
      <c r="AC58">
        <v>21947</v>
      </c>
      <c r="AD58">
        <v>6484</v>
      </c>
      <c r="AE58">
        <v>5419</v>
      </c>
      <c r="AF58" s="6">
        <f t="shared" si="3"/>
        <v>35916</v>
      </c>
      <c r="AG58">
        <v>5</v>
      </c>
      <c r="AH58">
        <v>1998</v>
      </c>
      <c r="AI58">
        <v>1</v>
      </c>
      <c r="AJ58">
        <v>5351</v>
      </c>
      <c r="AK58">
        <v>5418</v>
      </c>
      <c r="AL58" s="6">
        <f t="shared" si="4"/>
        <v>35916</v>
      </c>
      <c r="AM58">
        <v>5</v>
      </c>
      <c r="AN58">
        <v>1998</v>
      </c>
      <c r="AO58">
        <v>1</v>
      </c>
      <c r="AP58">
        <v>7507</v>
      </c>
      <c r="AQ58">
        <v>8566</v>
      </c>
      <c r="BC58" s="6">
        <v>39042</v>
      </c>
      <c r="BD58">
        <v>476</v>
      </c>
      <c r="BE58">
        <v>2</v>
      </c>
      <c r="BF58">
        <f t="shared" si="5"/>
        <v>2329.1360870399999</v>
      </c>
    </row>
    <row r="59" spans="1:58" x14ac:dyDescent="0.35">
      <c r="A59" s="6">
        <f t="shared" si="0"/>
        <v>35338</v>
      </c>
      <c r="B59">
        <v>1996</v>
      </c>
      <c r="C59">
        <v>10</v>
      </c>
      <c r="E59">
        <v>19961028</v>
      </c>
      <c r="F59">
        <v>1230</v>
      </c>
      <c r="G59" s="2">
        <v>609</v>
      </c>
      <c r="H59" s="2">
        <v>4975.8999999999996</v>
      </c>
      <c r="I59" s="2">
        <v>4976.6000000000004</v>
      </c>
      <c r="J59" s="2">
        <v>4985</v>
      </c>
      <c r="W59" s="6">
        <f t="shared" si="2"/>
        <v>36008</v>
      </c>
      <c r="X59">
        <v>8</v>
      </c>
      <c r="Y59">
        <v>1998</v>
      </c>
      <c r="Z59">
        <v>1</v>
      </c>
      <c r="AA59">
        <v>2123</v>
      </c>
      <c r="AB59">
        <v>493</v>
      </c>
      <c r="AC59">
        <v>6071</v>
      </c>
      <c r="AD59">
        <v>1513</v>
      </c>
      <c r="AE59">
        <v>539</v>
      </c>
      <c r="AF59" s="6">
        <f t="shared" si="3"/>
        <v>36008</v>
      </c>
      <c r="AG59">
        <v>8</v>
      </c>
      <c r="AH59">
        <v>1998</v>
      </c>
      <c r="AI59">
        <v>1</v>
      </c>
      <c r="AJ59">
        <v>2124</v>
      </c>
      <c r="AK59">
        <v>537</v>
      </c>
      <c r="AL59" s="6">
        <f t="shared" si="4"/>
        <v>36008</v>
      </c>
      <c r="AM59">
        <v>8</v>
      </c>
      <c r="AN59">
        <v>1998</v>
      </c>
      <c r="AO59">
        <v>1</v>
      </c>
      <c r="AP59">
        <v>2074</v>
      </c>
      <c r="AQ59">
        <v>772</v>
      </c>
      <c r="BC59" s="6">
        <v>39183</v>
      </c>
      <c r="BD59">
        <v>1000</v>
      </c>
      <c r="BE59">
        <v>1</v>
      </c>
      <c r="BF59">
        <f t="shared" si="5"/>
        <v>2446.57152</v>
      </c>
    </row>
    <row r="60" spans="1:58" x14ac:dyDescent="0.35">
      <c r="A60" s="6">
        <f t="shared" si="0"/>
        <v>35461</v>
      </c>
      <c r="B60">
        <v>1997</v>
      </c>
      <c r="C60">
        <v>2</v>
      </c>
      <c r="E60">
        <v>19970204</v>
      </c>
      <c r="F60">
        <v>1130</v>
      </c>
      <c r="G60" s="2">
        <v>369</v>
      </c>
      <c r="H60" s="2">
        <v>2615</v>
      </c>
      <c r="I60" s="2">
        <v>2615.5</v>
      </c>
      <c r="J60" s="2">
        <v>2291</v>
      </c>
      <c r="P60" t="s">
        <v>55</v>
      </c>
      <c r="Q60" t="s">
        <v>52</v>
      </c>
      <c r="R60" t="s">
        <v>56</v>
      </c>
      <c r="S60">
        <v>1</v>
      </c>
      <c r="T60" t="s">
        <v>54</v>
      </c>
      <c r="U60" t="s">
        <v>57</v>
      </c>
      <c r="W60" s="6">
        <f t="shared" si="2"/>
        <v>36220</v>
      </c>
      <c r="X60">
        <v>3</v>
      </c>
      <c r="Y60">
        <v>1999</v>
      </c>
      <c r="Z60">
        <v>1</v>
      </c>
      <c r="AA60">
        <v>1357</v>
      </c>
      <c r="AB60">
        <v>321</v>
      </c>
      <c r="AC60">
        <v>3839</v>
      </c>
      <c r="AD60">
        <v>952</v>
      </c>
      <c r="AE60">
        <v>301</v>
      </c>
      <c r="AF60" s="6">
        <f t="shared" si="3"/>
        <v>36220</v>
      </c>
      <c r="AG60">
        <v>3</v>
      </c>
      <c r="AH60">
        <v>1999</v>
      </c>
      <c r="AI60">
        <v>1</v>
      </c>
      <c r="AJ60">
        <v>1357</v>
      </c>
      <c r="AK60">
        <v>300</v>
      </c>
      <c r="AL60" s="6">
        <f t="shared" si="4"/>
        <v>36220</v>
      </c>
      <c r="AM60">
        <v>3</v>
      </c>
      <c r="AN60">
        <v>1999</v>
      </c>
      <c r="AO60">
        <v>1</v>
      </c>
      <c r="AP60">
        <v>1205</v>
      </c>
      <c r="AQ60">
        <v>470</v>
      </c>
      <c r="BC60" s="6">
        <v>39281</v>
      </c>
      <c r="BD60">
        <v>404</v>
      </c>
      <c r="BE60">
        <v>2</v>
      </c>
      <c r="BF60">
        <f t="shared" si="5"/>
        <v>1976.8297881599999</v>
      </c>
    </row>
    <row r="61" spans="1:58" x14ac:dyDescent="0.35">
      <c r="A61" s="6">
        <f t="shared" si="0"/>
        <v>35764</v>
      </c>
      <c r="B61">
        <v>1997</v>
      </c>
      <c r="C61">
        <v>12</v>
      </c>
      <c r="E61">
        <v>19971209</v>
      </c>
      <c r="F61">
        <v>1215</v>
      </c>
      <c r="G61" s="2">
        <v>403</v>
      </c>
      <c r="H61" s="2">
        <v>3054.3</v>
      </c>
      <c r="I61" s="2">
        <v>3054.8</v>
      </c>
      <c r="J61" s="2">
        <v>2883.1</v>
      </c>
      <c r="L61" t="s">
        <v>58</v>
      </c>
      <c r="M61" t="s">
        <v>59</v>
      </c>
      <c r="W61" s="6">
        <f t="shared" si="2"/>
        <v>36312</v>
      </c>
      <c r="X61">
        <v>6</v>
      </c>
      <c r="Y61">
        <v>1999</v>
      </c>
      <c r="Z61">
        <v>1</v>
      </c>
      <c r="AA61">
        <v>4960</v>
      </c>
      <c r="AB61">
        <v>113</v>
      </c>
      <c r="AC61">
        <v>29236</v>
      </c>
      <c r="AD61">
        <v>12618</v>
      </c>
      <c r="AE61">
        <v>12178</v>
      </c>
      <c r="AF61" s="6">
        <f t="shared" si="3"/>
        <v>36312</v>
      </c>
      <c r="AG61">
        <v>6</v>
      </c>
      <c r="AH61">
        <v>1999</v>
      </c>
      <c r="AI61">
        <v>1</v>
      </c>
      <c r="AJ61">
        <v>4965</v>
      </c>
      <c r="AK61">
        <v>12160</v>
      </c>
      <c r="AL61" s="6">
        <f t="shared" si="4"/>
        <v>36312</v>
      </c>
      <c r="AM61">
        <v>6</v>
      </c>
      <c r="AN61">
        <v>1999</v>
      </c>
      <c r="AO61">
        <v>1</v>
      </c>
      <c r="AP61">
        <v>11091</v>
      </c>
      <c r="AQ61">
        <v>17779</v>
      </c>
      <c r="BC61" s="6">
        <v>39791</v>
      </c>
      <c r="BD61">
        <v>320</v>
      </c>
      <c r="BE61">
        <v>2</v>
      </c>
      <c r="BF61">
        <f t="shared" si="5"/>
        <v>1565.8057727999999</v>
      </c>
    </row>
    <row r="62" spans="1:58" x14ac:dyDescent="0.35">
      <c r="A62" s="6">
        <f t="shared" si="0"/>
        <v>35826</v>
      </c>
      <c r="B62">
        <v>1998</v>
      </c>
      <c r="C62">
        <v>2</v>
      </c>
      <c r="E62">
        <v>19980210</v>
      </c>
      <c r="F62">
        <v>1225</v>
      </c>
      <c r="G62" s="2">
        <v>285</v>
      </c>
      <c r="H62" s="2">
        <v>1879.1</v>
      </c>
      <c r="I62" s="2">
        <v>1879.4</v>
      </c>
      <c r="J62" s="2">
        <v>1656.9</v>
      </c>
      <c r="L62" s="16" t="s">
        <v>60</v>
      </c>
      <c r="M62" s="16"/>
      <c r="W62" s="6">
        <f t="shared" si="2"/>
        <v>36342</v>
      </c>
      <c r="X62">
        <v>7</v>
      </c>
      <c r="Y62">
        <v>1999</v>
      </c>
      <c r="Z62">
        <v>1</v>
      </c>
      <c r="AA62">
        <v>5820</v>
      </c>
      <c r="AB62">
        <v>258</v>
      </c>
      <c r="AC62">
        <v>30085</v>
      </c>
      <c r="AD62">
        <v>10682</v>
      </c>
      <c r="AE62">
        <v>9954</v>
      </c>
      <c r="AF62" s="6">
        <f t="shared" si="3"/>
        <v>36342</v>
      </c>
      <c r="AG62">
        <v>7</v>
      </c>
      <c r="AH62">
        <v>1999</v>
      </c>
      <c r="AI62">
        <v>1</v>
      </c>
      <c r="AJ62">
        <v>5822</v>
      </c>
      <c r="AK62">
        <v>9947</v>
      </c>
      <c r="AL62" s="6">
        <f t="shared" si="4"/>
        <v>36342</v>
      </c>
      <c r="AM62">
        <v>7</v>
      </c>
      <c r="AN62">
        <v>1999</v>
      </c>
      <c r="AO62">
        <v>1</v>
      </c>
      <c r="AP62">
        <v>11257</v>
      </c>
      <c r="AQ62">
        <v>17823</v>
      </c>
      <c r="BC62" s="6">
        <v>39868</v>
      </c>
      <c r="BD62">
        <v>336</v>
      </c>
      <c r="BE62">
        <v>1</v>
      </c>
      <c r="BF62">
        <f t="shared" si="5"/>
        <v>822.04803072000004</v>
      </c>
    </row>
    <row r="63" spans="1:58" x14ac:dyDescent="0.35">
      <c r="A63" s="6">
        <f t="shared" si="0"/>
        <v>35915</v>
      </c>
      <c r="B63">
        <v>1998</v>
      </c>
      <c r="C63">
        <v>5</v>
      </c>
      <c r="E63">
        <v>19980505</v>
      </c>
      <c r="F63">
        <v>1220</v>
      </c>
      <c r="G63" s="2">
        <v>2420</v>
      </c>
      <c r="H63" s="2">
        <v>5351.2</v>
      </c>
      <c r="I63" s="2">
        <v>5351.4</v>
      </c>
      <c r="J63" s="2">
        <v>7506.5</v>
      </c>
      <c r="L63" t="s">
        <v>63</v>
      </c>
      <c r="M63">
        <v>2.1480000000000001</v>
      </c>
      <c r="W63" s="6">
        <f t="shared" si="2"/>
        <v>36373</v>
      </c>
      <c r="X63">
        <v>8</v>
      </c>
      <c r="Y63">
        <v>1999</v>
      </c>
      <c r="Z63">
        <v>1</v>
      </c>
      <c r="AA63">
        <v>6066</v>
      </c>
      <c r="AB63">
        <v>422</v>
      </c>
      <c r="AC63">
        <v>27832</v>
      </c>
      <c r="AD63">
        <v>8858</v>
      </c>
      <c r="AE63">
        <v>7885</v>
      </c>
      <c r="AF63" s="6">
        <f t="shared" si="3"/>
        <v>36373</v>
      </c>
      <c r="AG63">
        <v>8</v>
      </c>
      <c r="AH63">
        <v>1999</v>
      </c>
      <c r="AI63">
        <v>1</v>
      </c>
      <c r="AJ63">
        <v>6067</v>
      </c>
      <c r="AK63">
        <v>7882</v>
      </c>
      <c r="AL63" s="6">
        <f t="shared" si="4"/>
        <v>36373</v>
      </c>
      <c r="AM63">
        <v>8</v>
      </c>
      <c r="AN63">
        <v>1999</v>
      </c>
      <c r="AO63">
        <v>1</v>
      </c>
      <c r="AP63">
        <v>10373</v>
      </c>
      <c r="AQ63">
        <v>15472</v>
      </c>
      <c r="BC63" s="6">
        <v>39932</v>
      </c>
      <c r="BD63">
        <v>1370</v>
      </c>
      <c r="BE63">
        <v>0</v>
      </c>
      <c r="BF63">
        <f t="shared" si="5"/>
        <v>0</v>
      </c>
    </row>
    <row r="64" spans="1:58" x14ac:dyDescent="0.35">
      <c r="A64" s="6">
        <f t="shared" si="0"/>
        <v>36007</v>
      </c>
      <c r="B64">
        <v>1998</v>
      </c>
      <c r="C64">
        <v>8</v>
      </c>
      <c r="E64">
        <v>19980811</v>
      </c>
      <c r="F64">
        <v>1200</v>
      </c>
      <c r="G64" s="2">
        <v>296</v>
      </c>
      <c r="H64" s="2">
        <v>2123.4</v>
      </c>
      <c r="I64" s="2">
        <v>2123.8000000000002</v>
      </c>
      <c r="J64" s="2">
        <v>2073.6</v>
      </c>
      <c r="L64" t="s">
        <v>61</v>
      </c>
      <c r="M64">
        <v>1.0209999999999999</v>
      </c>
      <c r="W64" s="6">
        <f t="shared" si="2"/>
        <v>36495</v>
      </c>
      <c r="X64">
        <v>12</v>
      </c>
      <c r="Y64">
        <v>1999</v>
      </c>
      <c r="Z64">
        <v>1</v>
      </c>
      <c r="AA64">
        <v>2273</v>
      </c>
      <c r="AB64">
        <v>539</v>
      </c>
      <c r="AC64">
        <v>6427</v>
      </c>
      <c r="AD64">
        <v>1594</v>
      </c>
      <c r="AE64">
        <v>501</v>
      </c>
      <c r="AF64" s="6">
        <f t="shared" si="3"/>
        <v>36495</v>
      </c>
      <c r="AG64">
        <v>12</v>
      </c>
      <c r="AH64">
        <v>1999</v>
      </c>
      <c r="AI64">
        <v>1</v>
      </c>
      <c r="AJ64">
        <v>2273</v>
      </c>
      <c r="AK64">
        <v>499</v>
      </c>
      <c r="AL64" s="6">
        <f t="shared" si="4"/>
        <v>36495</v>
      </c>
      <c r="AM64">
        <v>12</v>
      </c>
      <c r="AN64">
        <v>1999</v>
      </c>
      <c r="AO64">
        <v>1</v>
      </c>
      <c r="AP64">
        <v>2202</v>
      </c>
      <c r="AQ64">
        <v>1015</v>
      </c>
      <c r="BC64" s="6">
        <v>40155</v>
      </c>
      <c r="BD64">
        <v>267</v>
      </c>
      <c r="BE64">
        <v>3</v>
      </c>
      <c r="BF64">
        <f t="shared" si="5"/>
        <v>1959.7037875199999</v>
      </c>
    </row>
    <row r="65" spans="1:58" x14ac:dyDescent="0.35">
      <c r="A65" s="6">
        <f t="shared" si="0"/>
        <v>36219</v>
      </c>
      <c r="B65">
        <v>1999</v>
      </c>
      <c r="C65">
        <v>3</v>
      </c>
      <c r="E65">
        <v>19990311</v>
      </c>
      <c r="F65">
        <v>855</v>
      </c>
      <c r="G65" s="2">
        <v>242</v>
      </c>
      <c r="H65" s="2">
        <v>1357</v>
      </c>
      <c r="I65" s="2">
        <v>1357.2</v>
      </c>
      <c r="J65" s="2">
        <v>1205.2</v>
      </c>
      <c r="L65" t="s">
        <v>62</v>
      </c>
      <c r="M65">
        <v>0.65</v>
      </c>
      <c r="W65" s="6">
        <f t="shared" si="2"/>
        <v>36526</v>
      </c>
      <c r="X65">
        <v>1</v>
      </c>
      <c r="Y65">
        <v>2000</v>
      </c>
      <c r="Z65">
        <v>1</v>
      </c>
      <c r="AA65">
        <v>1639</v>
      </c>
      <c r="AB65">
        <v>393</v>
      </c>
      <c r="AC65">
        <v>4608</v>
      </c>
      <c r="AD65">
        <v>1140</v>
      </c>
      <c r="AE65">
        <v>329</v>
      </c>
      <c r="AF65" s="6">
        <f t="shared" si="3"/>
        <v>36526</v>
      </c>
      <c r="AG65">
        <v>1</v>
      </c>
      <c r="AH65">
        <v>2000</v>
      </c>
      <c r="AI65">
        <v>1</v>
      </c>
      <c r="AJ65">
        <v>1639</v>
      </c>
      <c r="AK65">
        <v>327</v>
      </c>
      <c r="AL65" s="6">
        <f t="shared" si="4"/>
        <v>36526</v>
      </c>
      <c r="AM65">
        <v>1</v>
      </c>
      <c r="AN65">
        <v>2000</v>
      </c>
      <c r="AO65">
        <v>1</v>
      </c>
      <c r="AP65">
        <v>1516</v>
      </c>
      <c r="AQ65">
        <v>482</v>
      </c>
      <c r="BC65" s="6">
        <v>40316</v>
      </c>
      <c r="BD65">
        <v>1560</v>
      </c>
      <c r="BE65">
        <v>1</v>
      </c>
      <c r="BF65">
        <f t="shared" si="5"/>
        <v>3816.6515712</v>
      </c>
    </row>
    <row r="66" spans="1:58" x14ac:dyDescent="0.35">
      <c r="A66" s="6">
        <f t="shared" si="0"/>
        <v>36311</v>
      </c>
      <c r="B66">
        <v>1999</v>
      </c>
      <c r="C66">
        <v>6</v>
      </c>
      <c r="E66">
        <v>19990602</v>
      </c>
      <c r="F66">
        <v>1310</v>
      </c>
      <c r="G66" s="2">
        <v>3810</v>
      </c>
      <c r="H66" s="2">
        <v>4960</v>
      </c>
      <c r="I66" s="2">
        <v>4964.7</v>
      </c>
      <c r="J66" s="2">
        <v>11091</v>
      </c>
      <c r="W66" s="6">
        <f t="shared" si="2"/>
        <v>36617</v>
      </c>
      <c r="X66">
        <v>4</v>
      </c>
      <c r="Y66">
        <v>2000</v>
      </c>
      <c r="Z66">
        <v>1</v>
      </c>
      <c r="AA66">
        <v>2266</v>
      </c>
      <c r="AB66">
        <v>533</v>
      </c>
      <c r="AC66">
        <v>6433</v>
      </c>
      <c r="AD66">
        <v>1598</v>
      </c>
      <c r="AE66">
        <v>527</v>
      </c>
      <c r="AF66" s="6">
        <f t="shared" si="3"/>
        <v>36617</v>
      </c>
      <c r="AG66">
        <v>4</v>
      </c>
      <c r="AH66">
        <v>2000</v>
      </c>
      <c r="AI66">
        <v>1</v>
      </c>
      <c r="AJ66">
        <v>2266</v>
      </c>
      <c r="AK66">
        <v>525</v>
      </c>
      <c r="AL66" s="6">
        <f t="shared" si="4"/>
        <v>36617</v>
      </c>
      <c r="AM66">
        <v>4</v>
      </c>
      <c r="AN66">
        <v>2000</v>
      </c>
      <c r="AO66">
        <v>1</v>
      </c>
      <c r="AP66">
        <v>2088</v>
      </c>
      <c r="AQ66">
        <v>801</v>
      </c>
      <c r="BC66" s="6">
        <v>40387</v>
      </c>
      <c r="BD66">
        <v>389</v>
      </c>
      <c r="BE66">
        <v>1</v>
      </c>
      <c r="BF66">
        <f t="shared" si="5"/>
        <v>951.7163212800001</v>
      </c>
    </row>
    <row r="67" spans="1:58" x14ac:dyDescent="0.35">
      <c r="A67" s="6">
        <f t="shared" ref="A67:A108" si="6">DATE(B67,C67,D67)</f>
        <v>36341</v>
      </c>
      <c r="B67">
        <v>1999</v>
      </c>
      <c r="C67">
        <v>7</v>
      </c>
      <c r="E67">
        <v>19990720</v>
      </c>
      <c r="F67">
        <v>915</v>
      </c>
      <c r="G67" s="2">
        <v>3100</v>
      </c>
      <c r="H67" s="2">
        <v>5820.1</v>
      </c>
      <c r="I67" s="2">
        <v>5822.2</v>
      </c>
      <c r="J67" s="2">
        <v>11257</v>
      </c>
      <c r="W67" s="6">
        <f t="shared" si="2"/>
        <v>36708</v>
      </c>
      <c r="X67">
        <v>7</v>
      </c>
      <c r="Y67">
        <v>2000</v>
      </c>
      <c r="Z67">
        <v>1</v>
      </c>
      <c r="AA67">
        <v>1039</v>
      </c>
      <c r="AB67">
        <v>232</v>
      </c>
      <c r="AC67">
        <v>3025</v>
      </c>
      <c r="AD67">
        <v>760</v>
      </c>
      <c r="AE67">
        <v>315</v>
      </c>
      <c r="AF67" s="6">
        <f t="shared" si="3"/>
        <v>36708</v>
      </c>
      <c r="AG67">
        <v>7</v>
      </c>
      <c r="AH67">
        <v>2000</v>
      </c>
      <c r="AI67">
        <v>1</v>
      </c>
      <c r="AJ67">
        <v>1039</v>
      </c>
      <c r="AK67">
        <v>314</v>
      </c>
      <c r="AL67" s="6">
        <f t="shared" si="4"/>
        <v>36708</v>
      </c>
      <c r="AM67">
        <v>7</v>
      </c>
      <c r="AN67">
        <v>2000</v>
      </c>
      <c r="AO67">
        <v>1</v>
      </c>
      <c r="AP67">
        <v>1070</v>
      </c>
      <c r="AQ67">
        <v>375</v>
      </c>
    </row>
    <row r="68" spans="1:58" x14ac:dyDescent="0.35">
      <c r="A68" s="6">
        <f t="shared" si="6"/>
        <v>36372</v>
      </c>
      <c r="B68">
        <v>1999</v>
      </c>
      <c r="C68">
        <v>8</v>
      </c>
      <c r="E68">
        <v>19990805</v>
      </c>
      <c r="F68">
        <v>940</v>
      </c>
      <c r="G68" s="2">
        <v>2610</v>
      </c>
      <c r="H68" s="2">
        <v>6065.8</v>
      </c>
      <c r="I68" s="2">
        <v>6066.6</v>
      </c>
      <c r="J68" s="2">
        <v>10373</v>
      </c>
      <c r="L68" t="s">
        <v>64</v>
      </c>
      <c r="W68" s="6">
        <f t="shared" si="2"/>
        <v>36831</v>
      </c>
      <c r="X68">
        <v>11</v>
      </c>
      <c r="Y68">
        <v>2000</v>
      </c>
      <c r="Z68">
        <v>1</v>
      </c>
      <c r="AA68">
        <v>2157</v>
      </c>
      <c r="AB68">
        <v>511</v>
      </c>
      <c r="AC68">
        <v>6105</v>
      </c>
      <c r="AD68">
        <v>1514</v>
      </c>
      <c r="AE68">
        <v>481</v>
      </c>
      <c r="AF68" s="6">
        <f t="shared" si="3"/>
        <v>36831</v>
      </c>
      <c r="AG68">
        <v>11</v>
      </c>
      <c r="AH68">
        <v>2000</v>
      </c>
      <c r="AI68">
        <v>1</v>
      </c>
      <c r="AJ68">
        <v>2158</v>
      </c>
      <c r="AK68">
        <v>479</v>
      </c>
      <c r="AL68" s="6">
        <f t="shared" si="4"/>
        <v>36831</v>
      </c>
      <c r="AM68">
        <v>11</v>
      </c>
      <c r="AN68">
        <v>2000</v>
      </c>
      <c r="AO68">
        <v>1</v>
      </c>
      <c r="AP68">
        <v>2143</v>
      </c>
      <c r="AQ68">
        <v>967</v>
      </c>
    </row>
    <row r="69" spans="1:58" x14ac:dyDescent="0.35">
      <c r="A69" s="6">
        <f t="shared" si="6"/>
        <v>36494</v>
      </c>
      <c r="B69">
        <v>1999</v>
      </c>
      <c r="C69">
        <v>12</v>
      </c>
      <c r="E69">
        <v>19991206</v>
      </c>
      <c r="F69">
        <v>1400</v>
      </c>
      <c r="G69" s="2">
        <v>347</v>
      </c>
      <c r="H69" s="2">
        <v>2272.6999999999998</v>
      </c>
      <c r="I69" s="2">
        <v>2273.1</v>
      </c>
      <c r="J69" s="2">
        <v>2202.5</v>
      </c>
      <c r="L69" t="s">
        <v>21</v>
      </c>
      <c r="W69" s="6">
        <f t="shared" si="2"/>
        <v>36951</v>
      </c>
      <c r="X69">
        <v>3</v>
      </c>
      <c r="Y69">
        <v>2001</v>
      </c>
      <c r="Z69">
        <v>1</v>
      </c>
      <c r="AA69">
        <v>1799</v>
      </c>
      <c r="AB69">
        <v>426</v>
      </c>
      <c r="AC69">
        <v>5087</v>
      </c>
      <c r="AD69">
        <v>1262</v>
      </c>
      <c r="AE69">
        <v>398</v>
      </c>
      <c r="AF69" s="6">
        <f t="shared" si="3"/>
        <v>36951</v>
      </c>
      <c r="AG69">
        <v>3</v>
      </c>
      <c r="AH69">
        <v>2001</v>
      </c>
      <c r="AI69">
        <v>1</v>
      </c>
      <c r="AJ69">
        <v>1799</v>
      </c>
      <c r="AK69">
        <v>396</v>
      </c>
      <c r="AL69" s="6">
        <f t="shared" si="4"/>
        <v>36951</v>
      </c>
      <c r="AM69">
        <v>3</v>
      </c>
      <c r="AN69">
        <v>2001</v>
      </c>
      <c r="AO69">
        <v>1</v>
      </c>
      <c r="AP69">
        <v>1654</v>
      </c>
      <c r="AQ69">
        <v>553</v>
      </c>
    </row>
    <row r="70" spans="1:58" x14ac:dyDescent="0.35">
      <c r="A70" s="6">
        <f t="shared" si="6"/>
        <v>36525</v>
      </c>
      <c r="B70">
        <v>2000</v>
      </c>
      <c r="C70">
        <v>1</v>
      </c>
      <c r="E70">
        <v>20000120</v>
      </c>
      <c r="F70">
        <v>815</v>
      </c>
      <c r="G70" s="2">
        <v>275</v>
      </c>
      <c r="H70" s="2">
        <v>1639</v>
      </c>
      <c r="I70" s="2">
        <v>1639.3</v>
      </c>
      <c r="J70" s="2">
        <v>1516.1</v>
      </c>
      <c r="L70" t="s">
        <v>22</v>
      </c>
      <c r="M70" s="2">
        <v>73.13</v>
      </c>
      <c r="W70" s="6">
        <f t="shared" ref="W70:W108" si="7">DATE(Y70,X70,1)</f>
        <v>36982</v>
      </c>
      <c r="X70">
        <v>4</v>
      </c>
      <c r="Y70">
        <v>2001</v>
      </c>
      <c r="Z70">
        <v>1</v>
      </c>
      <c r="AA70">
        <v>2447</v>
      </c>
      <c r="AB70">
        <v>567</v>
      </c>
      <c r="AC70">
        <v>7001</v>
      </c>
      <c r="AD70">
        <v>1745</v>
      </c>
      <c r="AE70">
        <v>625</v>
      </c>
      <c r="AF70" s="6">
        <f t="shared" ref="AF70:AF101" si="8">DATE(AH70,AG70,1)</f>
        <v>36982</v>
      </c>
      <c r="AG70">
        <v>4</v>
      </c>
      <c r="AH70">
        <v>2001</v>
      </c>
      <c r="AI70">
        <v>1</v>
      </c>
      <c r="AJ70">
        <v>2448</v>
      </c>
      <c r="AK70">
        <v>623</v>
      </c>
      <c r="AL70" s="6">
        <f t="shared" ref="AL70:AL101" si="9">DATE(AN70,AM70,1)</f>
        <v>36982</v>
      </c>
      <c r="AM70">
        <v>4</v>
      </c>
      <c r="AN70">
        <v>2001</v>
      </c>
      <c r="AO70">
        <v>1</v>
      </c>
      <c r="AP70">
        <v>2374</v>
      </c>
      <c r="AQ70">
        <v>922</v>
      </c>
    </row>
    <row r="71" spans="1:58" x14ac:dyDescent="0.35">
      <c r="A71" s="6">
        <f t="shared" si="6"/>
        <v>36616</v>
      </c>
      <c r="B71">
        <v>2000</v>
      </c>
      <c r="C71">
        <v>4</v>
      </c>
      <c r="E71">
        <v>20000404</v>
      </c>
      <c r="F71">
        <v>1520</v>
      </c>
      <c r="G71" s="2">
        <v>623</v>
      </c>
      <c r="H71" s="2">
        <v>2266.1</v>
      </c>
      <c r="I71" s="2">
        <v>2266.5</v>
      </c>
      <c r="J71" s="2">
        <v>2088</v>
      </c>
      <c r="L71" t="s">
        <v>23</v>
      </c>
      <c r="M71" s="2">
        <v>0.36680000000000001</v>
      </c>
      <c r="W71" s="6">
        <f t="shared" si="7"/>
        <v>37104</v>
      </c>
      <c r="X71">
        <v>8</v>
      </c>
      <c r="Y71">
        <v>2001</v>
      </c>
      <c r="Z71">
        <v>1</v>
      </c>
      <c r="AA71">
        <v>2163</v>
      </c>
      <c r="AB71">
        <v>499</v>
      </c>
      <c r="AC71">
        <v>6202</v>
      </c>
      <c r="AD71">
        <v>1547</v>
      </c>
      <c r="AE71">
        <v>565</v>
      </c>
      <c r="AF71" s="6">
        <f t="shared" si="8"/>
        <v>37104</v>
      </c>
      <c r="AG71">
        <v>8</v>
      </c>
      <c r="AH71">
        <v>2001</v>
      </c>
      <c r="AI71">
        <v>1</v>
      </c>
      <c r="AJ71">
        <v>2164</v>
      </c>
      <c r="AK71">
        <v>564</v>
      </c>
      <c r="AL71" s="6">
        <f t="shared" si="9"/>
        <v>37104</v>
      </c>
      <c r="AM71">
        <v>8</v>
      </c>
      <c r="AN71">
        <v>2001</v>
      </c>
      <c r="AO71">
        <v>1</v>
      </c>
      <c r="AP71">
        <v>2227</v>
      </c>
      <c r="AQ71">
        <v>939</v>
      </c>
    </row>
    <row r="72" spans="1:58" x14ac:dyDescent="0.35">
      <c r="A72" s="6">
        <f t="shared" si="6"/>
        <v>36707</v>
      </c>
      <c r="B72">
        <v>2000</v>
      </c>
      <c r="C72">
        <v>7</v>
      </c>
      <c r="E72">
        <v>20000720</v>
      </c>
      <c r="F72">
        <v>1405</v>
      </c>
      <c r="G72" s="2">
        <v>157</v>
      </c>
      <c r="H72" s="2">
        <v>1038.5999999999999</v>
      </c>
      <c r="I72" s="2">
        <v>1038.8</v>
      </c>
      <c r="J72" s="2">
        <v>1070.0999999999999</v>
      </c>
      <c r="W72" s="6">
        <f t="shared" si="7"/>
        <v>37196</v>
      </c>
      <c r="X72">
        <v>11</v>
      </c>
      <c r="Y72">
        <v>2001</v>
      </c>
      <c r="Z72">
        <v>1</v>
      </c>
      <c r="AA72">
        <v>1484</v>
      </c>
      <c r="AB72">
        <v>352</v>
      </c>
      <c r="AC72">
        <v>4194</v>
      </c>
      <c r="AD72">
        <v>1040</v>
      </c>
      <c r="AE72">
        <v>325</v>
      </c>
      <c r="AF72" s="6">
        <f t="shared" si="8"/>
        <v>37196</v>
      </c>
      <c r="AG72">
        <v>11</v>
      </c>
      <c r="AH72">
        <v>2001</v>
      </c>
      <c r="AI72">
        <v>1</v>
      </c>
      <c r="AJ72">
        <v>1484</v>
      </c>
      <c r="AK72">
        <v>324</v>
      </c>
      <c r="AL72" s="6">
        <f t="shared" si="9"/>
        <v>37196</v>
      </c>
      <c r="AM72">
        <v>11</v>
      </c>
      <c r="AN72">
        <v>2001</v>
      </c>
      <c r="AO72">
        <v>1</v>
      </c>
      <c r="AP72">
        <v>1535</v>
      </c>
      <c r="AQ72">
        <v>448</v>
      </c>
    </row>
    <row r="73" spans="1:58" x14ac:dyDescent="0.35">
      <c r="A73" s="6">
        <f t="shared" si="6"/>
        <v>36830</v>
      </c>
      <c r="B73">
        <v>2000</v>
      </c>
      <c r="C73">
        <v>11</v>
      </c>
      <c r="E73">
        <v>20001128</v>
      </c>
      <c r="F73">
        <v>1355</v>
      </c>
      <c r="G73" s="2">
        <v>347</v>
      </c>
      <c r="H73" s="2">
        <v>2157.3000000000002</v>
      </c>
      <c r="I73" s="2">
        <v>2157.6</v>
      </c>
      <c r="J73" s="2">
        <v>2143.4</v>
      </c>
      <c r="L73" t="s">
        <v>27</v>
      </c>
      <c r="M73" t="s">
        <v>30</v>
      </c>
      <c r="N73" t="s">
        <v>28</v>
      </c>
      <c r="O73" t="s">
        <v>29</v>
      </c>
      <c r="P73" t="s">
        <v>31</v>
      </c>
      <c r="W73" s="6">
        <f t="shared" si="7"/>
        <v>37316</v>
      </c>
      <c r="X73">
        <v>3</v>
      </c>
      <c r="Y73">
        <v>2002</v>
      </c>
      <c r="Z73">
        <v>1</v>
      </c>
      <c r="AA73">
        <v>853</v>
      </c>
      <c r="AB73">
        <v>195</v>
      </c>
      <c r="AC73">
        <v>2460</v>
      </c>
      <c r="AD73">
        <v>615</v>
      </c>
      <c r="AE73">
        <v>236</v>
      </c>
      <c r="AF73" s="6">
        <f t="shared" si="8"/>
        <v>37316</v>
      </c>
      <c r="AG73">
        <v>3</v>
      </c>
      <c r="AH73">
        <v>2002</v>
      </c>
      <c r="AI73">
        <v>1</v>
      </c>
      <c r="AJ73">
        <v>853.37</v>
      </c>
      <c r="AK73">
        <v>235.74</v>
      </c>
      <c r="AL73" s="6">
        <f t="shared" si="9"/>
        <v>37316</v>
      </c>
      <c r="AM73">
        <v>3</v>
      </c>
      <c r="AN73">
        <v>2002</v>
      </c>
      <c r="AO73">
        <v>1</v>
      </c>
      <c r="AP73">
        <v>821.76</v>
      </c>
      <c r="AQ73">
        <v>386.15</v>
      </c>
    </row>
    <row r="74" spans="1:58" x14ac:dyDescent="0.35">
      <c r="A74" s="6">
        <f t="shared" si="6"/>
        <v>36950</v>
      </c>
      <c r="B74">
        <v>2001</v>
      </c>
      <c r="C74">
        <v>3</v>
      </c>
      <c r="E74">
        <v>20010321</v>
      </c>
      <c r="F74">
        <v>830</v>
      </c>
      <c r="G74" s="2">
        <v>471</v>
      </c>
      <c r="H74" s="2">
        <v>1798.5</v>
      </c>
      <c r="I74" s="2">
        <v>1798.8</v>
      </c>
      <c r="J74" s="2">
        <v>1653.5</v>
      </c>
      <c r="L74" t="s">
        <v>15</v>
      </c>
      <c r="M74">
        <v>0.58930000000000005</v>
      </c>
      <c r="N74">
        <v>0.16589999999999999</v>
      </c>
      <c r="O74">
        <v>3.55</v>
      </c>
      <c r="P74" s="2">
        <v>3.1369999999999998E-4</v>
      </c>
      <c r="W74" s="6">
        <f t="shared" si="7"/>
        <v>37377</v>
      </c>
      <c r="X74">
        <v>5</v>
      </c>
      <c r="Y74">
        <v>2002</v>
      </c>
      <c r="Z74">
        <v>1</v>
      </c>
      <c r="AA74">
        <v>1067</v>
      </c>
      <c r="AB74">
        <v>245</v>
      </c>
      <c r="AC74">
        <v>3068</v>
      </c>
      <c r="AD74">
        <v>766</v>
      </c>
      <c r="AE74">
        <v>287</v>
      </c>
      <c r="AF74" s="6">
        <f t="shared" si="8"/>
        <v>37377</v>
      </c>
      <c r="AG74">
        <v>5</v>
      </c>
      <c r="AH74">
        <v>2002</v>
      </c>
      <c r="AI74">
        <v>1</v>
      </c>
      <c r="AJ74">
        <v>1068</v>
      </c>
      <c r="AK74">
        <v>287</v>
      </c>
      <c r="AL74" s="6">
        <f t="shared" si="9"/>
        <v>37377</v>
      </c>
      <c r="AM74">
        <v>5</v>
      </c>
      <c r="AN74">
        <v>2002</v>
      </c>
      <c r="AO74">
        <v>1</v>
      </c>
      <c r="AP74">
        <v>1029</v>
      </c>
      <c r="AQ74">
        <v>427</v>
      </c>
    </row>
    <row r="75" spans="1:58" x14ac:dyDescent="0.35">
      <c r="A75" s="6">
        <f t="shared" si="6"/>
        <v>36981</v>
      </c>
      <c r="B75">
        <v>2001</v>
      </c>
      <c r="C75">
        <v>4</v>
      </c>
      <c r="E75">
        <v>20010424</v>
      </c>
      <c r="F75">
        <v>945</v>
      </c>
      <c r="G75" s="2">
        <v>790</v>
      </c>
      <c r="H75" s="2">
        <v>2447.5</v>
      </c>
      <c r="I75" s="2">
        <v>2447.9</v>
      </c>
      <c r="J75" s="2">
        <v>2374</v>
      </c>
      <c r="L75" t="s">
        <v>16</v>
      </c>
      <c r="M75">
        <v>-0.30940000000000001</v>
      </c>
      <c r="N75">
        <v>0.2087</v>
      </c>
      <c r="O75" s="2">
        <v>-1.48</v>
      </c>
      <c r="P75" s="2">
        <v>0.10580000000000001</v>
      </c>
      <c r="W75" s="6">
        <f t="shared" si="7"/>
        <v>37438</v>
      </c>
      <c r="X75">
        <v>7</v>
      </c>
      <c r="Y75">
        <v>2002</v>
      </c>
      <c r="Z75">
        <v>1</v>
      </c>
      <c r="AA75">
        <v>0.89</v>
      </c>
      <c r="AB75">
        <v>0</v>
      </c>
      <c r="AC75">
        <v>0.41</v>
      </c>
      <c r="AD75">
        <v>8385.5</v>
      </c>
      <c r="AE75">
        <v>8385.5</v>
      </c>
      <c r="AF75" s="6">
        <f t="shared" si="8"/>
        <v>37438</v>
      </c>
      <c r="AG75">
        <v>7</v>
      </c>
      <c r="AH75">
        <v>2002</v>
      </c>
      <c r="AI75">
        <v>1</v>
      </c>
      <c r="AJ75">
        <v>1.1399999999999999</v>
      </c>
      <c r="AK75">
        <v>7618.12</v>
      </c>
      <c r="AL75" s="6">
        <f t="shared" si="9"/>
        <v>37438</v>
      </c>
      <c r="AM75">
        <v>7</v>
      </c>
      <c r="AN75">
        <v>2002</v>
      </c>
      <c r="AO75">
        <v>1</v>
      </c>
      <c r="AP75">
        <v>234.31</v>
      </c>
      <c r="AQ75">
        <v>335.25</v>
      </c>
    </row>
    <row r="76" spans="1:58" x14ac:dyDescent="0.35">
      <c r="A76" s="6">
        <f t="shared" si="6"/>
        <v>37103</v>
      </c>
      <c r="B76">
        <v>2001</v>
      </c>
      <c r="C76">
        <v>8</v>
      </c>
      <c r="E76">
        <v>20010807</v>
      </c>
      <c r="F76">
        <v>800</v>
      </c>
      <c r="G76" s="2">
        <v>440</v>
      </c>
      <c r="H76" s="2">
        <v>2163.4</v>
      </c>
      <c r="I76" s="2">
        <v>2163.8000000000002</v>
      </c>
      <c r="J76" s="2">
        <v>2227.1</v>
      </c>
      <c r="L76" t="s">
        <v>17</v>
      </c>
      <c r="M76">
        <v>-1.2699999999999999E-2</v>
      </c>
      <c r="N76">
        <v>0.18809999999999999</v>
      </c>
      <c r="O76" s="2">
        <v>-7.0000000000000007E-2</v>
      </c>
      <c r="P76" s="2">
        <v>0.94010000000000005</v>
      </c>
      <c r="W76" s="6">
        <f t="shared" si="7"/>
        <v>37622</v>
      </c>
      <c r="X76">
        <v>1</v>
      </c>
      <c r="Y76">
        <v>2003</v>
      </c>
      <c r="Z76">
        <v>1</v>
      </c>
      <c r="AA76">
        <v>1114</v>
      </c>
      <c r="AB76">
        <v>263</v>
      </c>
      <c r="AC76">
        <v>3156</v>
      </c>
      <c r="AD76">
        <v>783</v>
      </c>
      <c r="AE76">
        <v>252</v>
      </c>
      <c r="AF76" s="6">
        <f t="shared" si="8"/>
        <v>37622</v>
      </c>
      <c r="AG76">
        <v>1</v>
      </c>
      <c r="AH76">
        <v>2003</v>
      </c>
      <c r="AI76">
        <v>1</v>
      </c>
      <c r="AJ76">
        <v>1114</v>
      </c>
      <c r="AK76">
        <v>251</v>
      </c>
      <c r="AL76" s="6">
        <f t="shared" si="9"/>
        <v>37622</v>
      </c>
      <c r="AM76">
        <v>1</v>
      </c>
      <c r="AN76">
        <v>2003</v>
      </c>
      <c r="AO76">
        <v>1</v>
      </c>
      <c r="AP76">
        <v>1100</v>
      </c>
      <c r="AQ76">
        <v>298</v>
      </c>
    </row>
    <row r="77" spans="1:58" x14ac:dyDescent="0.35">
      <c r="A77" s="6">
        <f t="shared" si="6"/>
        <v>37195</v>
      </c>
      <c r="B77">
        <v>2001</v>
      </c>
      <c r="C77">
        <v>11</v>
      </c>
      <c r="E77">
        <v>20011115</v>
      </c>
      <c r="F77">
        <v>910</v>
      </c>
      <c r="G77" s="2">
        <v>211</v>
      </c>
      <c r="H77" s="2">
        <v>1483.8</v>
      </c>
      <c r="I77" s="2">
        <v>1484.1</v>
      </c>
      <c r="J77" s="2">
        <v>1535.1</v>
      </c>
      <c r="L77" t="s">
        <v>18</v>
      </c>
      <c r="M77">
        <v>0.15479999999999999</v>
      </c>
      <c r="N77">
        <v>0.14749999999999999</v>
      </c>
      <c r="O77">
        <v>1.05</v>
      </c>
      <c r="P77" s="2">
        <v>0.24809999999999999</v>
      </c>
      <c r="W77" s="6">
        <f t="shared" si="7"/>
        <v>37681</v>
      </c>
      <c r="X77">
        <v>3</v>
      </c>
      <c r="Y77">
        <v>2003</v>
      </c>
      <c r="Z77">
        <v>1</v>
      </c>
      <c r="AA77">
        <v>1372</v>
      </c>
      <c r="AB77">
        <v>325</v>
      </c>
      <c r="AC77">
        <v>3884</v>
      </c>
      <c r="AD77">
        <v>963</v>
      </c>
      <c r="AE77">
        <v>307</v>
      </c>
      <c r="AF77" s="6">
        <f t="shared" si="8"/>
        <v>37681</v>
      </c>
      <c r="AG77">
        <v>3</v>
      </c>
      <c r="AH77">
        <v>2003</v>
      </c>
      <c r="AI77">
        <v>1</v>
      </c>
      <c r="AJ77">
        <v>1372</v>
      </c>
      <c r="AK77">
        <v>306</v>
      </c>
      <c r="AL77" s="6">
        <f t="shared" si="9"/>
        <v>37681</v>
      </c>
      <c r="AM77">
        <v>3</v>
      </c>
      <c r="AN77">
        <v>2003</v>
      </c>
      <c r="AO77">
        <v>1</v>
      </c>
      <c r="AP77">
        <v>1307</v>
      </c>
      <c r="AQ77">
        <v>383</v>
      </c>
    </row>
    <row r="78" spans="1:58" x14ac:dyDescent="0.35">
      <c r="A78" s="6">
        <f t="shared" si="6"/>
        <v>37315</v>
      </c>
      <c r="B78">
        <v>2002</v>
      </c>
      <c r="C78">
        <v>3</v>
      </c>
      <c r="E78">
        <v>20020319</v>
      </c>
      <c r="F78">
        <v>1440</v>
      </c>
      <c r="G78" s="2">
        <v>176</v>
      </c>
      <c r="H78" s="2">
        <v>853.24</v>
      </c>
      <c r="I78" s="2">
        <v>853.37</v>
      </c>
      <c r="J78" s="2">
        <v>821.76</v>
      </c>
      <c r="L78" t="s">
        <v>19</v>
      </c>
      <c r="M78">
        <v>-0.1663</v>
      </c>
      <c r="N78">
        <v>0.16159999999999999</v>
      </c>
      <c r="O78">
        <v>-1.03</v>
      </c>
      <c r="P78" s="2">
        <v>0.25750000000000001</v>
      </c>
      <c r="W78" s="6">
        <f t="shared" si="7"/>
        <v>37742</v>
      </c>
      <c r="X78">
        <v>5</v>
      </c>
      <c r="Y78">
        <v>2003</v>
      </c>
      <c r="Z78">
        <v>1</v>
      </c>
      <c r="AA78">
        <v>2904</v>
      </c>
      <c r="AB78">
        <v>634</v>
      </c>
      <c r="AC78">
        <v>8562</v>
      </c>
      <c r="AD78">
        <v>2162</v>
      </c>
      <c r="AE78">
        <v>969</v>
      </c>
      <c r="AF78" s="6">
        <f t="shared" si="8"/>
        <v>37742</v>
      </c>
      <c r="AG78">
        <v>5</v>
      </c>
      <c r="AH78">
        <v>2003</v>
      </c>
      <c r="AI78">
        <v>1</v>
      </c>
      <c r="AJ78">
        <v>2905</v>
      </c>
      <c r="AK78">
        <v>967</v>
      </c>
      <c r="AL78" s="6">
        <f t="shared" si="9"/>
        <v>37742</v>
      </c>
      <c r="AM78">
        <v>5</v>
      </c>
      <c r="AN78">
        <v>2003</v>
      </c>
      <c r="AO78">
        <v>1</v>
      </c>
      <c r="AP78">
        <v>3198</v>
      </c>
      <c r="AQ78">
        <v>1520</v>
      </c>
    </row>
    <row r="79" spans="1:58" x14ac:dyDescent="0.35">
      <c r="A79" s="6">
        <f t="shared" si="6"/>
        <v>37376</v>
      </c>
      <c r="B79">
        <v>2002</v>
      </c>
      <c r="C79">
        <v>5</v>
      </c>
      <c r="E79">
        <v>20020514</v>
      </c>
      <c r="F79">
        <v>840</v>
      </c>
      <c r="G79" s="2">
        <v>249</v>
      </c>
      <c r="H79" s="2">
        <v>1067.4000000000001</v>
      </c>
      <c r="I79" s="2">
        <v>1067.5999999999999</v>
      </c>
      <c r="J79" s="2">
        <v>1028.5999999999999</v>
      </c>
      <c r="L79" t="s">
        <v>102</v>
      </c>
      <c r="M79">
        <v>-7.4099999999999999E-2</v>
      </c>
      <c r="N79">
        <v>1.2500000000000001E-2</v>
      </c>
      <c r="O79">
        <v>-5.95</v>
      </c>
      <c r="P79" s="2">
        <v>7.9160000000000002E-8</v>
      </c>
      <c r="W79" s="6">
        <f t="shared" si="7"/>
        <v>37803</v>
      </c>
      <c r="X79">
        <v>7</v>
      </c>
      <c r="Y79">
        <v>2003</v>
      </c>
      <c r="Z79">
        <v>1</v>
      </c>
      <c r="AA79">
        <v>683</v>
      </c>
      <c r="AB79">
        <v>140</v>
      </c>
      <c r="AC79">
        <v>2076</v>
      </c>
      <c r="AD79">
        <v>531</v>
      </c>
      <c r="AE79">
        <v>275</v>
      </c>
      <c r="AF79" s="6">
        <f t="shared" si="8"/>
        <v>37803</v>
      </c>
      <c r="AG79">
        <v>7</v>
      </c>
      <c r="AH79">
        <v>2003</v>
      </c>
      <c r="AI79">
        <v>1</v>
      </c>
      <c r="AJ79">
        <v>682.93</v>
      </c>
      <c r="AK79">
        <v>275.18</v>
      </c>
      <c r="AL79" s="6">
        <f t="shared" si="9"/>
        <v>37803</v>
      </c>
      <c r="AM79">
        <v>7</v>
      </c>
      <c r="AN79">
        <v>2003</v>
      </c>
      <c r="AO79">
        <v>1</v>
      </c>
      <c r="AP79">
        <v>783.57</v>
      </c>
      <c r="AQ79">
        <v>395.35</v>
      </c>
    </row>
    <row r="80" spans="1:58" x14ac:dyDescent="0.35">
      <c r="A80" s="6">
        <f t="shared" si="6"/>
        <v>37437</v>
      </c>
      <c r="B80">
        <v>2002</v>
      </c>
      <c r="C80">
        <v>7</v>
      </c>
      <c r="E80">
        <v>20020718</v>
      </c>
      <c r="F80">
        <v>1750</v>
      </c>
      <c r="G80" s="2">
        <v>8</v>
      </c>
      <c r="H80" s="2">
        <v>0.88809000000000005</v>
      </c>
      <c r="I80" s="2">
        <v>1.1398999999999999</v>
      </c>
      <c r="J80" s="2">
        <v>234.31</v>
      </c>
      <c r="L80" t="s">
        <v>116</v>
      </c>
      <c r="M80">
        <v>9.2999999999999992E-3</v>
      </c>
      <c r="N80">
        <v>1.6000000000000001E-3</v>
      </c>
      <c r="O80">
        <v>5.85</v>
      </c>
      <c r="P80" s="2">
        <v>1.134E-7</v>
      </c>
      <c r="W80" s="6">
        <f t="shared" si="7"/>
        <v>37956</v>
      </c>
      <c r="X80">
        <v>12</v>
      </c>
      <c r="Y80">
        <v>2003</v>
      </c>
      <c r="Z80">
        <v>1</v>
      </c>
      <c r="AA80">
        <v>1414</v>
      </c>
      <c r="AB80">
        <v>337</v>
      </c>
      <c r="AC80">
        <v>3985</v>
      </c>
      <c r="AD80">
        <v>987</v>
      </c>
      <c r="AE80">
        <v>296</v>
      </c>
      <c r="AF80" s="6">
        <f t="shared" si="8"/>
        <v>37956</v>
      </c>
      <c r="AG80">
        <v>12</v>
      </c>
      <c r="AH80">
        <v>2003</v>
      </c>
      <c r="AI80">
        <v>1</v>
      </c>
      <c r="AJ80">
        <v>1414</v>
      </c>
      <c r="AK80">
        <v>294</v>
      </c>
      <c r="AL80" s="6">
        <f t="shared" si="9"/>
        <v>37956</v>
      </c>
      <c r="AM80">
        <v>12</v>
      </c>
      <c r="AN80">
        <v>2003</v>
      </c>
      <c r="AO80">
        <v>1</v>
      </c>
      <c r="AP80">
        <v>1487</v>
      </c>
      <c r="AQ80">
        <v>302</v>
      </c>
    </row>
    <row r="81" spans="1:43" x14ac:dyDescent="0.35">
      <c r="A81" s="6">
        <f t="shared" si="6"/>
        <v>37621</v>
      </c>
      <c r="B81">
        <v>2003</v>
      </c>
      <c r="C81">
        <v>1</v>
      </c>
      <c r="E81">
        <v>20030129</v>
      </c>
      <c r="F81">
        <v>820</v>
      </c>
      <c r="G81" s="2">
        <v>211</v>
      </c>
      <c r="H81" s="2">
        <v>1114.2</v>
      </c>
      <c r="I81" s="2">
        <v>1114.4000000000001</v>
      </c>
      <c r="J81" s="2">
        <v>1100.3</v>
      </c>
      <c r="W81" s="6">
        <f t="shared" si="7"/>
        <v>38047</v>
      </c>
      <c r="X81">
        <v>3</v>
      </c>
      <c r="Y81">
        <v>2004</v>
      </c>
      <c r="Z81">
        <v>1</v>
      </c>
      <c r="AA81">
        <v>1933</v>
      </c>
      <c r="AB81">
        <v>457</v>
      </c>
      <c r="AC81">
        <v>5477</v>
      </c>
      <c r="AD81">
        <v>1359</v>
      </c>
      <c r="AE81">
        <v>437</v>
      </c>
      <c r="AF81" s="6">
        <f t="shared" si="8"/>
        <v>38047</v>
      </c>
      <c r="AG81">
        <v>3</v>
      </c>
      <c r="AH81">
        <v>2004</v>
      </c>
      <c r="AI81">
        <v>1</v>
      </c>
      <c r="AJ81">
        <v>1934</v>
      </c>
      <c r="AK81">
        <v>435</v>
      </c>
      <c r="AL81" s="6">
        <f t="shared" si="9"/>
        <v>38047</v>
      </c>
      <c r="AM81">
        <v>3</v>
      </c>
      <c r="AN81">
        <v>2004</v>
      </c>
      <c r="AO81">
        <v>1</v>
      </c>
      <c r="AP81">
        <v>1929</v>
      </c>
      <c r="AQ81">
        <v>433</v>
      </c>
    </row>
    <row r="82" spans="1:43" x14ac:dyDescent="0.35">
      <c r="A82" s="6">
        <f t="shared" si="6"/>
        <v>37680</v>
      </c>
      <c r="B82">
        <v>2003</v>
      </c>
      <c r="C82">
        <v>3</v>
      </c>
      <c r="E82">
        <v>20030319</v>
      </c>
      <c r="F82">
        <v>825</v>
      </c>
      <c r="G82" s="2">
        <v>356</v>
      </c>
      <c r="H82" s="2">
        <v>1372</v>
      </c>
      <c r="I82" s="2">
        <v>1372.2</v>
      </c>
      <c r="J82" s="2">
        <v>1306.5</v>
      </c>
      <c r="L82" t="s">
        <v>42</v>
      </c>
      <c r="M82" t="s">
        <v>43</v>
      </c>
      <c r="N82" t="s">
        <v>44</v>
      </c>
      <c r="O82" t="s">
        <v>45</v>
      </c>
      <c r="P82" t="s">
        <v>46</v>
      </c>
      <c r="W82" s="6">
        <f t="shared" si="7"/>
        <v>38169</v>
      </c>
      <c r="X82">
        <v>7</v>
      </c>
      <c r="Y82">
        <v>2004</v>
      </c>
      <c r="Z82">
        <v>1</v>
      </c>
      <c r="AA82">
        <v>2783</v>
      </c>
      <c r="AB82">
        <v>633</v>
      </c>
      <c r="AC82">
        <v>8035</v>
      </c>
      <c r="AD82">
        <v>2011</v>
      </c>
      <c r="AE82">
        <v>782</v>
      </c>
      <c r="AF82" s="6">
        <f t="shared" si="8"/>
        <v>38169</v>
      </c>
      <c r="AG82">
        <v>7</v>
      </c>
      <c r="AH82">
        <v>2004</v>
      </c>
      <c r="AI82">
        <v>1</v>
      </c>
      <c r="AJ82">
        <v>2784</v>
      </c>
      <c r="AK82">
        <v>780</v>
      </c>
      <c r="AL82" s="6">
        <f t="shared" si="9"/>
        <v>38169</v>
      </c>
      <c r="AM82">
        <v>7</v>
      </c>
      <c r="AN82">
        <v>2004</v>
      </c>
      <c r="AO82">
        <v>1</v>
      </c>
      <c r="AP82">
        <v>3133</v>
      </c>
      <c r="AQ82">
        <v>1301</v>
      </c>
    </row>
    <row r="83" spans="1:43" x14ac:dyDescent="0.35">
      <c r="A83" s="6">
        <f t="shared" si="6"/>
        <v>37741</v>
      </c>
      <c r="B83">
        <v>2003</v>
      </c>
      <c r="C83">
        <v>5</v>
      </c>
      <c r="E83">
        <v>20030521</v>
      </c>
      <c r="F83">
        <v>940</v>
      </c>
      <c r="G83" s="2">
        <v>1130</v>
      </c>
      <c r="H83" s="2">
        <v>2904.4</v>
      </c>
      <c r="I83" s="2">
        <v>2904.8</v>
      </c>
      <c r="J83" s="2">
        <v>3198.1</v>
      </c>
      <c r="L83" t="s">
        <v>47</v>
      </c>
      <c r="M83" t="s">
        <v>48</v>
      </c>
      <c r="N83" t="s">
        <v>49</v>
      </c>
      <c r="O83" t="s">
        <v>48</v>
      </c>
      <c r="P83" t="s">
        <v>48</v>
      </c>
      <c r="Q83" t="s">
        <v>48</v>
      </c>
      <c r="R83" t="s">
        <v>48</v>
      </c>
      <c r="S83" t="s">
        <v>50</v>
      </c>
      <c r="W83" s="6">
        <f t="shared" si="7"/>
        <v>38200</v>
      </c>
      <c r="X83">
        <v>8</v>
      </c>
      <c r="Y83">
        <v>2004</v>
      </c>
      <c r="Z83">
        <v>1</v>
      </c>
      <c r="AA83">
        <v>693</v>
      </c>
      <c r="AB83">
        <v>135</v>
      </c>
      <c r="AC83">
        <v>2157</v>
      </c>
      <c r="AD83">
        <v>558</v>
      </c>
      <c r="AE83">
        <v>314</v>
      </c>
      <c r="AF83" s="6">
        <f t="shared" si="8"/>
        <v>38200</v>
      </c>
      <c r="AG83">
        <v>8</v>
      </c>
      <c r="AH83">
        <v>2004</v>
      </c>
      <c r="AI83">
        <v>1</v>
      </c>
      <c r="AJ83">
        <v>692.8</v>
      </c>
      <c r="AK83">
        <v>313.85000000000002</v>
      </c>
      <c r="AL83" s="6">
        <f t="shared" si="9"/>
        <v>38200</v>
      </c>
      <c r="AM83">
        <v>8</v>
      </c>
      <c r="AN83">
        <v>2004</v>
      </c>
      <c r="AO83">
        <v>1</v>
      </c>
      <c r="AP83">
        <v>869.48</v>
      </c>
      <c r="AQ83">
        <v>423.76</v>
      </c>
    </row>
    <row r="84" spans="1:43" x14ac:dyDescent="0.35">
      <c r="A84" s="6">
        <f t="shared" si="6"/>
        <v>37802</v>
      </c>
      <c r="B84">
        <v>2003</v>
      </c>
      <c r="C84">
        <v>7</v>
      </c>
      <c r="E84">
        <v>20030709</v>
      </c>
      <c r="F84">
        <v>825</v>
      </c>
      <c r="G84" s="2">
        <v>116</v>
      </c>
      <c r="H84" s="2">
        <v>682.87</v>
      </c>
      <c r="I84" s="2">
        <v>682.93</v>
      </c>
      <c r="J84" s="2">
        <v>783.57</v>
      </c>
      <c r="L84" t="s">
        <v>66</v>
      </c>
      <c r="W84" s="6">
        <f t="shared" si="7"/>
        <v>38353</v>
      </c>
      <c r="X84">
        <v>1</v>
      </c>
      <c r="Y84">
        <v>2005</v>
      </c>
      <c r="Z84">
        <v>1</v>
      </c>
      <c r="AA84">
        <v>1841</v>
      </c>
      <c r="AB84">
        <v>438</v>
      </c>
      <c r="AC84">
        <v>5196</v>
      </c>
      <c r="AD84">
        <v>1287</v>
      </c>
      <c r="AE84">
        <v>394</v>
      </c>
      <c r="AF84" s="6">
        <f t="shared" si="8"/>
        <v>38353</v>
      </c>
      <c r="AG84">
        <v>1</v>
      </c>
      <c r="AH84">
        <v>2005</v>
      </c>
      <c r="AI84">
        <v>1</v>
      </c>
      <c r="AJ84">
        <v>1842</v>
      </c>
      <c r="AK84">
        <v>392</v>
      </c>
      <c r="AL84" s="6">
        <f t="shared" si="9"/>
        <v>38353</v>
      </c>
      <c r="AM84">
        <v>1</v>
      </c>
      <c r="AN84">
        <v>2005</v>
      </c>
      <c r="AO84">
        <v>1</v>
      </c>
      <c r="AP84">
        <v>1910</v>
      </c>
      <c r="AQ84">
        <v>388</v>
      </c>
    </row>
    <row r="85" spans="1:43" x14ac:dyDescent="0.35">
      <c r="A85" s="6">
        <f t="shared" si="6"/>
        <v>37955</v>
      </c>
      <c r="B85">
        <v>2003</v>
      </c>
      <c r="C85">
        <v>12</v>
      </c>
      <c r="E85">
        <v>20031211</v>
      </c>
      <c r="F85">
        <v>900</v>
      </c>
      <c r="G85" s="2">
        <v>233</v>
      </c>
      <c r="H85" s="2">
        <v>1414.1</v>
      </c>
      <c r="I85" s="2">
        <v>1414.3</v>
      </c>
      <c r="J85" s="2">
        <v>1487.3</v>
      </c>
      <c r="L85" t="s">
        <v>36</v>
      </c>
      <c r="M85" s="2">
        <v>1.1499999999999999</v>
      </c>
      <c r="N85" s="2">
        <v>2.1</v>
      </c>
      <c r="O85" s="2">
        <v>3.1</v>
      </c>
      <c r="P85" s="2">
        <v>10.8</v>
      </c>
      <c r="Q85" s="2">
        <v>16.3</v>
      </c>
      <c r="R85" s="2">
        <v>19</v>
      </c>
      <c r="S85" s="2">
        <v>20.8</v>
      </c>
      <c r="T85" s="2">
        <v>20.8</v>
      </c>
      <c r="W85" s="6">
        <f t="shared" si="7"/>
        <v>38412</v>
      </c>
      <c r="X85">
        <v>3</v>
      </c>
      <c r="Y85">
        <v>2005</v>
      </c>
      <c r="Z85">
        <v>1</v>
      </c>
      <c r="AA85">
        <v>2211</v>
      </c>
      <c r="AB85">
        <v>518</v>
      </c>
      <c r="AC85">
        <v>6294</v>
      </c>
      <c r="AD85">
        <v>1565</v>
      </c>
      <c r="AE85">
        <v>532</v>
      </c>
      <c r="AF85" s="6">
        <f t="shared" si="8"/>
        <v>38412</v>
      </c>
      <c r="AG85">
        <v>3</v>
      </c>
      <c r="AH85">
        <v>2005</v>
      </c>
      <c r="AI85">
        <v>1</v>
      </c>
      <c r="AJ85">
        <v>2212</v>
      </c>
      <c r="AK85">
        <v>530</v>
      </c>
      <c r="AL85" s="6">
        <f t="shared" si="9"/>
        <v>38412</v>
      </c>
      <c r="AM85">
        <v>3</v>
      </c>
      <c r="AN85">
        <v>2005</v>
      </c>
      <c r="AO85">
        <v>1</v>
      </c>
      <c r="AP85">
        <v>2313</v>
      </c>
      <c r="AQ85">
        <v>468</v>
      </c>
    </row>
    <row r="86" spans="1:43" x14ac:dyDescent="0.35">
      <c r="A86" s="6">
        <f t="shared" si="6"/>
        <v>38046</v>
      </c>
      <c r="B86">
        <v>2004</v>
      </c>
      <c r="C86">
        <v>3</v>
      </c>
      <c r="E86">
        <v>20040312</v>
      </c>
      <c r="F86">
        <v>810</v>
      </c>
      <c r="G86" s="2">
        <v>586</v>
      </c>
      <c r="H86" s="2">
        <v>1933.5</v>
      </c>
      <c r="I86" s="2">
        <v>1933.8</v>
      </c>
      <c r="J86" s="2">
        <v>1928.5</v>
      </c>
      <c r="L86" s="2" t="s">
        <v>38</v>
      </c>
      <c r="M86" s="2">
        <v>1</v>
      </c>
      <c r="N86" s="2">
        <v>1.5</v>
      </c>
      <c r="O86" s="2">
        <v>4</v>
      </c>
      <c r="P86" s="2">
        <v>10.5</v>
      </c>
      <c r="Q86" s="2">
        <v>14</v>
      </c>
      <c r="R86" s="2">
        <v>27.9</v>
      </c>
      <c r="S86" s="2">
        <v>36</v>
      </c>
      <c r="T86" s="2">
        <v>36</v>
      </c>
      <c r="W86" s="6">
        <f t="shared" si="7"/>
        <v>38565</v>
      </c>
      <c r="X86">
        <v>8</v>
      </c>
      <c r="Y86">
        <v>2005</v>
      </c>
      <c r="Z86">
        <v>2</v>
      </c>
      <c r="AA86">
        <v>1745</v>
      </c>
      <c r="AB86">
        <v>587</v>
      </c>
      <c r="AC86">
        <v>4065</v>
      </c>
      <c r="AD86">
        <v>917</v>
      </c>
      <c r="AE86">
        <v>404</v>
      </c>
      <c r="AF86" s="6">
        <f t="shared" si="8"/>
        <v>38565</v>
      </c>
      <c r="AG86">
        <v>8</v>
      </c>
      <c r="AH86">
        <v>2005</v>
      </c>
      <c r="AI86">
        <v>2</v>
      </c>
      <c r="AJ86">
        <v>1745</v>
      </c>
      <c r="AK86">
        <v>403</v>
      </c>
      <c r="AL86" s="6">
        <f t="shared" si="9"/>
        <v>38565</v>
      </c>
      <c r="AM86">
        <v>8</v>
      </c>
      <c r="AN86">
        <v>2005</v>
      </c>
      <c r="AO86">
        <v>2</v>
      </c>
      <c r="AP86">
        <v>1972</v>
      </c>
      <c r="AQ86">
        <v>480</v>
      </c>
    </row>
    <row r="87" spans="1:43" x14ac:dyDescent="0.35">
      <c r="A87" s="6">
        <f t="shared" si="6"/>
        <v>38168</v>
      </c>
      <c r="B87">
        <v>2004</v>
      </c>
      <c r="C87">
        <v>7</v>
      </c>
      <c r="E87">
        <v>20040701</v>
      </c>
      <c r="F87">
        <v>800</v>
      </c>
      <c r="G87" s="2">
        <v>879</v>
      </c>
      <c r="H87" s="2">
        <v>2783.3</v>
      </c>
      <c r="I87" s="2">
        <v>2783.7</v>
      </c>
      <c r="J87" s="2">
        <v>3133.4</v>
      </c>
      <c r="L87" t="s">
        <v>52</v>
      </c>
      <c r="M87">
        <v>1.1499999999999999</v>
      </c>
      <c r="N87">
        <v>1.4</v>
      </c>
      <c r="O87">
        <v>0.77</v>
      </c>
      <c r="P87">
        <v>1.03</v>
      </c>
      <c r="Q87">
        <v>1.1599999999999999</v>
      </c>
      <c r="R87">
        <v>0.68</v>
      </c>
      <c r="S87">
        <v>0.57999999999999996</v>
      </c>
      <c r="T87">
        <v>0.57999999999999996</v>
      </c>
      <c r="W87" s="6">
        <f t="shared" si="7"/>
        <v>38777</v>
      </c>
      <c r="X87">
        <v>3</v>
      </c>
      <c r="Y87">
        <v>2006</v>
      </c>
      <c r="Z87">
        <v>1</v>
      </c>
      <c r="AA87">
        <v>1027</v>
      </c>
      <c r="AB87">
        <v>236</v>
      </c>
      <c r="AC87">
        <v>2947</v>
      </c>
      <c r="AD87">
        <v>736</v>
      </c>
      <c r="AE87">
        <v>272</v>
      </c>
      <c r="AF87" s="6">
        <f t="shared" si="8"/>
        <v>38777</v>
      </c>
      <c r="AG87">
        <v>3</v>
      </c>
      <c r="AH87">
        <v>2006</v>
      </c>
      <c r="AI87">
        <v>1</v>
      </c>
      <c r="AJ87">
        <v>1027</v>
      </c>
      <c r="AK87">
        <v>272</v>
      </c>
      <c r="AL87" s="6">
        <f t="shared" si="9"/>
        <v>38777</v>
      </c>
      <c r="AM87">
        <v>3</v>
      </c>
      <c r="AN87">
        <v>2006</v>
      </c>
      <c r="AO87">
        <v>1</v>
      </c>
      <c r="AP87">
        <v>1074</v>
      </c>
      <c r="AQ87">
        <v>508</v>
      </c>
    </row>
    <row r="88" spans="1:43" x14ac:dyDescent="0.35">
      <c r="A88" s="6">
        <f t="shared" si="6"/>
        <v>38199</v>
      </c>
      <c r="B88">
        <v>2004</v>
      </c>
      <c r="C88">
        <v>8</v>
      </c>
      <c r="E88">
        <v>20040811</v>
      </c>
      <c r="F88">
        <v>840</v>
      </c>
      <c r="G88" s="2">
        <v>102</v>
      </c>
      <c r="H88" s="2">
        <v>692.75</v>
      </c>
      <c r="I88" s="2">
        <v>692.8</v>
      </c>
      <c r="J88" s="2">
        <v>869.48</v>
      </c>
      <c r="W88" s="6">
        <f t="shared" si="7"/>
        <v>38899</v>
      </c>
      <c r="X88">
        <v>7</v>
      </c>
      <c r="Y88">
        <v>2006</v>
      </c>
      <c r="Z88">
        <v>1</v>
      </c>
      <c r="AA88">
        <v>1588</v>
      </c>
      <c r="AB88">
        <v>370</v>
      </c>
      <c r="AC88">
        <v>4530</v>
      </c>
      <c r="AD88">
        <v>1128</v>
      </c>
      <c r="AE88">
        <v>393</v>
      </c>
      <c r="AF88" s="6">
        <f t="shared" si="8"/>
        <v>38899</v>
      </c>
      <c r="AG88">
        <v>7</v>
      </c>
      <c r="AH88">
        <v>2006</v>
      </c>
      <c r="AI88">
        <v>1</v>
      </c>
      <c r="AJ88">
        <v>1588</v>
      </c>
      <c r="AK88">
        <v>392</v>
      </c>
      <c r="AL88" s="6">
        <f t="shared" si="9"/>
        <v>38899</v>
      </c>
      <c r="AM88">
        <v>7</v>
      </c>
      <c r="AN88">
        <v>2006</v>
      </c>
      <c r="AO88">
        <v>1</v>
      </c>
      <c r="AP88">
        <v>1819</v>
      </c>
      <c r="AQ88">
        <v>481</v>
      </c>
    </row>
    <row r="89" spans="1:43" x14ac:dyDescent="0.35">
      <c r="A89" s="6">
        <f t="shared" si="6"/>
        <v>38352</v>
      </c>
      <c r="B89">
        <v>2005</v>
      </c>
      <c r="C89">
        <v>1</v>
      </c>
      <c r="E89">
        <v>20050119</v>
      </c>
      <c r="F89">
        <v>830</v>
      </c>
      <c r="G89" s="2">
        <v>416</v>
      </c>
      <c r="H89" s="2">
        <v>1841.4</v>
      </c>
      <c r="I89" s="2">
        <v>1841.7</v>
      </c>
      <c r="J89" s="2">
        <v>1909.9</v>
      </c>
      <c r="L89" t="s">
        <v>52</v>
      </c>
      <c r="M89" t="s">
        <v>53</v>
      </c>
      <c r="N89">
        <v>1</v>
      </c>
      <c r="O89" t="s">
        <v>54</v>
      </c>
      <c r="P89" t="s">
        <v>55</v>
      </c>
      <c r="Q89" t="s">
        <v>52</v>
      </c>
      <c r="R89" t="s">
        <v>56</v>
      </c>
      <c r="S89">
        <v>1</v>
      </c>
      <c r="T89" t="s">
        <v>54</v>
      </c>
      <c r="U89" t="s">
        <v>57</v>
      </c>
      <c r="W89" s="6">
        <f t="shared" si="7"/>
        <v>38961</v>
      </c>
      <c r="X89">
        <v>9</v>
      </c>
      <c r="Y89">
        <v>2006</v>
      </c>
      <c r="Z89">
        <v>1</v>
      </c>
      <c r="AA89">
        <v>2844</v>
      </c>
      <c r="AB89">
        <v>665</v>
      </c>
      <c r="AC89">
        <v>8102</v>
      </c>
      <c r="AD89">
        <v>2016</v>
      </c>
      <c r="AE89">
        <v>692</v>
      </c>
      <c r="AF89" s="6">
        <f t="shared" si="8"/>
        <v>38961</v>
      </c>
      <c r="AG89">
        <v>9</v>
      </c>
      <c r="AH89">
        <v>2006</v>
      </c>
      <c r="AI89">
        <v>1</v>
      </c>
      <c r="AJ89">
        <v>2845</v>
      </c>
      <c r="AK89">
        <v>689</v>
      </c>
      <c r="AL89" s="6">
        <f t="shared" si="9"/>
        <v>38961</v>
      </c>
      <c r="AM89">
        <v>9</v>
      </c>
      <c r="AN89">
        <v>2006</v>
      </c>
      <c r="AO89">
        <v>1</v>
      </c>
      <c r="AP89">
        <v>3436</v>
      </c>
      <c r="AQ89">
        <v>1534</v>
      </c>
    </row>
    <row r="90" spans="1:43" x14ac:dyDescent="0.35">
      <c r="A90" s="6">
        <f t="shared" si="6"/>
        <v>38411</v>
      </c>
      <c r="B90">
        <v>2005</v>
      </c>
      <c r="C90">
        <v>3</v>
      </c>
      <c r="E90">
        <v>20050324</v>
      </c>
      <c r="F90">
        <v>900</v>
      </c>
      <c r="G90" s="2">
        <v>737</v>
      </c>
      <c r="H90" s="2">
        <v>2211.4</v>
      </c>
      <c r="I90" s="2">
        <v>2211.8000000000002</v>
      </c>
      <c r="J90" s="2">
        <v>2313.4</v>
      </c>
      <c r="W90" s="6">
        <f t="shared" si="7"/>
        <v>39022</v>
      </c>
      <c r="X90">
        <v>11</v>
      </c>
      <c r="Y90">
        <v>2006</v>
      </c>
      <c r="Z90">
        <v>1</v>
      </c>
      <c r="AA90">
        <v>2574</v>
      </c>
      <c r="AB90">
        <v>607</v>
      </c>
      <c r="AC90">
        <v>7299</v>
      </c>
      <c r="AD90">
        <v>1812</v>
      </c>
      <c r="AE90">
        <v>592</v>
      </c>
      <c r="AF90" s="6">
        <f t="shared" si="8"/>
        <v>39022</v>
      </c>
      <c r="AG90">
        <v>11</v>
      </c>
      <c r="AH90">
        <v>2006</v>
      </c>
      <c r="AI90">
        <v>1</v>
      </c>
      <c r="AJ90">
        <v>2574</v>
      </c>
      <c r="AK90">
        <v>589</v>
      </c>
      <c r="AL90" s="6">
        <f t="shared" si="9"/>
        <v>39022</v>
      </c>
      <c r="AM90">
        <v>11</v>
      </c>
      <c r="AN90">
        <v>2006</v>
      </c>
      <c r="AO90">
        <v>1</v>
      </c>
      <c r="AP90">
        <v>3015</v>
      </c>
      <c r="AQ90">
        <v>1086</v>
      </c>
    </row>
    <row r="91" spans="1:43" x14ac:dyDescent="0.35">
      <c r="A91" s="6">
        <f t="shared" si="6"/>
        <v>38564</v>
      </c>
      <c r="B91">
        <v>2005</v>
      </c>
      <c r="C91">
        <v>8</v>
      </c>
      <c r="E91">
        <v>20050804</v>
      </c>
      <c r="F91">
        <v>840</v>
      </c>
      <c r="G91" s="2">
        <v>385</v>
      </c>
      <c r="H91" s="2">
        <v>1844.4</v>
      </c>
      <c r="I91" s="2">
        <v>1844.7</v>
      </c>
      <c r="J91" s="2">
        <v>2069</v>
      </c>
      <c r="W91" s="6">
        <f t="shared" si="7"/>
        <v>39173</v>
      </c>
      <c r="X91">
        <v>4</v>
      </c>
      <c r="Y91">
        <v>2007</v>
      </c>
      <c r="Z91">
        <v>1</v>
      </c>
      <c r="AA91">
        <v>2820</v>
      </c>
      <c r="AB91">
        <v>640</v>
      </c>
      <c r="AC91">
        <v>8151</v>
      </c>
      <c r="AD91">
        <v>2041</v>
      </c>
      <c r="AE91">
        <v>802</v>
      </c>
      <c r="AF91" s="6">
        <f t="shared" si="8"/>
        <v>39173</v>
      </c>
      <c r="AG91">
        <v>4</v>
      </c>
      <c r="AH91">
        <v>2007</v>
      </c>
      <c r="AI91">
        <v>1</v>
      </c>
      <c r="AJ91">
        <v>2820</v>
      </c>
      <c r="AK91">
        <v>800</v>
      </c>
      <c r="AL91" s="6">
        <f t="shared" si="9"/>
        <v>39173</v>
      </c>
      <c r="AM91">
        <v>4</v>
      </c>
      <c r="AN91">
        <v>2007</v>
      </c>
      <c r="AO91">
        <v>1</v>
      </c>
      <c r="AP91">
        <v>3286</v>
      </c>
      <c r="AQ91">
        <v>844</v>
      </c>
    </row>
    <row r="92" spans="1:43" x14ac:dyDescent="0.35">
      <c r="A92" s="6">
        <f t="shared" si="6"/>
        <v>38564</v>
      </c>
      <c r="B92">
        <v>2005</v>
      </c>
      <c r="C92">
        <v>8</v>
      </c>
      <c r="E92">
        <v>20050830</v>
      </c>
      <c r="F92">
        <v>820</v>
      </c>
      <c r="G92" s="2">
        <v>285</v>
      </c>
      <c r="H92" s="2">
        <v>1644.9</v>
      </c>
      <c r="I92" s="2">
        <v>1645.2</v>
      </c>
      <c r="J92" s="2">
        <v>1875.9</v>
      </c>
      <c r="L92" t="s">
        <v>58</v>
      </c>
      <c r="M92" t="s">
        <v>59</v>
      </c>
      <c r="W92" s="6">
        <f t="shared" si="7"/>
        <v>39264</v>
      </c>
      <c r="X92">
        <v>7</v>
      </c>
      <c r="Y92">
        <v>2007</v>
      </c>
      <c r="Z92">
        <v>1</v>
      </c>
      <c r="AA92">
        <v>1929</v>
      </c>
      <c r="AB92">
        <v>451</v>
      </c>
      <c r="AC92">
        <v>5499</v>
      </c>
      <c r="AD92">
        <v>1368</v>
      </c>
      <c r="AE92">
        <v>472</v>
      </c>
      <c r="AF92" s="6">
        <f t="shared" si="8"/>
        <v>39264</v>
      </c>
      <c r="AG92">
        <v>7</v>
      </c>
      <c r="AH92">
        <v>2007</v>
      </c>
      <c r="AI92">
        <v>1</v>
      </c>
      <c r="AJ92">
        <v>1930</v>
      </c>
      <c r="AK92">
        <v>470</v>
      </c>
      <c r="AL92" s="6">
        <f t="shared" si="9"/>
        <v>39264</v>
      </c>
      <c r="AM92">
        <v>7</v>
      </c>
      <c r="AN92">
        <v>2007</v>
      </c>
      <c r="AO92">
        <v>1</v>
      </c>
      <c r="AP92">
        <v>2265</v>
      </c>
      <c r="AQ92">
        <v>641</v>
      </c>
    </row>
    <row r="93" spans="1:43" x14ac:dyDescent="0.35">
      <c r="A93" s="6">
        <f t="shared" si="6"/>
        <v>38776</v>
      </c>
      <c r="B93">
        <v>2006</v>
      </c>
      <c r="C93">
        <v>3</v>
      </c>
      <c r="E93">
        <v>20060329</v>
      </c>
      <c r="F93">
        <v>900</v>
      </c>
      <c r="G93" s="2">
        <v>238</v>
      </c>
      <c r="H93" s="2">
        <v>1026.5999999999999</v>
      </c>
      <c r="I93" s="2">
        <v>1026.7</v>
      </c>
      <c r="J93" s="2">
        <v>1073.5</v>
      </c>
      <c r="L93" s="16" t="s">
        <v>60</v>
      </c>
      <c r="M93" s="16"/>
      <c r="W93" s="6">
        <f t="shared" si="7"/>
        <v>39722</v>
      </c>
      <c r="X93">
        <v>10</v>
      </c>
      <c r="Y93">
        <v>2008</v>
      </c>
      <c r="Z93">
        <v>1</v>
      </c>
      <c r="AA93">
        <v>2421</v>
      </c>
      <c r="AB93">
        <v>577</v>
      </c>
      <c r="AC93">
        <v>6824</v>
      </c>
      <c r="AD93">
        <v>1690</v>
      </c>
      <c r="AE93">
        <v>508</v>
      </c>
      <c r="AF93" s="6">
        <f t="shared" si="8"/>
        <v>39722</v>
      </c>
      <c r="AG93">
        <v>10</v>
      </c>
      <c r="AH93">
        <v>2008</v>
      </c>
      <c r="AI93">
        <v>1</v>
      </c>
      <c r="AJ93">
        <v>2421</v>
      </c>
      <c r="AK93">
        <v>506</v>
      </c>
      <c r="AL93" s="6">
        <f t="shared" si="9"/>
        <v>39722</v>
      </c>
      <c r="AM93">
        <v>10</v>
      </c>
      <c r="AN93">
        <v>2008</v>
      </c>
      <c r="AO93">
        <v>1</v>
      </c>
      <c r="AP93">
        <v>3052</v>
      </c>
      <c r="AQ93">
        <v>1024</v>
      </c>
    </row>
    <row r="94" spans="1:43" x14ac:dyDescent="0.35">
      <c r="A94" s="6">
        <f t="shared" si="6"/>
        <v>38898</v>
      </c>
      <c r="B94">
        <v>2006</v>
      </c>
      <c r="C94">
        <v>7</v>
      </c>
      <c r="E94">
        <v>20060727</v>
      </c>
      <c r="F94">
        <v>815</v>
      </c>
      <c r="G94" s="2">
        <v>311</v>
      </c>
      <c r="H94" s="2">
        <v>1587.9</v>
      </c>
      <c r="I94" s="2">
        <v>1588.1</v>
      </c>
      <c r="J94" s="2">
        <v>1819.4</v>
      </c>
      <c r="L94" t="s">
        <v>63</v>
      </c>
      <c r="M94">
        <v>-0.17699999999999999</v>
      </c>
      <c r="W94" s="6">
        <f t="shared" si="7"/>
        <v>39783</v>
      </c>
      <c r="X94">
        <v>12</v>
      </c>
      <c r="Y94">
        <v>2008</v>
      </c>
      <c r="Z94">
        <v>1</v>
      </c>
      <c r="AA94">
        <v>2142</v>
      </c>
      <c r="AB94">
        <v>510</v>
      </c>
      <c r="AC94">
        <v>6048</v>
      </c>
      <c r="AD94">
        <v>1499</v>
      </c>
      <c r="AE94">
        <v>460</v>
      </c>
      <c r="AF94" s="6">
        <f t="shared" si="8"/>
        <v>39783</v>
      </c>
      <c r="AG94">
        <v>12</v>
      </c>
      <c r="AH94">
        <v>2008</v>
      </c>
      <c r="AI94">
        <v>1</v>
      </c>
      <c r="AJ94">
        <v>2143</v>
      </c>
      <c r="AK94">
        <v>458</v>
      </c>
      <c r="AL94" s="6">
        <f t="shared" si="9"/>
        <v>39783</v>
      </c>
      <c r="AM94">
        <v>12</v>
      </c>
      <c r="AN94">
        <v>2008</v>
      </c>
      <c r="AO94">
        <v>1</v>
      </c>
      <c r="AP94">
        <v>2612</v>
      </c>
      <c r="AQ94">
        <v>740</v>
      </c>
    </row>
    <row r="95" spans="1:43" x14ac:dyDescent="0.35">
      <c r="A95" s="6">
        <f t="shared" si="6"/>
        <v>38960</v>
      </c>
      <c r="B95">
        <v>2006</v>
      </c>
      <c r="C95">
        <v>9</v>
      </c>
      <c r="E95">
        <v>20060926</v>
      </c>
      <c r="F95">
        <v>750</v>
      </c>
      <c r="G95" s="2">
        <v>548</v>
      </c>
      <c r="H95" s="2">
        <v>2844.1</v>
      </c>
      <c r="I95" s="2">
        <v>2844.5</v>
      </c>
      <c r="J95" s="2">
        <v>3435.9</v>
      </c>
      <c r="L95" t="s">
        <v>67</v>
      </c>
      <c r="M95">
        <v>0.998</v>
      </c>
      <c r="W95" s="6">
        <f t="shared" si="7"/>
        <v>39845</v>
      </c>
      <c r="X95">
        <v>2</v>
      </c>
      <c r="Y95">
        <v>2009</v>
      </c>
      <c r="Z95">
        <v>1</v>
      </c>
      <c r="AA95">
        <v>1696</v>
      </c>
      <c r="AB95">
        <v>395</v>
      </c>
      <c r="AC95">
        <v>4841</v>
      </c>
      <c r="AD95">
        <v>1206</v>
      </c>
      <c r="AE95">
        <v>423</v>
      </c>
      <c r="AF95" s="6">
        <f t="shared" si="8"/>
        <v>39845</v>
      </c>
      <c r="AG95">
        <v>2</v>
      </c>
      <c r="AH95">
        <v>2009</v>
      </c>
      <c r="AI95">
        <v>1</v>
      </c>
      <c r="AJ95">
        <v>1696</v>
      </c>
      <c r="AK95">
        <v>422</v>
      </c>
      <c r="AL95" s="6">
        <f t="shared" si="9"/>
        <v>39845</v>
      </c>
      <c r="AM95">
        <v>2</v>
      </c>
      <c r="AN95">
        <v>2009</v>
      </c>
      <c r="AO95">
        <v>1</v>
      </c>
      <c r="AP95">
        <v>1953</v>
      </c>
      <c r="AQ95">
        <v>816</v>
      </c>
    </row>
    <row r="96" spans="1:43" x14ac:dyDescent="0.35">
      <c r="A96" s="6">
        <f t="shared" si="6"/>
        <v>39021</v>
      </c>
      <c r="B96">
        <v>2006</v>
      </c>
      <c r="C96">
        <v>11</v>
      </c>
      <c r="E96">
        <v>20061121</v>
      </c>
      <c r="F96">
        <v>820</v>
      </c>
      <c r="G96" s="2">
        <v>476</v>
      </c>
      <c r="H96" s="2">
        <v>2573.5</v>
      </c>
      <c r="I96" s="2">
        <v>2573.9</v>
      </c>
      <c r="J96" s="2">
        <v>3014.6</v>
      </c>
      <c r="L96" t="s">
        <v>62</v>
      </c>
      <c r="M96">
        <v>0.45500000000000002</v>
      </c>
      <c r="W96" s="6">
        <f t="shared" si="7"/>
        <v>39904</v>
      </c>
      <c r="X96">
        <v>4</v>
      </c>
      <c r="Y96">
        <v>2009</v>
      </c>
      <c r="Z96">
        <v>2</v>
      </c>
      <c r="AA96">
        <v>2734</v>
      </c>
      <c r="AB96">
        <v>801</v>
      </c>
      <c r="AC96">
        <v>6900</v>
      </c>
      <c r="AD96">
        <v>1622</v>
      </c>
      <c r="AE96">
        <v>816</v>
      </c>
      <c r="AF96" s="6">
        <f t="shared" si="8"/>
        <v>39904</v>
      </c>
      <c r="AG96">
        <v>4</v>
      </c>
      <c r="AH96">
        <v>2009</v>
      </c>
      <c r="AI96">
        <v>2</v>
      </c>
      <c r="AJ96">
        <v>2734</v>
      </c>
      <c r="AK96">
        <v>815</v>
      </c>
      <c r="AL96" s="6">
        <f t="shared" si="9"/>
        <v>39904</v>
      </c>
      <c r="AM96">
        <v>4</v>
      </c>
      <c r="AN96">
        <v>2009</v>
      </c>
      <c r="AO96">
        <v>2</v>
      </c>
      <c r="AP96">
        <v>3555</v>
      </c>
      <c r="AQ96">
        <v>1232</v>
      </c>
    </row>
    <row r="97" spans="1:43" x14ac:dyDescent="0.35">
      <c r="A97" s="6">
        <f t="shared" si="6"/>
        <v>39172</v>
      </c>
      <c r="B97">
        <v>2007</v>
      </c>
      <c r="C97">
        <v>4</v>
      </c>
      <c r="E97">
        <v>20070411</v>
      </c>
      <c r="F97">
        <v>825</v>
      </c>
      <c r="G97" s="2">
        <v>1000</v>
      </c>
      <c r="H97" s="2">
        <v>2819.7</v>
      </c>
      <c r="I97" s="2">
        <v>2820.1</v>
      </c>
      <c r="J97" s="2">
        <v>3285.8</v>
      </c>
      <c r="W97" s="6">
        <f t="shared" si="7"/>
        <v>39965</v>
      </c>
      <c r="X97">
        <v>6</v>
      </c>
      <c r="Y97">
        <v>2009</v>
      </c>
      <c r="Z97">
        <v>1</v>
      </c>
      <c r="AA97">
        <v>4448</v>
      </c>
      <c r="AB97">
        <v>936</v>
      </c>
      <c r="AC97">
        <v>13344</v>
      </c>
      <c r="AD97">
        <v>3396</v>
      </c>
      <c r="AE97">
        <v>1664</v>
      </c>
      <c r="AF97" s="6">
        <f t="shared" si="8"/>
        <v>39965</v>
      </c>
      <c r="AG97">
        <v>6</v>
      </c>
      <c r="AH97">
        <v>2009</v>
      </c>
      <c r="AI97">
        <v>1</v>
      </c>
      <c r="AJ97">
        <v>4448</v>
      </c>
      <c r="AK97">
        <v>1662</v>
      </c>
      <c r="AL97" s="6">
        <f t="shared" si="9"/>
        <v>39965</v>
      </c>
      <c r="AM97">
        <v>6</v>
      </c>
      <c r="AN97">
        <v>2009</v>
      </c>
      <c r="AO97">
        <v>1</v>
      </c>
      <c r="AP97">
        <v>6325</v>
      </c>
      <c r="AQ97">
        <v>3506</v>
      </c>
    </row>
    <row r="98" spans="1:43" x14ac:dyDescent="0.35">
      <c r="A98" s="6">
        <f t="shared" si="6"/>
        <v>39263</v>
      </c>
      <c r="B98">
        <v>2007</v>
      </c>
      <c r="C98">
        <v>7</v>
      </c>
      <c r="E98">
        <v>20070718</v>
      </c>
      <c r="F98">
        <v>820</v>
      </c>
      <c r="G98" s="2">
        <v>404</v>
      </c>
      <c r="H98" s="2">
        <v>1929.5</v>
      </c>
      <c r="I98" s="2">
        <v>1929.8</v>
      </c>
      <c r="J98" s="2">
        <v>2265</v>
      </c>
      <c r="L98" t="s">
        <v>68</v>
      </c>
      <c r="W98" s="6">
        <f t="shared" si="7"/>
        <v>40148</v>
      </c>
      <c r="X98">
        <v>12</v>
      </c>
      <c r="Y98">
        <v>2009</v>
      </c>
      <c r="Z98">
        <v>1</v>
      </c>
      <c r="AA98">
        <v>2070</v>
      </c>
      <c r="AB98">
        <v>487</v>
      </c>
      <c r="AC98">
        <v>5878</v>
      </c>
      <c r="AD98">
        <v>1460</v>
      </c>
      <c r="AE98">
        <v>484</v>
      </c>
      <c r="AF98" s="6">
        <f t="shared" si="8"/>
        <v>40148</v>
      </c>
      <c r="AG98">
        <v>12</v>
      </c>
      <c r="AH98">
        <v>2009</v>
      </c>
      <c r="AI98">
        <v>1</v>
      </c>
      <c r="AJ98">
        <v>2070</v>
      </c>
      <c r="AK98">
        <v>482</v>
      </c>
      <c r="AL98" s="6">
        <f t="shared" si="9"/>
        <v>40148</v>
      </c>
      <c r="AM98">
        <v>12</v>
      </c>
      <c r="AN98">
        <v>2009</v>
      </c>
      <c r="AO98">
        <v>1</v>
      </c>
      <c r="AP98">
        <v>2636</v>
      </c>
      <c r="AQ98">
        <v>957</v>
      </c>
    </row>
    <row r="99" spans="1:43" x14ac:dyDescent="0.35">
      <c r="A99" s="6">
        <f t="shared" si="6"/>
        <v>39721</v>
      </c>
      <c r="B99">
        <v>2008</v>
      </c>
      <c r="C99">
        <v>10</v>
      </c>
      <c r="E99">
        <v>20081015</v>
      </c>
      <c r="F99">
        <v>1136</v>
      </c>
      <c r="G99" s="2">
        <v>347</v>
      </c>
      <c r="H99" s="2">
        <v>2420.9</v>
      </c>
      <c r="I99" s="2">
        <v>2421.4</v>
      </c>
      <c r="J99" s="2">
        <v>3051.6</v>
      </c>
      <c r="L99" t="s">
        <v>69</v>
      </c>
      <c r="M99" t="s">
        <v>70</v>
      </c>
      <c r="N99" t="s">
        <v>71</v>
      </c>
      <c r="O99" t="s">
        <v>76</v>
      </c>
      <c r="P99" t="s">
        <v>77</v>
      </c>
      <c r="Q99" t="s">
        <v>72</v>
      </c>
      <c r="R99" t="s">
        <v>78</v>
      </c>
      <c r="S99" t="s">
        <v>79</v>
      </c>
      <c r="T99" t="s">
        <v>73</v>
      </c>
      <c r="W99" s="6">
        <f t="shared" si="7"/>
        <v>40299</v>
      </c>
      <c r="X99">
        <v>5</v>
      </c>
      <c r="Y99">
        <v>2010</v>
      </c>
      <c r="Z99">
        <v>1</v>
      </c>
      <c r="AA99">
        <v>4765</v>
      </c>
      <c r="AB99">
        <v>924</v>
      </c>
      <c r="AC99">
        <v>14865</v>
      </c>
      <c r="AD99">
        <v>3848</v>
      </c>
      <c r="AE99">
        <v>2179</v>
      </c>
      <c r="AF99" s="6">
        <f t="shared" si="8"/>
        <v>40299</v>
      </c>
      <c r="AG99">
        <v>5</v>
      </c>
      <c r="AH99">
        <v>2010</v>
      </c>
      <c r="AI99">
        <v>1</v>
      </c>
      <c r="AJ99">
        <v>4765</v>
      </c>
      <c r="AK99">
        <v>2178</v>
      </c>
      <c r="AL99" s="6">
        <f t="shared" si="9"/>
        <v>40299</v>
      </c>
      <c r="AM99">
        <v>5</v>
      </c>
      <c r="AN99">
        <v>2010</v>
      </c>
      <c r="AO99">
        <v>1</v>
      </c>
      <c r="AP99">
        <v>7115</v>
      </c>
      <c r="AQ99">
        <v>4176</v>
      </c>
    </row>
    <row r="100" spans="1:43" x14ac:dyDescent="0.35">
      <c r="A100" s="6">
        <f t="shared" si="6"/>
        <v>39782</v>
      </c>
      <c r="B100">
        <v>2008</v>
      </c>
      <c r="C100">
        <v>12</v>
      </c>
      <c r="E100">
        <v>20081209</v>
      </c>
      <c r="F100">
        <v>845</v>
      </c>
      <c r="G100" s="2">
        <v>320</v>
      </c>
      <c r="H100" s="2">
        <v>2142.4</v>
      </c>
      <c r="I100" s="2">
        <v>2142.8000000000002</v>
      </c>
      <c r="J100" s="2">
        <v>2612</v>
      </c>
      <c r="L100" t="s">
        <v>74</v>
      </c>
      <c r="M100">
        <v>441</v>
      </c>
      <c r="N100">
        <v>72</v>
      </c>
      <c r="O100">
        <v>230</v>
      </c>
      <c r="P100">
        <v>261</v>
      </c>
      <c r="Q100">
        <v>320</v>
      </c>
      <c r="R100">
        <v>512</v>
      </c>
      <c r="S100">
        <v>922</v>
      </c>
      <c r="T100">
        <v>1560</v>
      </c>
      <c r="W100" s="6">
        <f t="shared" si="7"/>
        <v>40360</v>
      </c>
      <c r="X100">
        <v>7</v>
      </c>
      <c r="Y100">
        <v>2010</v>
      </c>
      <c r="Z100">
        <v>1</v>
      </c>
      <c r="AA100">
        <v>2531</v>
      </c>
      <c r="AB100">
        <v>585</v>
      </c>
      <c r="AC100">
        <v>7251</v>
      </c>
      <c r="AD100">
        <v>1809</v>
      </c>
      <c r="AE100">
        <v>658</v>
      </c>
      <c r="AF100" s="6">
        <f t="shared" si="8"/>
        <v>40360</v>
      </c>
      <c r="AG100">
        <v>7</v>
      </c>
      <c r="AH100">
        <v>2010</v>
      </c>
      <c r="AI100">
        <v>1</v>
      </c>
      <c r="AJ100">
        <v>2531</v>
      </c>
      <c r="AK100">
        <v>656</v>
      </c>
      <c r="AL100" s="6">
        <f t="shared" si="9"/>
        <v>40360</v>
      </c>
      <c r="AM100">
        <v>7</v>
      </c>
      <c r="AN100">
        <v>2010</v>
      </c>
      <c r="AO100">
        <v>1</v>
      </c>
      <c r="AP100">
        <v>3353</v>
      </c>
      <c r="AQ100">
        <v>1535</v>
      </c>
    </row>
    <row r="101" spans="1:43" x14ac:dyDescent="0.35">
      <c r="A101" s="6">
        <f t="shared" si="6"/>
        <v>39844</v>
      </c>
      <c r="B101">
        <v>2009</v>
      </c>
      <c r="C101">
        <v>2</v>
      </c>
      <c r="E101">
        <v>20090224</v>
      </c>
      <c r="F101">
        <v>830</v>
      </c>
      <c r="G101" s="2">
        <v>336</v>
      </c>
      <c r="H101" s="2">
        <v>1695.7</v>
      </c>
      <c r="I101" s="2">
        <v>1696</v>
      </c>
      <c r="J101" s="2">
        <v>1953</v>
      </c>
      <c r="L101" t="s">
        <v>36</v>
      </c>
      <c r="M101">
        <v>817</v>
      </c>
      <c r="N101">
        <v>8</v>
      </c>
      <c r="O101">
        <v>215</v>
      </c>
      <c r="P101">
        <v>289</v>
      </c>
      <c r="Q101">
        <v>437</v>
      </c>
      <c r="R101">
        <v>809</v>
      </c>
      <c r="S101">
        <v>1858</v>
      </c>
      <c r="T101">
        <v>5460</v>
      </c>
      <c r="W101" s="6">
        <f t="shared" si="7"/>
        <v>40848</v>
      </c>
      <c r="X101">
        <v>11</v>
      </c>
      <c r="Y101">
        <v>2011</v>
      </c>
      <c r="Z101">
        <v>1</v>
      </c>
      <c r="AA101">
        <v>3345</v>
      </c>
      <c r="AB101">
        <v>775</v>
      </c>
      <c r="AC101">
        <v>9570</v>
      </c>
      <c r="AD101">
        <v>2385</v>
      </c>
      <c r="AE101">
        <v>856</v>
      </c>
      <c r="AF101" s="6">
        <f t="shared" si="8"/>
        <v>40848</v>
      </c>
      <c r="AG101">
        <v>11</v>
      </c>
      <c r="AH101">
        <v>2011</v>
      </c>
      <c r="AI101">
        <v>1</v>
      </c>
      <c r="AJ101">
        <v>3346</v>
      </c>
      <c r="AK101">
        <v>853</v>
      </c>
      <c r="AL101" s="6">
        <f t="shared" si="9"/>
        <v>40848</v>
      </c>
      <c r="AM101">
        <v>11</v>
      </c>
      <c r="AN101">
        <v>2011</v>
      </c>
      <c r="AO101">
        <v>1</v>
      </c>
      <c r="AP101">
        <v>4693</v>
      </c>
      <c r="AQ101">
        <v>2223</v>
      </c>
    </row>
    <row r="102" spans="1:43" x14ac:dyDescent="0.35">
      <c r="A102" s="6">
        <f t="shared" si="6"/>
        <v>39903</v>
      </c>
      <c r="B102">
        <v>2009</v>
      </c>
      <c r="C102">
        <v>4</v>
      </c>
      <c r="E102">
        <v>20090408</v>
      </c>
      <c r="F102">
        <v>900</v>
      </c>
      <c r="G102" s="2">
        <v>335</v>
      </c>
      <c r="H102" s="2">
        <v>1551</v>
      </c>
      <c r="I102" s="2">
        <v>1551.3</v>
      </c>
      <c r="J102" s="2">
        <v>1789</v>
      </c>
      <c r="W102" s="6">
        <f t="shared" si="7"/>
        <v>42248</v>
      </c>
      <c r="X102">
        <v>9</v>
      </c>
      <c r="Y102">
        <v>2015</v>
      </c>
      <c r="Z102">
        <v>1</v>
      </c>
      <c r="AA102">
        <v>4935</v>
      </c>
      <c r="AB102">
        <v>987</v>
      </c>
      <c r="AC102">
        <v>15179</v>
      </c>
      <c r="AD102">
        <v>3905</v>
      </c>
      <c r="AE102">
        <v>2111</v>
      </c>
      <c r="AG102">
        <v>9</v>
      </c>
      <c r="AH102">
        <v>2015</v>
      </c>
      <c r="AI102">
        <v>1</v>
      </c>
      <c r="AJ102">
        <v>4936</v>
      </c>
      <c r="AK102">
        <v>2109</v>
      </c>
      <c r="AM102">
        <v>9</v>
      </c>
      <c r="AN102">
        <v>2015</v>
      </c>
      <c r="AO102">
        <v>1</v>
      </c>
      <c r="AP102">
        <v>8901</v>
      </c>
      <c r="AQ102">
        <v>6687</v>
      </c>
    </row>
    <row r="103" spans="1:43" x14ac:dyDescent="0.35">
      <c r="A103" s="6">
        <f t="shared" si="6"/>
        <v>39903</v>
      </c>
      <c r="B103">
        <v>2009</v>
      </c>
      <c r="C103">
        <v>4</v>
      </c>
      <c r="E103">
        <v>20090429</v>
      </c>
      <c r="F103">
        <v>944</v>
      </c>
      <c r="G103" s="2">
        <v>1370</v>
      </c>
      <c r="H103" s="2">
        <v>3916.9</v>
      </c>
      <c r="I103" s="2">
        <v>3917.2</v>
      </c>
      <c r="J103" s="2">
        <v>5320.9</v>
      </c>
      <c r="L103" t="s">
        <v>80</v>
      </c>
      <c r="W103" s="6">
        <f t="shared" si="7"/>
        <v>42278</v>
      </c>
      <c r="X103">
        <v>10</v>
      </c>
      <c r="Y103">
        <v>2015</v>
      </c>
      <c r="Z103">
        <v>1</v>
      </c>
      <c r="AA103">
        <v>9839</v>
      </c>
      <c r="AB103">
        <v>2052</v>
      </c>
      <c r="AC103">
        <v>29657</v>
      </c>
      <c r="AD103">
        <v>7563</v>
      </c>
      <c r="AE103">
        <v>3781</v>
      </c>
      <c r="AG103">
        <v>10</v>
      </c>
      <c r="AH103">
        <v>2015</v>
      </c>
      <c r="AI103">
        <v>1</v>
      </c>
      <c r="AJ103">
        <v>9840</v>
      </c>
      <c r="AK103">
        <v>3778</v>
      </c>
      <c r="AM103">
        <v>10</v>
      </c>
      <c r="AN103">
        <v>2015</v>
      </c>
      <c r="AO103">
        <v>1</v>
      </c>
      <c r="AP103">
        <v>17896</v>
      </c>
      <c r="AQ103">
        <v>12663</v>
      </c>
    </row>
    <row r="104" spans="1:43" x14ac:dyDescent="0.35">
      <c r="A104" s="6">
        <f t="shared" si="6"/>
        <v>39964</v>
      </c>
      <c r="B104">
        <v>2009</v>
      </c>
      <c r="C104">
        <v>6</v>
      </c>
      <c r="E104">
        <v>20090625</v>
      </c>
      <c r="F104">
        <v>1525</v>
      </c>
      <c r="G104" s="2">
        <v>1330</v>
      </c>
      <c r="H104" s="2">
        <v>4447.5</v>
      </c>
      <c r="I104" s="2">
        <v>4448</v>
      </c>
      <c r="J104" s="2">
        <v>6325.4</v>
      </c>
      <c r="L104" t="s">
        <v>81</v>
      </c>
      <c r="W104" s="6">
        <f t="shared" si="7"/>
        <v>42309</v>
      </c>
      <c r="X104">
        <v>11</v>
      </c>
      <c r="Y104">
        <v>2015</v>
      </c>
      <c r="Z104">
        <v>1</v>
      </c>
      <c r="AA104">
        <v>7658</v>
      </c>
      <c r="AB104">
        <v>1573</v>
      </c>
      <c r="AC104">
        <v>23250</v>
      </c>
      <c r="AD104">
        <v>5948</v>
      </c>
      <c r="AE104">
        <v>3064</v>
      </c>
      <c r="AG104">
        <v>11</v>
      </c>
      <c r="AH104">
        <v>2015</v>
      </c>
      <c r="AI104">
        <v>1</v>
      </c>
      <c r="AJ104">
        <v>7659</v>
      </c>
      <c r="AK104">
        <v>3062</v>
      </c>
      <c r="AM104">
        <v>11</v>
      </c>
      <c r="AN104">
        <v>2015</v>
      </c>
      <c r="AO104">
        <v>1</v>
      </c>
      <c r="AP104">
        <v>13533</v>
      </c>
      <c r="AQ104">
        <v>9392</v>
      </c>
    </row>
    <row r="105" spans="1:43" x14ac:dyDescent="0.35">
      <c r="A105" s="6">
        <f t="shared" si="6"/>
        <v>40147</v>
      </c>
      <c r="B105">
        <v>2009</v>
      </c>
      <c r="C105">
        <v>12</v>
      </c>
      <c r="E105">
        <v>20091208</v>
      </c>
      <c r="F105">
        <v>1346</v>
      </c>
      <c r="G105" s="2">
        <v>267</v>
      </c>
      <c r="H105" s="2">
        <v>2070</v>
      </c>
      <c r="I105" s="2">
        <v>2070.3000000000002</v>
      </c>
      <c r="J105" s="2">
        <v>2636.1</v>
      </c>
      <c r="W105" s="6">
        <f t="shared" si="7"/>
        <v>42339</v>
      </c>
      <c r="X105">
        <v>12</v>
      </c>
      <c r="Y105">
        <v>2015</v>
      </c>
      <c r="Z105">
        <v>1</v>
      </c>
      <c r="AA105">
        <v>5867</v>
      </c>
      <c r="AB105">
        <v>1164</v>
      </c>
      <c r="AC105">
        <v>18114</v>
      </c>
      <c r="AD105">
        <v>4668</v>
      </c>
      <c r="AE105">
        <v>2557</v>
      </c>
      <c r="AG105">
        <v>12</v>
      </c>
      <c r="AH105">
        <v>2015</v>
      </c>
      <c r="AI105">
        <v>1</v>
      </c>
      <c r="AJ105">
        <v>5867</v>
      </c>
      <c r="AK105">
        <v>2555</v>
      </c>
      <c r="AM105">
        <v>12</v>
      </c>
      <c r="AN105">
        <v>2015</v>
      </c>
      <c r="AO105">
        <v>1</v>
      </c>
      <c r="AP105">
        <v>10224</v>
      </c>
      <c r="AQ105">
        <v>7464</v>
      </c>
    </row>
    <row r="106" spans="1:43" x14ac:dyDescent="0.35">
      <c r="A106" s="6">
        <f t="shared" si="6"/>
        <v>40298</v>
      </c>
      <c r="B106">
        <v>2010</v>
      </c>
      <c r="C106">
        <v>5</v>
      </c>
      <c r="E106">
        <v>20100518</v>
      </c>
      <c r="F106">
        <v>1330</v>
      </c>
      <c r="G106" s="2">
        <v>1560</v>
      </c>
      <c r="H106" s="2">
        <v>4764.7</v>
      </c>
      <c r="I106" s="2">
        <v>4765</v>
      </c>
      <c r="J106" s="2">
        <v>7115</v>
      </c>
      <c r="L106" t="s">
        <v>82</v>
      </c>
      <c r="O106" s="2">
        <v>5460</v>
      </c>
      <c r="W106" s="6">
        <f t="shared" si="7"/>
        <v>42370</v>
      </c>
      <c r="X106">
        <v>1</v>
      </c>
      <c r="Y106">
        <v>2016</v>
      </c>
      <c r="Z106">
        <v>1</v>
      </c>
      <c r="AA106">
        <v>4512</v>
      </c>
      <c r="AB106">
        <v>847</v>
      </c>
      <c r="AC106">
        <v>14298</v>
      </c>
      <c r="AD106">
        <v>3726</v>
      </c>
      <c r="AE106">
        <v>2206</v>
      </c>
      <c r="AG106">
        <v>1</v>
      </c>
      <c r="AH106">
        <v>2016</v>
      </c>
      <c r="AI106">
        <v>1</v>
      </c>
      <c r="AJ106">
        <v>4512</v>
      </c>
      <c r="AK106">
        <v>2205</v>
      </c>
      <c r="AM106">
        <v>1</v>
      </c>
      <c r="AN106">
        <v>2016</v>
      </c>
      <c r="AO106">
        <v>1</v>
      </c>
      <c r="AP106">
        <v>7823</v>
      </c>
      <c r="AQ106">
        <v>6397</v>
      </c>
    </row>
    <row r="107" spans="1:43" x14ac:dyDescent="0.35">
      <c r="A107" s="6">
        <f t="shared" si="6"/>
        <v>40359</v>
      </c>
      <c r="B107">
        <v>2010</v>
      </c>
      <c r="C107">
        <v>7</v>
      </c>
      <c r="E107">
        <v>20100728</v>
      </c>
      <c r="F107">
        <v>924</v>
      </c>
      <c r="G107" s="2">
        <v>389</v>
      </c>
      <c r="H107" s="2">
        <v>2530.6</v>
      </c>
      <c r="I107" s="2">
        <v>2531</v>
      </c>
      <c r="J107" s="2">
        <v>3352.9</v>
      </c>
      <c r="L107" t="s">
        <v>83</v>
      </c>
      <c r="O107" s="2">
        <v>1560</v>
      </c>
      <c r="W107" s="6">
        <f t="shared" si="7"/>
        <v>42401</v>
      </c>
      <c r="X107">
        <v>2</v>
      </c>
      <c r="Y107">
        <v>2016</v>
      </c>
      <c r="Z107">
        <v>1</v>
      </c>
      <c r="AA107">
        <v>6105</v>
      </c>
      <c r="AB107">
        <v>1168</v>
      </c>
      <c r="AC107">
        <v>19172</v>
      </c>
      <c r="AD107">
        <v>4977</v>
      </c>
      <c r="AE107">
        <v>2874</v>
      </c>
      <c r="AG107">
        <v>2</v>
      </c>
      <c r="AH107">
        <v>2016</v>
      </c>
      <c r="AI107">
        <v>1</v>
      </c>
      <c r="AJ107">
        <v>6105</v>
      </c>
      <c r="AK107">
        <v>2873</v>
      </c>
      <c r="AM107">
        <v>2</v>
      </c>
      <c r="AN107">
        <v>2016</v>
      </c>
      <c r="AO107">
        <v>1</v>
      </c>
      <c r="AP107">
        <v>10224</v>
      </c>
      <c r="AQ107">
        <v>8298</v>
      </c>
    </row>
    <row r="108" spans="1:43" x14ac:dyDescent="0.35">
      <c r="A108" s="6">
        <f t="shared" si="6"/>
        <v>40847</v>
      </c>
      <c r="B108">
        <v>2011</v>
      </c>
      <c r="C108">
        <v>11</v>
      </c>
      <c r="E108">
        <v>20111121</v>
      </c>
      <c r="F108">
        <v>1637</v>
      </c>
      <c r="G108" s="2">
        <v>359</v>
      </c>
      <c r="H108" s="2">
        <v>3345.1</v>
      </c>
      <c r="I108" s="2">
        <v>3345.6</v>
      </c>
      <c r="J108" s="2">
        <v>4693</v>
      </c>
      <c r="W108" s="6">
        <f t="shared" si="7"/>
        <v>43709</v>
      </c>
      <c r="X108">
        <v>9</v>
      </c>
      <c r="Y108">
        <v>2019</v>
      </c>
      <c r="Z108">
        <v>1</v>
      </c>
      <c r="AA108">
        <v>24233</v>
      </c>
      <c r="AB108">
        <v>3790</v>
      </c>
      <c r="AC108">
        <v>83252</v>
      </c>
      <c r="AD108">
        <v>22486</v>
      </c>
      <c r="AE108">
        <v>15667</v>
      </c>
      <c r="AG108">
        <v>9</v>
      </c>
      <c r="AH108">
        <v>2019</v>
      </c>
      <c r="AI108">
        <v>1</v>
      </c>
      <c r="AJ108">
        <v>24233</v>
      </c>
      <c r="AK108">
        <v>15666</v>
      </c>
      <c r="AM108">
        <v>9</v>
      </c>
      <c r="AN108">
        <v>2019</v>
      </c>
      <c r="AO108">
        <v>1</v>
      </c>
      <c r="AP108">
        <v>59534</v>
      </c>
      <c r="AQ108">
        <v>50212</v>
      </c>
    </row>
    <row r="109" spans="1:43" x14ac:dyDescent="0.35">
      <c r="E109">
        <v>20150928</v>
      </c>
      <c r="F109">
        <v>1402</v>
      </c>
      <c r="G109" s="2">
        <v>248</v>
      </c>
      <c r="H109" s="2">
        <v>4935.1000000000004</v>
      </c>
      <c r="I109" s="2">
        <v>4935.5</v>
      </c>
      <c r="J109" s="2">
        <v>8901.2000000000007</v>
      </c>
    </row>
    <row r="110" spans="1:43" x14ac:dyDescent="0.35">
      <c r="E110">
        <v>20151022</v>
      </c>
      <c r="F110">
        <v>1127</v>
      </c>
      <c r="G110" s="2">
        <v>634</v>
      </c>
      <c r="H110" s="2">
        <v>9839.4</v>
      </c>
      <c r="I110" s="2">
        <v>9840.4</v>
      </c>
      <c r="J110" s="2">
        <v>17896</v>
      </c>
    </row>
    <row r="111" spans="1:43" x14ac:dyDescent="0.35">
      <c r="E111">
        <v>20151116</v>
      </c>
      <c r="F111">
        <v>1441</v>
      </c>
      <c r="G111" s="2">
        <v>448</v>
      </c>
      <c r="H111" s="2">
        <v>7657.8</v>
      </c>
      <c r="I111" s="2">
        <v>7658.5</v>
      </c>
      <c r="J111" s="2">
        <v>13533</v>
      </c>
    </row>
    <row r="112" spans="1:43" x14ac:dyDescent="0.35">
      <c r="E112">
        <v>20151209</v>
      </c>
      <c r="F112">
        <v>945</v>
      </c>
      <c r="G112" s="2">
        <v>328</v>
      </c>
      <c r="H112" s="2">
        <v>5867</v>
      </c>
      <c r="I112" s="2">
        <v>5867.4</v>
      </c>
      <c r="J112" s="2">
        <v>10224</v>
      </c>
    </row>
    <row r="113" spans="5:10" x14ac:dyDescent="0.35">
      <c r="E113">
        <v>20160104</v>
      </c>
      <c r="F113">
        <v>1454</v>
      </c>
      <c r="G113" s="2">
        <v>256</v>
      </c>
      <c r="H113" s="2">
        <v>4512.1000000000004</v>
      </c>
      <c r="I113" s="2">
        <v>4512.3</v>
      </c>
      <c r="J113" s="2">
        <v>7822.6</v>
      </c>
    </row>
    <row r="114" spans="5:10" x14ac:dyDescent="0.35">
      <c r="E114">
        <v>20160222</v>
      </c>
      <c r="F114">
        <v>1706</v>
      </c>
      <c r="G114" s="2">
        <v>491</v>
      </c>
      <c r="H114" s="2">
        <v>6104.7</v>
      </c>
      <c r="I114" s="2">
        <v>6105.1</v>
      </c>
      <c r="J114" s="2">
        <v>10224</v>
      </c>
    </row>
    <row r="115" spans="5:10" x14ac:dyDescent="0.35">
      <c r="E115">
        <v>20190920</v>
      </c>
      <c r="F115">
        <v>830</v>
      </c>
      <c r="G115" s="2">
        <v>670</v>
      </c>
      <c r="H115" s="2">
        <v>24233</v>
      </c>
      <c r="I115" s="2">
        <v>24233</v>
      </c>
      <c r="J115" s="2">
        <v>59534</v>
      </c>
    </row>
  </sheetData>
  <mergeCells count="10">
    <mergeCell ref="L47:M47"/>
    <mergeCell ref="L62:M62"/>
    <mergeCell ref="L93:M93"/>
    <mergeCell ref="E1:J1"/>
    <mergeCell ref="X1:AQ1"/>
    <mergeCell ref="AS1:BA1"/>
    <mergeCell ref="X2:AE2"/>
    <mergeCell ref="AG2:AK2"/>
    <mergeCell ref="AM2:AQ2"/>
    <mergeCell ref="AS2:BA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D0B6-9135-445A-9572-DCA779BDE370}">
  <dimension ref="A1:BF115"/>
  <sheetViews>
    <sheetView topLeftCell="T99" workbookViewId="0">
      <selection activeCell="AE108" sqref="AE102:AE108"/>
    </sheetView>
    <sheetView topLeftCell="T90" workbookViewId="1">
      <selection activeCell="AE30" sqref="AE30:AE108"/>
    </sheetView>
  </sheetViews>
  <sheetFormatPr defaultRowHeight="14.5" x14ac:dyDescent="0.35"/>
  <sheetData>
    <row r="1" spans="1:58" ht="18.5" x14ac:dyDescent="0.45">
      <c r="E1" s="18" t="s">
        <v>101</v>
      </c>
      <c r="F1" s="18"/>
      <c r="G1" s="18"/>
      <c r="H1" s="18"/>
      <c r="I1" s="18"/>
      <c r="J1" s="18"/>
      <c r="W1" s="1" t="s">
        <v>84</v>
      </c>
      <c r="X1" s="17" t="s">
        <v>95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S1" s="16" t="s">
        <v>98</v>
      </c>
      <c r="AT1" s="16"/>
      <c r="AU1" s="16"/>
      <c r="AV1" s="16"/>
      <c r="AW1" s="16"/>
      <c r="AX1" s="16"/>
      <c r="AY1" s="16"/>
      <c r="AZ1" s="16"/>
      <c r="BA1" s="16"/>
      <c r="BC1" t="s">
        <v>103</v>
      </c>
    </row>
    <row r="2" spans="1:58" x14ac:dyDescent="0.3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8" t="s">
        <v>94</v>
      </c>
      <c r="Y2" s="18"/>
      <c r="Z2" s="18"/>
      <c r="AA2" s="18"/>
      <c r="AB2" s="18"/>
      <c r="AC2" s="18"/>
      <c r="AD2" s="18"/>
      <c r="AE2" s="18"/>
      <c r="AG2" s="18" t="s">
        <v>96</v>
      </c>
      <c r="AH2" s="18"/>
      <c r="AI2" s="18"/>
      <c r="AJ2" s="18"/>
      <c r="AK2" s="18"/>
      <c r="AM2" s="18" t="s">
        <v>97</v>
      </c>
      <c r="AN2" s="18"/>
      <c r="AO2" s="18"/>
      <c r="AP2" s="18"/>
      <c r="AQ2" s="18"/>
      <c r="AS2" s="18" t="s">
        <v>99</v>
      </c>
      <c r="AT2" s="18"/>
      <c r="AU2" s="18"/>
      <c r="AV2" s="18"/>
      <c r="AW2" s="18"/>
      <c r="AX2" s="18"/>
      <c r="AY2" s="18"/>
      <c r="AZ2" s="18"/>
      <c r="BA2" s="18"/>
    </row>
    <row r="3" spans="1:58" x14ac:dyDescent="0.35">
      <c r="A3" s="6">
        <f>DATE(B3,C3,D3)</f>
        <v>31836</v>
      </c>
      <c r="B3">
        <v>1987</v>
      </c>
      <c r="C3">
        <v>3</v>
      </c>
      <c r="E3">
        <v>19870317</v>
      </c>
      <c r="F3">
        <v>1200</v>
      </c>
      <c r="G3" s="2">
        <v>826</v>
      </c>
      <c r="H3" s="2">
        <v>19981</v>
      </c>
      <c r="I3" s="2">
        <v>19981</v>
      </c>
      <c r="J3" s="2">
        <v>23372</v>
      </c>
      <c r="AA3" t="s">
        <v>70</v>
      </c>
      <c r="AB3" s="4">
        <v>0.95</v>
      </c>
      <c r="AC3" t="s">
        <v>85</v>
      </c>
      <c r="AD3" t="s">
        <v>93</v>
      </c>
      <c r="AE3" t="s">
        <v>87</v>
      </c>
      <c r="AJ3" t="s">
        <v>70</v>
      </c>
      <c r="AK3" t="s">
        <v>87</v>
      </c>
      <c r="AP3" t="s">
        <v>70</v>
      </c>
      <c r="AQ3" t="s">
        <v>87</v>
      </c>
      <c r="AU3" t="s">
        <v>42</v>
      </c>
      <c r="AW3" t="s">
        <v>43</v>
      </c>
      <c r="AX3" t="s">
        <v>44</v>
      </c>
      <c r="AY3" t="s">
        <v>45</v>
      </c>
      <c r="AZ3" t="s">
        <v>46</v>
      </c>
      <c r="BC3" s="6">
        <v>31853</v>
      </c>
      <c r="BD3">
        <v>826</v>
      </c>
      <c r="BE3">
        <v>11</v>
      </c>
      <c r="BF3">
        <f t="shared" ref="BF3:BF66" si="0">((BD3*BE3*28.3168)/(1000*1000))*86400</f>
        <v>22229.548830719999</v>
      </c>
    </row>
    <row r="4" spans="1:58" x14ac:dyDescent="0.35">
      <c r="A4" s="6">
        <f t="shared" ref="A4:A67" si="1">DATE(B4,C4,D4)</f>
        <v>31867</v>
      </c>
      <c r="B4">
        <v>1987</v>
      </c>
      <c r="C4">
        <v>4</v>
      </c>
      <c r="E4">
        <v>19870410</v>
      </c>
      <c r="F4">
        <v>1730</v>
      </c>
      <c r="G4" s="2">
        <v>1440</v>
      </c>
      <c r="H4" s="2">
        <v>22764</v>
      </c>
      <c r="I4" s="2">
        <v>22764</v>
      </c>
      <c r="J4" s="2">
        <v>27311</v>
      </c>
      <c r="L4" t="s">
        <v>10</v>
      </c>
      <c r="Z4" t="s">
        <v>88</v>
      </c>
      <c r="AA4" t="s">
        <v>75</v>
      </c>
      <c r="AB4" t="s">
        <v>89</v>
      </c>
      <c r="AC4" t="s">
        <v>90</v>
      </c>
      <c r="AD4" t="s">
        <v>91</v>
      </c>
      <c r="AE4" t="s">
        <v>86</v>
      </c>
      <c r="AI4" t="s">
        <v>88</v>
      </c>
      <c r="AJ4" t="s">
        <v>75</v>
      </c>
      <c r="AK4" t="s">
        <v>86</v>
      </c>
      <c r="AO4" t="s">
        <v>88</v>
      </c>
      <c r="AP4" t="s">
        <v>75</v>
      </c>
      <c r="AQ4" t="s">
        <v>86</v>
      </c>
      <c r="AT4" t="s">
        <v>47</v>
      </c>
      <c r="AU4" t="s">
        <v>48</v>
      </c>
      <c r="AV4" t="s">
        <v>49</v>
      </c>
      <c r="AW4" t="s">
        <v>48</v>
      </c>
      <c r="AX4" t="s">
        <v>48</v>
      </c>
      <c r="AY4" t="s">
        <v>48</v>
      </c>
      <c r="AZ4" t="s">
        <v>48</v>
      </c>
      <c r="BA4" t="s">
        <v>50</v>
      </c>
      <c r="BC4" s="6">
        <v>31915</v>
      </c>
      <c r="BD4">
        <v>5240</v>
      </c>
      <c r="BE4">
        <v>3</v>
      </c>
      <c r="BF4">
        <f t="shared" si="0"/>
        <v>38460.1042944</v>
      </c>
    </row>
    <row r="5" spans="1:58" x14ac:dyDescent="0.35">
      <c r="A5" s="6">
        <f t="shared" si="1"/>
        <v>31897</v>
      </c>
      <c r="B5">
        <v>1987</v>
      </c>
      <c r="C5">
        <v>5</v>
      </c>
      <c r="E5">
        <v>19870518</v>
      </c>
      <c r="F5">
        <v>1605</v>
      </c>
      <c r="G5" s="2">
        <v>5240</v>
      </c>
      <c r="H5" s="2">
        <v>28886</v>
      </c>
      <c r="I5" s="2">
        <v>28886</v>
      </c>
      <c r="J5" s="2">
        <v>37166</v>
      </c>
      <c r="L5" t="s">
        <v>11</v>
      </c>
      <c r="M5" t="s">
        <v>12</v>
      </c>
      <c r="N5" t="s">
        <v>13</v>
      </c>
      <c r="X5" t="s">
        <v>36</v>
      </c>
      <c r="Y5" t="s">
        <v>92</v>
      </c>
      <c r="Z5">
        <v>113</v>
      </c>
      <c r="AA5">
        <v>17858</v>
      </c>
      <c r="AB5">
        <v>16175</v>
      </c>
      <c r="AC5">
        <v>19667</v>
      </c>
      <c r="AD5">
        <v>891</v>
      </c>
      <c r="AE5">
        <v>691</v>
      </c>
      <c r="AG5" t="s">
        <v>36</v>
      </c>
      <c r="AH5" t="s">
        <v>92</v>
      </c>
      <c r="AI5">
        <v>113</v>
      </c>
      <c r="AJ5">
        <v>17858</v>
      </c>
      <c r="AK5">
        <v>690</v>
      </c>
      <c r="AM5" t="s">
        <v>36</v>
      </c>
      <c r="AN5" t="s">
        <v>92</v>
      </c>
      <c r="AO5">
        <v>113</v>
      </c>
      <c r="AP5">
        <v>18485</v>
      </c>
      <c r="AQ5">
        <v>675</v>
      </c>
      <c r="AS5" t="s">
        <v>6</v>
      </c>
      <c r="AT5">
        <v>856</v>
      </c>
      <c r="AU5">
        <v>13542</v>
      </c>
      <c r="AV5">
        <v>18458</v>
      </c>
      <c r="AW5">
        <v>21207</v>
      </c>
      <c r="AX5">
        <v>26166</v>
      </c>
      <c r="AY5">
        <v>31254</v>
      </c>
      <c r="AZ5">
        <v>34327</v>
      </c>
      <c r="BA5">
        <v>34543</v>
      </c>
      <c r="BC5" s="6">
        <v>32007</v>
      </c>
      <c r="BD5">
        <v>373</v>
      </c>
      <c r="BE5">
        <v>1.8</v>
      </c>
      <c r="BF5">
        <f t="shared" si="0"/>
        <v>1642.628118528</v>
      </c>
    </row>
    <row r="6" spans="1:58" x14ac:dyDescent="0.35">
      <c r="A6" s="6">
        <f t="shared" si="1"/>
        <v>31928</v>
      </c>
      <c r="B6">
        <v>1987</v>
      </c>
      <c r="C6">
        <v>6</v>
      </c>
      <c r="E6">
        <v>19870617</v>
      </c>
      <c r="F6">
        <v>1915</v>
      </c>
      <c r="G6" s="2">
        <v>5220</v>
      </c>
      <c r="H6" s="2">
        <v>28699</v>
      </c>
      <c r="I6" s="2">
        <v>28699</v>
      </c>
      <c r="J6" s="2">
        <v>37579</v>
      </c>
      <c r="L6">
        <v>1</v>
      </c>
      <c r="M6">
        <v>0.91800000000000004</v>
      </c>
      <c r="N6">
        <v>-41.457999999999998</v>
      </c>
      <c r="W6" s="6">
        <f t="shared" ref="W6:W69" si="2">DATE(Y6,X6,1)</f>
        <v>31837</v>
      </c>
      <c r="X6">
        <v>3</v>
      </c>
      <c r="Y6">
        <v>1987</v>
      </c>
      <c r="Z6">
        <v>1</v>
      </c>
      <c r="AA6">
        <v>19981</v>
      </c>
      <c r="AB6">
        <v>10094</v>
      </c>
      <c r="AC6">
        <v>35656</v>
      </c>
      <c r="AD6">
        <v>6603</v>
      </c>
      <c r="AE6">
        <v>1926</v>
      </c>
      <c r="AF6" s="6">
        <f t="shared" ref="AF6:AF69" si="3">DATE(AH6,AG6,1)</f>
        <v>31837</v>
      </c>
      <c r="AG6">
        <v>3</v>
      </c>
      <c r="AH6">
        <v>1987</v>
      </c>
      <c r="AI6">
        <v>1</v>
      </c>
      <c r="AJ6">
        <v>19981</v>
      </c>
      <c r="AK6">
        <v>1926</v>
      </c>
      <c r="AL6" s="6">
        <f t="shared" ref="AL6:AL69" si="4">DATE(AN6,AM6,1)</f>
        <v>31837</v>
      </c>
      <c r="AM6">
        <v>3</v>
      </c>
      <c r="AN6">
        <v>1987</v>
      </c>
      <c r="AO6">
        <v>1</v>
      </c>
      <c r="AP6">
        <v>23372</v>
      </c>
      <c r="AQ6">
        <v>1560</v>
      </c>
      <c r="AS6" t="s">
        <v>7</v>
      </c>
      <c r="AT6">
        <v>856</v>
      </c>
      <c r="AU6">
        <v>13542</v>
      </c>
      <c r="AV6">
        <v>18458</v>
      </c>
      <c r="AW6">
        <v>21207</v>
      </c>
      <c r="AX6">
        <v>26166</v>
      </c>
      <c r="AY6">
        <v>31254</v>
      </c>
      <c r="AZ6">
        <v>34327</v>
      </c>
      <c r="BA6">
        <v>34543</v>
      </c>
      <c r="BC6" s="6">
        <v>32099</v>
      </c>
      <c r="BD6">
        <v>430</v>
      </c>
      <c r="BE6">
        <v>22</v>
      </c>
      <c r="BF6">
        <f t="shared" si="0"/>
        <v>23144.5665792</v>
      </c>
    </row>
    <row r="7" spans="1:58" x14ac:dyDescent="0.35">
      <c r="A7" s="6">
        <f t="shared" si="1"/>
        <v>31958</v>
      </c>
      <c r="B7">
        <v>1987</v>
      </c>
      <c r="C7">
        <v>7</v>
      </c>
      <c r="E7">
        <v>19870722</v>
      </c>
      <c r="F7">
        <v>2200</v>
      </c>
      <c r="G7" s="2">
        <v>1420</v>
      </c>
      <c r="H7" s="2">
        <v>22119</v>
      </c>
      <c r="I7" s="2">
        <v>22119</v>
      </c>
      <c r="J7" s="2">
        <v>27985</v>
      </c>
      <c r="L7">
        <v>2</v>
      </c>
      <c r="M7">
        <v>0.73</v>
      </c>
      <c r="N7">
        <v>-34.707000000000001</v>
      </c>
      <c r="W7" s="6">
        <f t="shared" si="2"/>
        <v>31868</v>
      </c>
      <c r="X7">
        <v>4</v>
      </c>
      <c r="Y7">
        <v>1987</v>
      </c>
      <c r="Z7">
        <v>1</v>
      </c>
      <c r="AA7">
        <v>22764</v>
      </c>
      <c r="AB7">
        <v>11480</v>
      </c>
      <c r="AC7">
        <v>40675</v>
      </c>
      <c r="AD7">
        <v>7541</v>
      </c>
      <c r="AE7">
        <v>2259</v>
      </c>
      <c r="AF7" s="6">
        <f t="shared" si="3"/>
        <v>31868</v>
      </c>
      <c r="AG7">
        <v>4</v>
      </c>
      <c r="AH7">
        <v>1987</v>
      </c>
      <c r="AI7">
        <v>1</v>
      </c>
      <c r="AJ7">
        <v>22764</v>
      </c>
      <c r="AK7">
        <v>2259</v>
      </c>
      <c r="AL7" s="6">
        <f t="shared" si="4"/>
        <v>31868</v>
      </c>
      <c r="AM7">
        <v>4</v>
      </c>
      <c r="AN7">
        <v>1987</v>
      </c>
      <c r="AO7">
        <v>1</v>
      </c>
      <c r="AP7">
        <v>27311</v>
      </c>
      <c r="AQ7">
        <v>1986</v>
      </c>
      <c r="AS7" t="s">
        <v>8</v>
      </c>
      <c r="AT7">
        <v>807</v>
      </c>
      <c r="AU7">
        <v>13855</v>
      </c>
      <c r="AV7">
        <v>17550</v>
      </c>
      <c r="AW7">
        <v>21707</v>
      </c>
      <c r="AX7">
        <v>28316</v>
      </c>
      <c r="AY7">
        <v>31878</v>
      </c>
      <c r="AZ7">
        <v>37522</v>
      </c>
      <c r="BA7">
        <v>37579</v>
      </c>
      <c r="BC7" s="6">
        <v>32216</v>
      </c>
      <c r="BD7">
        <v>296</v>
      </c>
      <c r="BE7">
        <v>20</v>
      </c>
      <c r="BF7">
        <f t="shared" si="0"/>
        <v>14483.703398400001</v>
      </c>
    </row>
    <row r="8" spans="1:58" x14ac:dyDescent="0.35">
      <c r="A8" s="6">
        <f t="shared" si="1"/>
        <v>31958</v>
      </c>
      <c r="B8">
        <v>1987</v>
      </c>
      <c r="C8">
        <v>7</v>
      </c>
      <c r="E8">
        <v>19870729</v>
      </c>
      <c r="F8">
        <v>2200</v>
      </c>
      <c r="G8" s="2">
        <v>916</v>
      </c>
      <c r="H8" s="2">
        <v>19277</v>
      </c>
      <c r="I8" s="2">
        <v>19277</v>
      </c>
      <c r="J8" s="2">
        <v>24129</v>
      </c>
      <c r="L8">
        <v>3</v>
      </c>
      <c r="M8">
        <v>0.91500000000000004</v>
      </c>
      <c r="N8">
        <v>-42.537999999999997</v>
      </c>
      <c r="W8" s="6">
        <f t="shared" si="2"/>
        <v>31898</v>
      </c>
      <c r="X8">
        <v>5</v>
      </c>
      <c r="Y8">
        <v>1987</v>
      </c>
      <c r="Z8">
        <v>1</v>
      </c>
      <c r="AA8">
        <v>28886</v>
      </c>
      <c r="AB8">
        <v>13878</v>
      </c>
      <c r="AC8">
        <v>53419</v>
      </c>
      <c r="AD8">
        <v>10233</v>
      </c>
      <c r="AE8">
        <v>4621</v>
      </c>
      <c r="AF8" s="6">
        <f t="shared" si="3"/>
        <v>31898</v>
      </c>
      <c r="AG8">
        <v>5</v>
      </c>
      <c r="AH8">
        <v>1987</v>
      </c>
      <c r="AI8">
        <v>1</v>
      </c>
      <c r="AJ8">
        <v>28886</v>
      </c>
      <c r="AK8">
        <v>4620</v>
      </c>
      <c r="AL8" s="6">
        <f t="shared" si="4"/>
        <v>31898</v>
      </c>
      <c r="AM8">
        <v>5</v>
      </c>
      <c r="AN8">
        <v>1987</v>
      </c>
      <c r="AO8">
        <v>1</v>
      </c>
      <c r="AP8">
        <v>37166</v>
      </c>
      <c r="AQ8">
        <v>7962</v>
      </c>
      <c r="BC8" s="6">
        <v>32286</v>
      </c>
      <c r="BD8">
        <v>1110</v>
      </c>
      <c r="BE8">
        <v>8.8000000000000007</v>
      </c>
      <c r="BF8">
        <f t="shared" si="0"/>
        <v>23898.110607359999</v>
      </c>
    </row>
    <row r="9" spans="1:58" x14ac:dyDescent="0.35">
      <c r="A9" s="6">
        <f t="shared" si="1"/>
        <v>31989</v>
      </c>
      <c r="B9">
        <v>1987</v>
      </c>
      <c r="C9">
        <v>8</v>
      </c>
      <c r="E9">
        <v>19870818</v>
      </c>
      <c r="F9">
        <v>1100</v>
      </c>
      <c r="G9" s="2">
        <v>373</v>
      </c>
      <c r="H9" s="2">
        <v>13777</v>
      </c>
      <c r="I9" s="2">
        <v>13777</v>
      </c>
      <c r="J9" s="2">
        <v>16879</v>
      </c>
      <c r="L9">
        <v>4</v>
      </c>
      <c r="M9">
        <v>0.72899999999999998</v>
      </c>
      <c r="N9">
        <v>-35.869999999999997</v>
      </c>
      <c r="W9" s="6">
        <f t="shared" si="2"/>
        <v>31929</v>
      </c>
      <c r="X9">
        <v>6</v>
      </c>
      <c r="Y9">
        <v>1987</v>
      </c>
      <c r="Z9">
        <v>1</v>
      </c>
      <c r="AA9">
        <v>28699</v>
      </c>
      <c r="AB9">
        <v>13825</v>
      </c>
      <c r="AC9">
        <v>52974</v>
      </c>
      <c r="AD9">
        <v>10130</v>
      </c>
      <c r="AE9">
        <v>4510</v>
      </c>
      <c r="AF9" s="6">
        <f t="shared" si="3"/>
        <v>31929</v>
      </c>
      <c r="AG9">
        <v>6</v>
      </c>
      <c r="AH9">
        <v>1987</v>
      </c>
      <c r="AI9">
        <v>1</v>
      </c>
      <c r="AJ9">
        <v>28699</v>
      </c>
      <c r="AK9">
        <v>4510</v>
      </c>
      <c r="AL9" s="6">
        <f t="shared" si="4"/>
        <v>31929</v>
      </c>
      <c r="AM9">
        <v>6</v>
      </c>
      <c r="AN9">
        <v>1987</v>
      </c>
      <c r="AO9">
        <v>1</v>
      </c>
      <c r="AP9">
        <v>37579</v>
      </c>
      <c r="AQ9">
        <v>7917</v>
      </c>
      <c r="AS9" t="s">
        <v>100</v>
      </c>
      <c r="BC9" s="6">
        <v>32380</v>
      </c>
      <c r="BD9">
        <v>624</v>
      </c>
      <c r="BE9">
        <v>12</v>
      </c>
      <c r="BF9">
        <f t="shared" si="0"/>
        <v>18319.92754176</v>
      </c>
    </row>
    <row r="10" spans="1:58" x14ac:dyDescent="0.35">
      <c r="A10" s="6">
        <f t="shared" si="1"/>
        <v>31989</v>
      </c>
      <c r="B10">
        <v>1987</v>
      </c>
      <c r="C10">
        <v>8</v>
      </c>
      <c r="E10">
        <v>19870825</v>
      </c>
      <c r="F10">
        <v>1730</v>
      </c>
      <c r="G10" s="2">
        <v>1640</v>
      </c>
      <c r="H10" s="2">
        <v>25415</v>
      </c>
      <c r="I10" s="2">
        <v>25415</v>
      </c>
      <c r="J10" s="2">
        <v>32170</v>
      </c>
      <c r="L10">
        <v>5</v>
      </c>
      <c r="M10">
        <v>0.72</v>
      </c>
      <c r="N10">
        <v>-35.472000000000001</v>
      </c>
      <c r="W10" s="6">
        <f t="shared" si="2"/>
        <v>31959</v>
      </c>
      <c r="X10">
        <v>7</v>
      </c>
      <c r="Y10">
        <v>1987</v>
      </c>
      <c r="Z10">
        <v>2</v>
      </c>
      <c r="AA10">
        <v>20698</v>
      </c>
      <c r="AB10">
        <v>12590</v>
      </c>
      <c r="AC10">
        <v>32136</v>
      </c>
      <c r="AD10">
        <v>5019</v>
      </c>
      <c r="AE10">
        <v>1922</v>
      </c>
      <c r="AF10" s="6">
        <f t="shared" si="3"/>
        <v>31959</v>
      </c>
      <c r="AG10">
        <v>7</v>
      </c>
      <c r="AH10">
        <v>1987</v>
      </c>
      <c r="AI10">
        <v>2</v>
      </c>
      <c r="AJ10">
        <v>20698</v>
      </c>
      <c r="AK10">
        <v>1921</v>
      </c>
      <c r="AL10" s="6">
        <f t="shared" si="4"/>
        <v>31959</v>
      </c>
      <c r="AM10">
        <v>7</v>
      </c>
      <c r="AN10">
        <v>1987</v>
      </c>
      <c r="AO10">
        <v>2</v>
      </c>
      <c r="AP10">
        <v>26057</v>
      </c>
      <c r="AQ10">
        <v>2086</v>
      </c>
      <c r="AU10" t="s">
        <v>42</v>
      </c>
      <c r="AW10" t="s">
        <v>43</v>
      </c>
      <c r="AX10" t="s">
        <v>44</v>
      </c>
      <c r="AY10" t="s">
        <v>45</v>
      </c>
      <c r="AZ10" t="s">
        <v>46</v>
      </c>
      <c r="BC10" s="6">
        <v>32462</v>
      </c>
      <c r="BD10">
        <v>399</v>
      </c>
      <c r="BE10">
        <v>24</v>
      </c>
      <c r="BF10">
        <f t="shared" si="0"/>
        <v>23428.368875520002</v>
      </c>
    </row>
    <row r="11" spans="1:58" x14ac:dyDescent="0.35">
      <c r="A11" s="6">
        <f t="shared" si="1"/>
        <v>32050</v>
      </c>
      <c r="B11">
        <v>1987</v>
      </c>
      <c r="C11">
        <v>10</v>
      </c>
      <c r="E11">
        <v>19871031</v>
      </c>
      <c r="F11">
        <v>2300</v>
      </c>
      <c r="G11" s="2">
        <v>451</v>
      </c>
      <c r="H11" s="2">
        <v>18719</v>
      </c>
      <c r="I11" s="2">
        <v>18719</v>
      </c>
      <c r="J11" s="2">
        <v>21900</v>
      </c>
      <c r="L11">
        <v>6</v>
      </c>
      <c r="M11">
        <v>0.66</v>
      </c>
      <c r="N11">
        <v>-34.158000000000001</v>
      </c>
      <c r="W11" s="6">
        <f t="shared" si="2"/>
        <v>31990</v>
      </c>
      <c r="X11">
        <v>8</v>
      </c>
      <c r="Y11">
        <v>1987</v>
      </c>
      <c r="Z11">
        <v>2</v>
      </c>
      <c r="AA11">
        <v>19596</v>
      </c>
      <c r="AB11">
        <v>11712</v>
      </c>
      <c r="AC11">
        <v>30846</v>
      </c>
      <c r="AD11">
        <v>4916</v>
      </c>
      <c r="AE11">
        <v>1815</v>
      </c>
      <c r="AF11" s="6">
        <f t="shared" si="3"/>
        <v>31990</v>
      </c>
      <c r="AG11">
        <v>8</v>
      </c>
      <c r="AH11">
        <v>1987</v>
      </c>
      <c r="AI11">
        <v>2</v>
      </c>
      <c r="AJ11">
        <v>19596</v>
      </c>
      <c r="AK11">
        <v>1814</v>
      </c>
      <c r="AL11" s="6">
        <f t="shared" si="4"/>
        <v>31990</v>
      </c>
      <c r="AM11">
        <v>8</v>
      </c>
      <c r="AN11">
        <v>1987</v>
      </c>
      <c r="AO11">
        <v>2</v>
      </c>
      <c r="AP11">
        <v>24525</v>
      </c>
      <c r="AQ11">
        <v>2396</v>
      </c>
      <c r="AT11" t="s">
        <v>47</v>
      </c>
      <c r="AU11" t="s">
        <v>48</v>
      </c>
      <c r="AV11" t="s">
        <v>49</v>
      </c>
      <c r="AW11" t="s">
        <v>48</v>
      </c>
      <c r="AX11" t="s">
        <v>48</v>
      </c>
      <c r="AY11" t="s">
        <v>48</v>
      </c>
      <c r="AZ11" t="s">
        <v>48</v>
      </c>
      <c r="BA11" t="s">
        <v>50</v>
      </c>
      <c r="BC11" s="6">
        <v>32562</v>
      </c>
      <c r="BD11">
        <v>305</v>
      </c>
      <c r="BE11">
        <v>19</v>
      </c>
      <c r="BF11">
        <f t="shared" si="0"/>
        <v>14177.881958400001</v>
      </c>
    </row>
    <row r="12" spans="1:58" x14ac:dyDescent="0.35">
      <c r="A12" s="6">
        <f t="shared" si="1"/>
        <v>32081</v>
      </c>
      <c r="B12">
        <v>1987</v>
      </c>
      <c r="C12">
        <v>11</v>
      </c>
      <c r="E12">
        <v>19871118</v>
      </c>
      <c r="F12">
        <v>904</v>
      </c>
      <c r="G12" s="2">
        <v>430</v>
      </c>
      <c r="H12" s="2">
        <v>18808</v>
      </c>
      <c r="I12" s="2">
        <v>18808</v>
      </c>
      <c r="J12" s="2">
        <v>21630</v>
      </c>
      <c r="L12">
        <v>7</v>
      </c>
      <c r="M12">
        <v>0.73399999999999999</v>
      </c>
      <c r="N12">
        <v>-37.281999999999996</v>
      </c>
      <c r="W12" s="6">
        <f t="shared" si="2"/>
        <v>32051</v>
      </c>
      <c r="X12">
        <v>10</v>
      </c>
      <c r="Y12">
        <v>1987</v>
      </c>
      <c r="Z12">
        <v>1</v>
      </c>
      <c r="AA12">
        <v>18719</v>
      </c>
      <c r="AB12">
        <v>9493</v>
      </c>
      <c r="AC12">
        <v>33315</v>
      </c>
      <c r="AD12">
        <v>6152</v>
      </c>
      <c r="AE12">
        <v>1686</v>
      </c>
      <c r="AF12" s="6">
        <f t="shared" si="3"/>
        <v>32051</v>
      </c>
      <c r="AG12">
        <v>10</v>
      </c>
      <c r="AH12">
        <v>1987</v>
      </c>
      <c r="AI12">
        <v>1</v>
      </c>
      <c r="AJ12">
        <v>18719</v>
      </c>
      <c r="AK12">
        <v>1686</v>
      </c>
      <c r="AL12" s="6">
        <f t="shared" si="4"/>
        <v>32051</v>
      </c>
      <c r="AM12">
        <v>10</v>
      </c>
      <c r="AN12">
        <v>1987</v>
      </c>
      <c r="AO12">
        <v>1</v>
      </c>
      <c r="AP12">
        <v>21900</v>
      </c>
      <c r="AQ12">
        <v>2364</v>
      </c>
      <c r="AS12" t="s">
        <v>6</v>
      </c>
      <c r="AT12">
        <v>2</v>
      </c>
      <c r="AU12">
        <v>9</v>
      </c>
      <c r="AV12">
        <v>15</v>
      </c>
      <c r="AW12">
        <v>21</v>
      </c>
      <c r="AX12">
        <v>25</v>
      </c>
      <c r="AY12">
        <v>27</v>
      </c>
      <c r="AZ12">
        <v>43</v>
      </c>
      <c r="BA12">
        <v>44</v>
      </c>
      <c r="BC12" s="6">
        <v>32645</v>
      </c>
      <c r="BD12">
        <v>903</v>
      </c>
      <c r="BE12">
        <v>10</v>
      </c>
      <c r="BF12">
        <f t="shared" si="0"/>
        <v>22092.540825600001</v>
      </c>
    </row>
    <row r="13" spans="1:58" x14ac:dyDescent="0.35">
      <c r="A13" s="6">
        <f t="shared" si="1"/>
        <v>32173</v>
      </c>
      <c r="B13">
        <v>1988</v>
      </c>
      <c r="C13">
        <v>2</v>
      </c>
      <c r="E13">
        <v>19880228</v>
      </c>
      <c r="F13">
        <v>2200</v>
      </c>
      <c r="G13" s="2">
        <v>451</v>
      </c>
      <c r="H13" s="2">
        <v>16799</v>
      </c>
      <c r="I13" s="2">
        <v>16799</v>
      </c>
      <c r="J13" s="2">
        <v>18412</v>
      </c>
      <c r="L13">
        <v>8</v>
      </c>
      <c r="M13">
        <v>0.65800000000000003</v>
      </c>
      <c r="N13">
        <v>-35.29</v>
      </c>
      <c r="W13" s="6">
        <f t="shared" si="2"/>
        <v>32082</v>
      </c>
      <c r="X13">
        <v>11</v>
      </c>
      <c r="Y13">
        <v>1987</v>
      </c>
      <c r="Z13">
        <v>1</v>
      </c>
      <c r="AA13">
        <v>18808</v>
      </c>
      <c r="AB13">
        <v>9539</v>
      </c>
      <c r="AC13">
        <v>33470</v>
      </c>
      <c r="AD13">
        <v>6181</v>
      </c>
      <c r="AE13">
        <v>1691</v>
      </c>
      <c r="AF13" s="6">
        <f t="shared" si="3"/>
        <v>32082</v>
      </c>
      <c r="AG13">
        <v>11</v>
      </c>
      <c r="AH13">
        <v>1987</v>
      </c>
      <c r="AI13">
        <v>1</v>
      </c>
      <c r="AJ13">
        <v>18808</v>
      </c>
      <c r="AK13">
        <v>1691</v>
      </c>
      <c r="AL13" s="6">
        <f t="shared" si="4"/>
        <v>32082</v>
      </c>
      <c r="AM13">
        <v>11</v>
      </c>
      <c r="AN13">
        <v>1987</v>
      </c>
      <c r="AO13">
        <v>1</v>
      </c>
      <c r="AP13">
        <v>21630</v>
      </c>
      <c r="AQ13">
        <v>2289</v>
      </c>
      <c r="AS13" t="s">
        <v>7</v>
      </c>
      <c r="AT13">
        <v>2</v>
      </c>
      <c r="AU13">
        <v>9</v>
      </c>
      <c r="AV13">
        <v>15</v>
      </c>
      <c r="AW13">
        <v>21</v>
      </c>
      <c r="AX13">
        <v>25</v>
      </c>
      <c r="AY13">
        <v>27</v>
      </c>
      <c r="AZ13">
        <v>43</v>
      </c>
      <c r="BA13">
        <v>44</v>
      </c>
      <c r="BC13" s="6">
        <v>32730</v>
      </c>
      <c r="BD13">
        <v>312</v>
      </c>
      <c r="BE13">
        <v>20</v>
      </c>
      <c r="BF13">
        <f t="shared" si="0"/>
        <v>15266.6062848</v>
      </c>
    </row>
    <row r="14" spans="1:58" x14ac:dyDescent="0.35">
      <c r="A14" s="6">
        <f t="shared" si="1"/>
        <v>32202</v>
      </c>
      <c r="B14">
        <v>1988</v>
      </c>
      <c r="C14">
        <v>3</v>
      </c>
      <c r="E14">
        <v>19880301</v>
      </c>
      <c r="F14">
        <v>1730</v>
      </c>
      <c r="G14" s="2">
        <v>573</v>
      </c>
      <c r="H14" s="2">
        <v>18618</v>
      </c>
      <c r="I14" s="2">
        <v>18618</v>
      </c>
      <c r="J14" s="2">
        <v>20512</v>
      </c>
      <c r="L14" s="1">
        <v>9</v>
      </c>
      <c r="M14" s="1">
        <v>0.56899999999999995</v>
      </c>
      <c r="N14" s="1">
        <v>-32.72</v>
      </c>
      <c r="W14" s="6">
        <f t="shared" si="2"/>
        <v>32174</v>
      </c>
      <c r="X14">
        <v>2</v>
      </c>
      <c r="Y14">
        <v>1988</v>
      </c>
      <c r="Z14">
        <v>1</v>
      </c>
      <c r="AA14">
        <v>16799</v>
      </c>
      <c r="AB14">
        <v>8533</v>
      </c>
      <c r="AC14">
        <v>29862</v>
      </c>
      <c r="AD14">
        <v>5508</v>
      </c>
      <c r="AE14">
        <v>1465</v>
      </c>
      <c r="AF14" s="6">
        <f t="shared" si="3"/>
        <v>32174</v>
      </c>
      <c r="AG14">
        <v>2</v>
      </c>
      <c r="AH14">
        <v>1988</v>
      </c>
      <c r="AI14">
        <v>1</v>
      </c>
      <c r="AJ14">
        <v>16799</v>
      </c>
      <c r="AK14">
        <v>1464</v>
      </c>
      <c r="AL14" s="6">
        <f t="shared" si="4"/>
        <v>32174</v>
      </c>
      <c r="AM14">
        <v>2</v>
      </c>
      <c r="AN14">
        <v>1988</v>
      </c>
      <c r="AO14">
        <v>1</v>
      </c>
      <c r="AP14">
        <v>18412</v>
      </c>
      <c r="AQ14">
        <v>1164</v>
      </c>
      <c r="AS14" t="s">
        <v>8</v>
      </c>
      <c r="AT14">
        <v>3</v>
      </c>
      <c r="AU14">
        <v>11</v>
      </c>
      <c r="AV14">
        <v>16</v>
      </c>
      <c r="AW14">
        <v>20</v>
      </c>
      <c r="AX14">
        <v>24</v>
      </c>
      <c r="AY14">
        <v>26</v>
      </c>
      <c r="AZ14">
        <v>40</v>
      </c>
      <c r="BA14">
        <v>41</v>
      </c>
      <c r="BC14" s="6">
        <v>32843</v>
      </c>
      <c r="BD14">
        <v>254</v>
      </c>
      <c r="BE14">
        <v>29</v>
      </c>
      <c r="BF14">
        <f t="shared" si="0"/>
        <v>18021.44581632</v>
      </c>
    </row>
    <row r="15" spans="1:58" x14ac:dyDescent="0.35">
      <c r="A15" s="6">
        <f t="shared" si="1"/>
        <v>32202</v>
      </c>
      <c r="B15">
        <v>1988</v>
      </c>
      <c r="C15">
        <v>3</v>
      </c>
      <c r="E15">
        <v>19880314</v>
      </c>
      <c r="F15">
        <v>1500</v>
      </c>
      <c r="G15" s="2">
        <v>296</v>
      </c>
      <c r="H15" s="2">
        <v>13053</v>
      </c>
      <c r="I15" s="2">
        <v>13053</v>
      </c>
      <c r="J15" s="2">
        <v>14251</v>
      </c>
      <c r="W15" s="6">
        <f t="shared" si="2"/>
        <v>32203</v>
      </c>
      <c r="X15">
        <v>3</v>
      </c>
      <c r="Y15">
        <v>1988</v>
      </c>
      <c r="Z15">
        <v>2</v>
      </c>
      <c r="AA15">
        <v>15836</v>
      </c>
      <c r="AB15">
        <v>9617</v>
      </c>
      <c r="AC15">
        <v>24618</v>
      </c>
      <c r="AD15">
        <v>3852</v>
      </c>
      <c r="AE15">
        <v>1388</v>
      </c>
      <c r="AF15" s="6">
        <f t="shared" si="3"/>
        <v>32203</v>
      </c>
      <c r="AG15">
        <v>3</v>
      </c>
      <c r="AH15">
        <v>1988</v>
      </c>
      <c r="AI15">
        <v>2</v>
      </c>
      <c r="AJ15">
        <v>15836</v>
      </c>
      <c r="AK15">
        <v>1388</v>
      </c>
      <c r="AL15" s="6">
        <f t="shared" si="4"/>
        <v>32203</v>
      </c>
      <c r="AM15">
        <v>3</v>
      </c>
      <c r="AN15">
        <v>1988</v>
      </c>
      <c r="AO15">
        <v>2</v>
      </c>
      <c r="AP15">
        <v>17382</v>
      </c>
      <c r="AQ15">
        <v>1077</v>
      </c>
      <c r="BC15" s="6">
        <v>32938</v>
      </c>
      <c r="BD15">
        <v>200</v>
      </c>
      <c r="BE15">
        <v>28</v>
      </c>
      <c r="BF15">
        <f t="shared" si="0"/>
        <v>13700.800512</v>
      </c>
    </row>
    <row r="16" spans="1:58" x14ac:dyDescent="0.35">
      <c r="A16" s="6">
        <f t="shared" si="1"/>
        <v>32263</v>
      </c>
      <c r="B16">
        <v>1988</v>
      </c>
      <c r="C16">
        <v>5</v>
      </c>
      <c r="E16">
        <v>19880516</v>
      </c>
      <c r="F16">
        <v>1500</v>
      </c>
      <c r="G16" s="2">
        <v>2430</v>
      </c>
      <c r="H16" s="2">
        <v>25616</v>
      </c>
      <c r="I16" s="2">
        <v>25616</v>
      </c>
      <c r="J16" s="2">
        <v>30492</v>
      </c>
      <c r="W16" s="6">
        <f t="shared" si="2"/>
        <v>32264</v>
      </c>
      <c r="X16">
        <v>5</v>
      </c>
      <c r="Y16">
        <v>1988</v>
      </c>
      <c r="Z16">
        <v>2</v>
      </c>
      <c r="AA16">
        <v>22823</v>
      </c>
      <c r="AB16">
        <v>13884</v>
      </c>
      <c r="AC16">
        <v>35434</v>
      </c>
      <c r="AD16">
        <v>5534</v>
      </c>
      <c r="AE16">
        <v>2052</v>
      </c>
      <c r="AF16" s="6">
        <f t="shared" si="3"/>
        <v>32264</v>
      </c>
      <c r="AG16">
        <v>5</v>
      </c>
      <c r="AH16">
        <v>1988</v>
      </c>
      <c r="AI16">
        <v>2</v>
      </c>
      <c r="AJ16">
        <v>22823</v>
      </c>
      <c r="AK16">
        <v>2052</v>
      </c>
      <c r="AL16" s="6">
        <f t="shared" si="4"/>
        <v>32264</v>
      </c>
      <c r="AM16">
        <v>5</v>
      </c>
      <c r="AN16">
        <v>1988</v>
      </c>
      <c r="AO16">
        <v>2</v>
      </c>
      <c r="AP16">
        <v>26959</v>
      </c>
      <c r="AQ16">
        <v>1774</v>
      </c>
      <c r="BC16" s="6">
        <v>33016</v>
      </c>
      <c r="BD16">
        <v>1890</v>
      </c>
      <c r="BE16">
        <v>6.3</v>
      </c>
      <c r="BF16">
        <f t="shared" si="0"/>
        <v>29131.327088640002</v>
      </c>
    </row>
    <row r="17" spans="1:58" x14ac:dyDescent="0.35">
      <c r="A17" s="6">
        <f t="shared" si="1"/>
        <v>32263</v>
      </c>
      <c r="B17">
        <v>1988</v>
      </c>
      <c r="C17">
        <v>5</v>
      </c>
      <c r="E17">
        <v>19880523</v>
      </c>
      <c r="F17">
        <v>1530</v>
      </c>
      <c r="G17" s="2">
        <v>1110</v>
      </c>
      <c r="H17" s="2">
        <v>20031</v>
      </c>
      <c r="I17" s="2">
        <v>20031</v>
      </c>
      <c r="J17" s="2">
        <v>23426</v>
      </c>
      <c r="L17" t="s">
        <v>14</v>
      </c>
      <c r="W17" s="6">
        <f t="shared" si="2"/>
        <v>32356</v>
      </c>
      <c r="X17">
        <v>8</v>
      </c>
      <c r="Y17">
        <v>1988</v>
      </c>
      <c r="Z17">
        <v>1</v>
      </c>
      <c r="AA17">
        <v>18458</v>
      </c>
      <c r="AB17">
        <v>9393</v>
      </c>
      <c r="AC17">
        <v>32770</v>
      </c>
      <c r="AD17">
        <v>6037</v>
      </c>
      <c r="AE17">
        <v>1550</v>
      </c>
      <c r="AF17" s="6">
        <f t="shared" si="3"/>
        <v>32356</v>
      </c>
      <c r="AG17">
        <v>8</v>
      </c>
      <c r="AH17">
        <v>1988</v>
      </c>
      <c r="AI17">
        <v>1</v>
      </c>
      <c r="AJ17">
        <v>18458</v>
      </c>
      <c r="AK17">
        <v>1550</v>
      </c>
      <c r="AL17" s="6">
        <f t="shared" si="4"/>
        <v>32356</v>
      </c>
      <c r="AM17">
        <v>8</v>
      </c>
      <c r="AN17">
        <v>1988</v>
      </c>
      <c r="AO17">
        <v>1</v>
      </c>
      <c r="AP17">
        <v>21784</v>
      </c>
      <c r="AQ17">
        <v>1749</v>
      </c>
      <c r="BC17" s="6">
        <v>33059</v>
      </c>
      <c r="BD17">
        <v>673</v>
      </c>
      <c r="BE17">
        <v>13</v>
      </c>
      <c r="BF17">
        <f t="shared" si="0"/>
        <v>21405.054228479999</v>
      </c>
    </row>
    <row r="18" spans="1:58" x14ac:dyDescent="0.35">
      <c r="A18" s="6">
        <f t="shared" si="1"/>
        <v>32355</v>
      </c>
      <c r="B18">
        <v>1988</v>
      </c>
      <c r="C18">
        <v>8</v>
      </c>
      <c r="E18">
        <v>19880825</v>
      </c>
      <c r="F18">
        <v>1000</v>
      </c>
      <c r="G18" s="2">
        <v>624</v>
      </c>
      <c r="H18" s="2">
        <v>18458</v>
      </c>
      <c r="I18" s="2">
        <v>18458</v>
      </c>
      <c r="J18" s="2">
        <v>21784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102</v>
      </c>
      <c r="S18" t="s">
        <v>116</v>
      </c>
      <c r="W18" s="6">
        <f t="shared" si="2"/>
        <v>32448</v>
      </c>
      <c r="X18">
        <v>11</v>
      </c>
      <c r="Y18">
        <v>1988</v>
      </c>
      <c r="Z18">
        <v>1</v>
      </c>
      <c r="AA18">
        <v>18694</v>
      </c>
      <c r="AB18">
        <v>9523</v>
      </c>
      <c r="AC18">
        <v>33162</v>
      </c>
      <c r="AD18">
        <v>6104</v>
      </c>
      <c r="AE18">
        <v>1532</v>
      </c>
      <c r="AF18" s="6">
        <f t="shared" si="3"/>
        <v>32448</v>
      </c>
      <c r="AG18">
        <v>11</v>
      </c>
      <c r="AH18">
        <v>1988</v>
      </c>
      <c r="AI18">
        <v>1</v>
      </c>
      <c r="AJ18">
        <v>18694</v>
      </c>
      <c r="AK18">
        <v>1532</v>
      </c>
      <c r="AL18" s="6">
        <f t="shared" si="4"/>
        <v>32448</v>
      </c>
      <c r="AM18">
        <v>11</v>
      </c>
      <c r="AN18">
        <v>1988</v>
      </c>
      <c r="AO18">
        <v>1</v>
      </c>
      <c r="AP18">
        <v>20584</v>
      </c>
      <c r="AQ18">
        <v>1835</v>
      </c>
      <c r="BC18" s="6">
        <v>33091</v>
      </c>
      <c r="BD18">
        <v>147</v>
      </c>
      <c r="BE18">
        <v>26</v>
      </c>
      <c r="BF18">
        <f t="shared" si="0"/>
        <v>9350.796349440001</v>
      </c>
    </row>
    <row r="19" spans="1:58" x14ac:dyDescent="0.35">
      <c r="A19" s="6">
        <f t="shared" si="1"/>
        <v>32447</v>
      </c>
      <c r="B19">
        <v>1988</v>
      </c>
      <c r="C19">
        <v>11</v>
      </c>
      <c r="E19">
        <v>19881115</v>
      </c>
      <c r="F19">
        <v>930</v>
      </c>
      <c r="G19" s="2">
        <v>399</v>
      </c>
      <c r="H19" s="2">
        <v>18694</v>
      </c>
      <c r="I19" s="2">
        <v>18694</v>
      </c>
      <c r="J19" s="2">
        <v>20584</v>
      </c>
      <c r="L19" t="s">
        <v>6</v>
      </c>
      <c r="M19">
        <v>9.7106999999999992</v>
      </c>
      <c r="N19">
        <v>0.49020000000000002</v>
      </c>
      <c r="O19">
        <v>-6.1400000000000003E-2</v>
      </c>
      <c r="P19">
        <v>-0.1033</v>
      </c>
      <c r="Q19">
        <v>-0.14949999999999999</v>
      </c>
      <c r="R19">
        <v>-7.1999999999999998E-3</v>
      </c>
      <c r="S19">
        <v>-1.8E-3</v>
      </c>
      <c r="W19" s="6">
        <f t="shared" si="2"/>
        <v>32540</v>
      </c>
      <c r="X19">
        <v>2</v>
      </c>
      <c r="Y19">
        <v>1989</v>
      </c>
      <c r="Z19">
        <v>1</v>
      </c>
      <c r="AA19">
        <v>14548</v>
      </c>
      <c r="AB19">
        <v>7413</v>
      </c>
      <c r="AC19">
        <v>25801</v>
      </c>
      <c r="AD19">
        <v>4748</v>
      </c>
      <c r="AE19">
        <v>1183</v>
      </c>
      <c r="AF19" s="6">
        <f t="shared" si="3"/>
        <v>32540</v>
      </c>
      <c r="AG19">
        <v>2</v>
      </c>
      <c r="AH19">
        <v>1989</v>
      </c>
      <c r="AI19">
        <v>1</v>
      </c>
      <c r="AJ19">
        <v>14548</v>
      </c>
      <c r="AK19">
        <v>1183</v>
      </c>
      <c r="AL19" s="6">
        <f t="shared" si="4"/>
        <v>32540</v>
      </c>
      <c r="AM19">
        <v>2</v>
      </c>
      <c r="AN19">
        <v>1989</v>
      </c>
      <c r="AO19">
        <v>1</v>
      </c>
      <c r="AP19">
        <v>15143</v>
      </c>
      <c r="AQ19">
        <v>937</v>
      </c>
      <c r="BC19" s="6">
        <v>33095</v>
      </c>
      <c r="BD19">
        <v>69</v>
      </c>
      <c r="BE19">
        <v>29</v>
      </c>
      <c r="BF19">
        <f t="shared" si="0"/>
        <v>4895.5896115199994</v>
      </c>
    </row>
    <row r="20" spans="1:58" x14ac:dyDescent="0.35">
      <c r="A20" s="6">
        <f t="shared" si="1"/>
        <v>32539</v>
      </c>
      <c r="B20">
        <v>1989</v>
      </c>
      <c r="C20">
        <v>2</v>
      </c>
      <c r="E20">
        <v>19890223</v>
      </c>
      <c r="F20">
        <v>830</v>
      </c>
      <c r="G20" s="2">
        <v>305</v>
      </c>
      <c r="H20" s="2">
        <v>14548</v>
      </c>
      <c r="I20" s="2">
        <v>14548</v>
      </c>
      <c r="J20" s="2">
        <v>15143</v>
      </c>
      <c r="L20" t="s">
        <v>7</v>
      </c>
      <c r="M20">
        <v>9.7106999999999992</v>
      </c>
      <c r="N20">
        <v>0.49020000000000002</v>
      </c>
      <c r="O20">
        <v>-6.1400000000000003E-2</v>
      </c>
      <c r="P20">
        <v>-0.1033</v>
      </c>
      <c r="Q20">
        <v>-0.14949999999999999</v>
      </c>
      <c r="R20">
        <v>-7.1999999999999998E-3</v>
      </c>
      <c r="S20">
        <v>-1.8E-3</v>
      </c>
      <c r="W20" s="6">
        <f t="shared" si="2"/>
        <v>32629</v>
      </c>
      <c r="X20">
        <v>5</v>
      </c>
      <c r="Y20">
        <v>1989</v>
      </c>
      <c r="Z20">
        <v>1</v>
      </c>
      <c r="AA20">
        <v>19263</v>
      </c>
      <c r="AB20">
        <v>9829</v>
      </c>
      <c r="AC20">
        <v>34131</v>
      </c>
      <c r="AD20">
        <v>6275</v>
      </c>
      <c r="AE20">
        <v>1517</v>
      </c>
      <c r="AF20" s="6">
        <f t="shared" si="3"/>
        <v>32629</v>
      </c>
      <c r="AG20">
        <v>5</v>
      </c>
      <c r="AH20">
        <v>1989</v>
      </c>
      <c r="AI20">
        <v>1</v>
      </c>
      <c r="AJ20">
        <v>19263</v>
      </c>
      <c r="AK20">
        <v>1517</v>
      </c>
      <c r="AL20" s="6">
        <f t="shared" si="4"/>
        <v>32629</v>
      </c>
      <c r="AM20">
        <v>5</v>
      </c>
      <c r="AN20">
        <v>1989</v>
      </c>
      <c r="AO20">
        <v>1</v>
      </c>
      <c r="AP20">
        <v>21388</v>
      </c>
      <c r="AQ20">
        <v>607</v>
      </c>
      <c r="BC20" s="6">
        <v>33161</v>
      </c>
      <c r="BD20">
        <v>557</v>
      </c>
      <c r="BE20">
        <v>15</v>
      </c>
      <c r="BF20">
        <f t="shared" si="0"/>
        <v>20441.105049599999</v>
      </c>
    </row>
    <row r="21" spans="1:58" x14ac:dyDescent="0.35">
      <c r="A21" s="6">
        <f t="shared" si="1"/>
        <v>32628</v>
      </c>
      <c r="B21">
        <v>1989</v>
      </c>
      <c r="C21">
        <v>5</v>
      </c>
      <c r="E21">
        <v>19890517</v>
      </c>
      <c r="F21">
        <v>1600</v>
      </c>
      <c r="G21" s="2">
        <v>903</v>
      </c>
      <c r="H21" s="2">
        <v>19263</v>
      </c>
      <c r="I21" s="2">
        <v>19263</v>
      </c>
      <c r="J21" s="2">
        <v>21388</v>
      </c>
      <c r="L21" t="s">
        <v>8</v>
      </c>
      <c r="M21">
        <v>9.6676000000000002</v>
      </c>
      <c r="N21">
        <v>0.50960000000000005</v>
      </c>
      <c r="O21">
        <v>-5.8900000000000001E-2</v>
      </c>
      <c r="P21">
        <v>-5.6800000000000003E-2</v>
      </c>
      <c r="Q21">
        <v>-0.15429999999999999</v>
      </c>
      <c r="R21">
        <v>-7.3000000000000001E-3</v>
      </c>
      <c r="S21">
        <v>2.0000000000000001E-4</v>
      </c>
      <c r="W21" s="6">
        <f t="shared" si="2"/>
        <v>32721</v>
      </c>
      <c r="X21">
        <v>8</v>
      </c>
      <c r="Y21">
        <v>1989</v>
      </c>
      <c r="Z21">
        <v>1</v>
      </c>
      <c r="AA21">
        <v>13123</v>
      </c>
      <c r="AB21">
        <v>6677</v>
      </c>
      <c r="AC21">
        <v>23300</v>
      </c>
      <c r="AD21">
        <v>4293</v>
      </c>
      <c r="AE21">
        <v>1105</v>
      </c>
      <c r="AF21" s="6">
        <f t="shared" si="3"/>
        <v>32721</v>
      </c>
      <c r="AG21">
        <v>8</v>
      </c>
      <c r="AH21">
        <v>1989</v>
      </c>
      <c r="AI21">
        <v>1</v>
      </c>
      <c r="AJ21">
        <v>13123</v>
      </c>
      <c r="AK21">
        <v>1105</v>
      </c>
      <c r="AL21" s="6">
        <f t="shared" si="4"/>
        <v>32721</v>
      </c>
      <c r="AM21">
        <v>8</v>
      </c>
      <c r="AN21">
        <v>1989</v>
      </c>
      <c r="AO21">
        <v>1</v>
      </c>
      <c r="AP21">
        <v>14711</v>
      </c>
      <c r="AQ21">
        <v>1038</v>
      </c>
      <c r="BC21" s="6">
        <v>33205</v>
      </c>
      <c r="BD21">
        <v>430</v>
      </c>
      <c r="BE21">
        <v>21</v>
      </c>
      <c r="BF21">
        <f t="shared" si="0"/>
        <v>22092.540825600001</v>
      </c>
    </row>
    <row r="22" spans="1:58" x14ac:dyDescent="0.35">
      <c r="A22" s="6">
        <f t="shared" si="1"/>
        <v>32720</v>
      </c>
      <c r="B22">
        <v>1989</v>
      </c>
      <c r="C22">
        <v>8</v>
      </c>
      <c r="E22">
        <v>19890810</v>
      </c>
      <c r="F22">
        <v>1426</v>
      </c>
      <c r="G22" s="2">
        <v>312</v>
      </c>
      <c r="H22" s="2">
        <v>13123</v>
      </c>
      <c r="I22" s="2">
        <v>13123</v>
      </c>
      <c r="J22" s="2">
        <v>14711</v>
      </c>
      <c r="W22" s="6">
        <f t="shared" si="2"/>
        <v>32843</v>
      </c>
      <c r="X22">
        <v>12</v>
      </c>
      <c r="Y22">
        <v>1989</v>
      </c>
      <c r="Z22">
        <v>1</v>
      </c>
      <c r="AA22">
        <v>15501</v>
      </c>
      <c r="AB22">
        <v>7922</v>
      </c>
      <c r="AC22">
        <v>27434</v>
      </c>
      <c r="AD22">
        <v>5038</v>
      </c>
      <c r="AE22">
        <v>1173</v>
      </c>
      <c r="AF22" s="6">
        <f t="shared" si="3"/>
        <v>32843</v>
      </c>
      <c r="AG22">
        <v>12</v>
      </c>
      <c r="AH22">
        <v>1989</v>
      </c>
      <c r="AI22">
        <v>1</v>
      </c>
      <c r="AJ22">
        <v>15501</v>
      </c>
      <c r="AK22">
        <v>1173</v>
      </c>
      <c r="AL22" s="6">
        <f t="shared" si="4"/>
        <v>32843</v>
      </c>
      <c r="AM22">
        <v>12</v>
      </c>
      <c r="AN22">
        <v>1989</v>
      </c>
      <c r="AO22">
        <v>1</v>
      </c>
      <c r="AP22">
        <v>16029</v>
      </c>
      <c r="AQ22">
        <v>1294</v>
      </c>
      <c r="BC22" s="6">
        <v>33225</v>
      </c>
      <c r="BD22">
        <v>358</v>
      </c>
      <c r="BE22">
        <v>26</v>
      </c>
      <c r="BF22">
        <f t="shared" si="0"/>
        <v>22772.68770816</v>
      </c>
    </row>
    <row r="23" spans="1:58" x14ac:dyDescent="0.35">
      <c r="A23" s="6">
        <f t="shared" si="1"/>
        <v>32842</v>
      </c>
      <c r="B23">
        <v>1989</v>
      </c>
      <c r="C23">
        <v>12</v>
      </c>
      <c r="E23">
        <v>19891201</v>
      </c>
      <c r="F23">
        <v>915</v>
      </c>
      <c r="G23" s="2">
        <v>254</v>
      </c>
      <c r="H23" s="2">
        <v>15501</v>
      </c>
      <c r="I23" s="2">
        <v>15501</v>
      </c>
      <c r="J23" s="2">
        <v>16029</v>
      </c>
      <c r="L23" t="s">
        <v>21</v>
      </c>
      <c r="W23" s="6">
        <f t="shared" si="2"/>
        <v>32933</v>
      </c>
      <c r="X23">
        <v>3</v>
      </c>
      <c r="Y23">
        <v>1990</v>
      </c>
      <c r="Z23">
        <v>1</v>
      </c>
      <c r="AA23">
        <v>11517</v>
      </c>
      <c r="AB23">
        <v>5866</v>
      </c>
      <c r="AC23">
        <v>20432</v>
      </c>
      <c r="AD23">
        <v>3761</v>
      </c>
      <c r="AE23">
        <v>947</v>
      </c>
      <c r="AF23" s="6">
        <f t="shared" si="3"/>
        <v>32933</v>
      </c>
      <c r="AG23">
        <v>3</v>
      </c>
      <c r="AH23">
        <v>1990</v>
      </c>
      <c r="AI23">
        <v>1</v>
      </c>
      <c r="AJ23">
        <v>11517</v>
      </c>
      <c r="AK23">
        <v>946</v>
      </c>
      <c r="AL23" s="6">
        <f t="shared" si="4"/>
        <v>32933</v>
      </c>
      <c r="AM23">
        <v>3</v>
      </c>
      <c r="AN23">
        <v>1990</v>
      </c>
      <c r="AO23">
        <v>1</v>
      </c>
      <c r="AP23">
        <v>11471</v>
      </c>
      <c r="AQ23">
        <v>757</v>
      </c>
      <c r="BC23" s="6">
        <v>33273</v>
      </c>
      <c r="BD23">
        <v>242</v>
      </c>
      <c r="BE23">
        <v>23</v>
      </c>
      <c r="BF23">
        <f t="shared" si="0"/>
        <v>13617.617080319998</v>
      </c>
    </row>
    <row r="24" spans="1:58" x14ac:dyDescent="0.35">
      <c r="A24" s="6">
        <f t="shared" si="1"/>
        <v>32932</v>
      </c>
      <c r="B24">
        <v>1990</v>
      </c>
      <c r="C24">
        <v>3</v>
      </c>
      <c r="E24">
        <v>19900306</v>
      </c>
      <c r="F24">
        <v>900</v>
      </c>
      <c r="G24" s="2">
        <v>200</v>
      </c>
      <c r="H24" s="2">
        <v>11517</v>
      </c>
      <c r="I24" s="2">
        <v>11517</v>
      </c>
      <c r="J24" s="2">
        <v>11471</v>
      </c>
      <c r="L24" t="s">
        <v>22</v>
      </c>
      <c r="M24" s="3">
        <v>72.180000000000007</v>
      </c>
      <c r="W24" s="6">
        <f t="shared" si="2"/>
        <v>32994</v>
      </c>
      <c r="X24">
        <v>5</v>
      </c>
      <c r="Y24">
        <v>1990</v>
      </c>
      <c r="Z24">
        <v>1</v>
      </c>
      <c r="AA24">
        <v>25218</v>
      </c>
      <c r="AB24">
        <v>12861</v>
      </c>
      <c r="AC24">
        <v>44699</v>
      </c>
      <c r="AD24">
        <v>8221</v>
      </c>
      <c r="AE24">
        <v>2012</v>
      </c>
      <c r="AF24" s="6">
        <f t="shared" si="3"/>
        <v>32994</v>
      </c>
      <c r="AG24">
        <v>5</v>
      </c>
      <c r="AH24">
        <v>1990</v>
      </c>
      <c r="AI24">
        <v>1</v>
      </c>
      <c r="AJ24">
        <v>25218</v>
      </c>
      <c r="AK24">
        <v>2011</v>
      </c>
      <c r="AL24" s="6">
        <f t="shared" si="4"/>
        <v>32994</v>
      </c>
      <c r="AM24">
        <v>5</v>
      </c>
      <c r="AN24">
        <v>1990</v>
      </c>
      <c r="AO24">
        <v>1</v>
      </c>
      <c r="AP24">
        <v>27586</v>
      </c>
      <c r="AQ24">
        <v>1787</v>
      </c>
      <c r="BC24" s="6">
        <v>33275</v>
      </c>
      <c r="BD24">
        <v>243</v>
      </c>
      <c r="BE24">
        <v>24</v>
      </c>
      <c r="BF24">
        <f t="shared" si="0"/>
        <v>14268.405104639998</v>
      </c>
    </row>
    <row r="25" spans="1:58" x14ac:dyDescent="0.35">
      <c r="A25" s="6">
        <f t="shared" si="1"/>
        <v>32993</v>
      </c>
      <c r="B25">
        <v>1990</v>
      </c>
      <c r="C25">
        <v>5</v>
      </c>
      <c r="E25">
        <v>19900523</v>
      </c>
      <c r="F25">
        <v>1250</v>
      </c>
      <c r="G25" s="2">
        <v>1890</v>
      </c>
      <c r="H25" s="2">
        <v>25218</v>
      </c>
      <c r="I25" s="2">
        <v>25218</v>
      </c>
      <c r="J25" s="2">
        <v>27586</v>
      </c>
      <c r="L25" t="s">
        <v>23</v>
      </c>
      <c r="M25" s="2">
        <v>9.5200000000000007E-2</v>
      </c>
      <c r="W25" s="6">
        <f t="shared" si="2"/>
        <v>33055</v>
      </c>
      <c r="X25">
        <v>7</v>
      </c>
      <c r="Y25">
        <v>1990</v>
      </c>
      <c r="Z25">
        <v>1</v>
      </c>
      <c r="AA25">
        <v>17776</v>
      </c>
      <c r="AB25">
        <v>9079</v>
      </c>
      <c r="AC25">
        <v>31475</v>
      </c>
      <c r="AD25">
        <v>5783</v>
      </c>
      <c r="AE25">
        <v>1367</v>
      </c>
      <c r="AF25" s="6">
        <f t="shared" si="3"/>
        <v>33055</v>
      </c>
      <c r="AG25">
        <v>7</v>
      </c>
      <c r="AH25">
        <v>1990</v>
      </c>
      <c r="AI25">
        <v>1</v>
      </c>
      <c r="AJ25">
        <v>17776</v>
      </c>
      <c r="AK25">
        <v>1367</v>
      </c>
      <c r="AL25" s="6">
        <f t="shared" si="4"/>
        <v>33055</v>
      </c>
      <c r="AM25">
        <v>7</v>
      </c>
      <c r="AN25">
        <v>1990</v>
      </c>
      <c r="AO25">
        <v>1</v>
      </c>
      <c r="AP25">
        <v>19403</v>
      </c>
      <c r="AQ25">
        <v>935</v>
      </c>
      <c r="BC25" s="6">
        <v>33365</v>
      </c>
      <c r="BD25">
        <v>638</v>
      </c>
      <c r="BE25">
        <v>13</v>
      </c>
      <c r="BF25">
        <f t="shared" si="0"/>
        <v>20291.86418688</v>
      </c>
    </row>
    <row r="26" spans="1:58" x14ac:dyDescent="0.35">
      <c r="A26" s="6">
        <f t="shared" si="1"/>
        <v>33054</v>
      </c>
      <c r="B26">
        <v>1990</v>
      </c>
      <c r="C26">
        <v>7</v>
      </c>
      <c r="E26">
        <v>19900705</v>
      </c>
      <c r="F26">
        <v>1200</v>
      </c>
      <c r="G26" s="2">
        <v>673</v>
      </c>
      <c r="H26" s="2">
        <v>17776</v>
      </c>
      <c r="I26" s="2">
        <v>17776</v>
      </c>
      <c r="J26" s="2">
        <v>19403</v>
      </c>
      <c r="L26" t="s">
        <v>24</v>
      </c>
      <c r="M26" s="2">
        <v>-0.1043</v>
      </c>
      <c r="W26" s="6">
        <f t="shared" si="2"/>
        <v>33086</v>
      </c>
      <c r="X26">
        <v>8</v>
      </c>
      <c r="Y26">
        <v>1990</v>
      </c>
      <c r="Z26">
        <v>2</v>
      </c>
      <c r="AA26">
        <v>7075</v>
      </c>
      <c r="AB26">
        <v>4259</v>
      </c>
      <c r="AC26">
        <v>11076</v>
      </c>
      <c r="AD26">
        <v>1751</v>
      </c>
      <c r="AE26">
        <v>652</v>
      </c>
      <c r="AF26" s="6">
        <f t="shared" si="3"/>
        <v>33086</v>
      </c>
      <c r="AG26">
        <v>8</v>
      </c>
      <c r="AH26">
        <v>1990</v>
      </c>
      <c r="AI26">
        <v>2</v>
      </c>
      <c r="AJ26">
        <v>7075</v>
      </c>
      <c r="AK26">
        <v>652</v>
      </c>
      <c r="AL26" s="6">
        <f t="shared" si="4"/>
        <v>33086</v>
      </c>
      <c r="AM26">
        <v>8</v>
      </c>
      <c r="AN26">
        <v>1990</v>
      </c>
      <c r="AO26">
        <v>2</v>
      </c>
      <c r="AP26">
        <v>7529</v>
      </c>
      <c r="AQ26">
        <v>670</v>
      </c>
      <c r="BC26" s="6">
        <v>33487</v>
      </c>
      <c r="BD26">
        <v>292</v>
      </c>
      <c r="BE26">
        <v>26</v>
      </c>
      <c r="BF26">
        <f t="shared" si="0"/>
        <v>18574.370979840001</v>
      </c>
    </row>
    <row r="27" spans="1:58" x14ac:dyDescent="0.35">
      <c r="A27" s="6">
        <f t="shared" si="1"/>
        <v>33085</v>
      </c>
      <c r="B27">
        <v>1990</v>
      </c>
      <c r="C27">
        <v>8</v>
      </c>
      <c r="E27">
        <v>19900806</v>
      </c>
      <c r="F27">
        <v>1500</v>
      </c>
      <c r="G27" s="2">
        <v>147</v>
      </c>
      <c r="H27" s="2">
        <v>8751.5</v>
      </c>
      <c r="I27" s="2">
        <v>8751.6</v>
      </c>
      <c r="J27" s="2">
        <v>9342.9</v>
      </c>
      <c r="L27" t="s">
        <v>25</v>
      </c>
      <c r="M27" s="2">
        <v>0.80969999999999998</v>
      </c>
      <c r="W27" s="6">
        <f t="shared" si="2"/>
        <v>33147</v>
      </c>
      <c r="X27">
        <v>10</v>
      </c>
      <c r="Y27">
        <v>1990</v>
      </c>
      <c r="Z27">
        <v>1</v>
      </c>
      <c r="AA27">
        <v>21680</v>
      </c>
      <c r="AB27">
        <v>11081</v>
      </c>
      <c r="AC27">
        <v>38368</v>
      </c>
      <c r="AD27">
        <v>7045</v>
      </c>
      <c r="AE27">
        <v>1637</v>
      </c>
      <c r="AF27" s="6">
        <f t="shared" si="3"/>
        <v>33147</v>
      </c>
      <c r="AG27">
        <v>10</v>
      </c>
      <c r="AH27">
        <v>1990</v>
      </c>
      <c r="AI27">
        <v>1</v>
      </c>
      <c r="AJ27">
        <v>21680</v>
      </c>
      <c r="AK27">
        <v>1636</v>
      </c>
      <c r="AL27" s="6">
        <f t="shared" si="4"/>
        <v>33147</v>
      </c>
      <c r="AM27">
        <v>10</v>
      </c>
      <c r="AN27">
        <v>1990</v>
      </c>
      <c r="AO27">
        <v>1</v>
      </c>
      <c r="AP27">
        <v>22881</v>
      </c>
      <c r="AQ27">
        <v>1389</v>
      </c>
      <c r="BC27" s="6">
        <v>33618</v>
      </c>
      <c r="BD27">
        <v>255</v>
      </c>
      <c r="BE27">
        <v>26</v>
      </c>
      <c r="BF27">
        <f t="shared" si="0"/>
        <v>16220.769177599999</v>
      </c>
    </row>
    <row r="28" spans="1:58" x14ac:dyDescent="0.35">
      <c r="A28" s="6">
        <f t="shared" si="1"/>
        <v>33085</v>
      </c>
      <c r="B28">
        <v>1990</v>
      </c>
      <c r="C28">
        <v>8</v>
      </c>
      <c r="E28">
        <v>19900810</v>
      </c>
      <c r="F28">
        <v>946</v>
      </c>
      <c r="G28" s="2">
        <v>69</v>
      </c>
      <c r="H28" s="2">
        <v>5398.7</v>
      </c>
      <c r="I28" s="2">
        <v>5398.8</v>
      </c>
      <c r="J28" s="2">
        <v>5714.8</v>
      </c>
      <c r="L28" t="s">
        <v>26</v>
      </c>
      <c r="M28" s="2">
        <v>4.4109999999999997E-11</v>
      </c>
      <c r="W28" s="6">
        <f t="shared" si="2"/>
        <v>33178</v>
      </c>
      <c r="X28">
        <v>11</v>
      </c>
      <c r="Y28">
        <v>1990</v>
      </c>
      <c r="Z28">
        <v>1</v>
      </c>
      <c r="AA28">
        <v>20705</v>
      </c>
      <c r="AB28">
        <v>10597</v>
      </c>
      <c r="AC28">
        <v>36604</v>
      </c>
      <c r="AD28">
        <v>6715</v>
      </c>
      <c r="AE28">
        <v>1503</v>
      </c>
      <c r="AF28" s="6">
        <f t="shared" si="3"/>
        <v>33178</v>
      </c>
      <c r="AG28">
        <v>11</v>
      </c>
      <c r="AH28">
        <v>1990</v>
      </c>
      <c r="AI28">
        <v>1</v>
      </c>
      <c r="AJ28">
        <v>20705</v>
      </c>
      <c r="AK28">
        <v>1502</v>
      </c>
      <c r="AL28" s="6">
        <f t="shared" si="4"/>
        <v>33178</v>
      </c>
      <c r="AM28">
        <v>11</v>
      </c>
      <c r="AN28">
        <v>1990</v>
      </c>
      <c r="AO28">
        <v>1</v>
      </c>
      <c r="AP28">
        <v>20907</v>
      </c>
      <c r="AQ28">
        <v>1154</v>
      </c>
      <c r="BC28" s="6">
        <v>33681</v>
      </c>
      <c r="BD28">
        <v>501</v>
      </c>
      <c r="BE28">
        <v>15</v>
      </c>
      <c r="BF28">
        <f t="shared" si="0"/>
        <v>18385.984972800001</v>
      </c>
    </row>
    <row r="29" spans="1:58" x14ac:dyDescent="0.35">
      <c r="A29" s="6">
        <f t="shared" si="1"/>
        <v>33146</v>
      </c>
      <c r="B29">
        <v>1990</v>
      </c>
      <c r="C29">
        <v>10</v>
      </c>
      <c r="E29">
        <v>19901015</v>
      </c>
      <c r="F29">
        <v>1530</v>
      </c>
      <c r="G29" s="2">
        <v>557</v>
      </c>
      <c r="H29" s="2">
        <v>21680</v>
      </c>
      <c r="I29" s="2">
        <v>21680</v>
      </c>
      <c r="J29" s="2">
        <v>22881</v>
      </c>
      <c r="W29" s="6">
        <f t="shared" si="2"/>
        <v>33208</v>
      </c>
      <c r="X29">
        <v>12</v>
      </c>
      <c r="Y29">
        <v>1990</v>
      </c>
      <c r="Z29">
        <v>1</v>
      </c>
      <c r="AA29">
        <v>18965</v>
      </c>
      <c r="AB29">
        <v>9718</v>
      </c>
      <c r="AC29">
        <v>33500</v>
      </c>
      <c r="AD29">
        <v>6139</v>
      </c>
      <c r="AE29">
        <v>1326</v>
      </c>
      <c r="AF29" s="6">
        <f t="shared" si="3"/>
        <v>33208</v>
      </c>
      <c r="AG29">
        <v>12</v>
      </c>
      <c r="AH29">
        <v>1990</v>
      </c>
      <c r="AI29">
        <v>1</v>
      </c>
      <c r="AJ29">
        <v>18965</v>
      </c>
      <c r="AK29">
        <v>1326</v>
      </c>
      <c r="AL29" s="6">
        <f t="shared" si="4"/>
        <v>33208</v>
      </c>
      <c r="AM29">
        <v>12</v>
      </c>
      <c r="AN29">
        <v>1990</v>
      </c>
      <c r="AO29">
        <v>1</v>
      </c>
      <c r="AP29">
        <v>18780</v>
      </c>
      <c r="AQ29">
        <v>1002</v>
      </c>
      <c r="BC29" s="6">
        <v>33729</v>
      </c>
      <c r="BD29">
        <v>1800</v>
      </c>
      <c r="BE29">
        <v>3.3</v>
      </c>
      <c r="BF29">
        <f t="shared" si="0"/>
        <v>14532.634828800001</v>
      </c>
    </row>
    <row r="30" spans="1:58" x14ac:dyDescent="0.35">
      <c r="A30" s="6">
        <f t="shared" si="1"/>
        <v>33177</v>
      </c>
      <c r="B30">
        <v>1990</v>
      </c>
      <c r="C30">
        <v>11</v>
      </c>
      <c r="E30">
        <v>19901128</v>
      </c>
      <c r="F30">
        <v>1306</v>
      </c>
      <c r="G30" s="2">
        <v>430</v>
      </c>
      <c r="H30" s="2">
        <v>20705</v>
      </c>
      <c r="I30" s="2">
        <v>20705</v>
      </c>
      <c r="J30" s="2">
        <v>20907</v>
      </c>
      <c r="L30" t="s">
        <v>27</v>
      </c>
      <c r="M30" t="s">
        <v>28</v>
      </c>
      <c r="N30" t="s">
        <v>29</v>
      </c>
      <c r="O30" t="s">
        <v>31</v>
      </c>
      <c r="W30" s="6">
        <f t="shared" si="2"/>
        <v>33270</v>
      </c>
      <c r="X30">
        <v>2</v>
      </c>
      <c r="Y30">
        <v>1991</v>
      </c>
      <c r="Z30">
        <v>2</v>
      </c>
      <c r="AA30">
        <v>14287</v>
      </c>
      <c r="AB30">
        <v>8844</v>
      </c>
      <c r="AC30">
        <v>21879</v>
      </c>
      <c r="AD30">
        <v>3346</v>
      </c>
      <c r="AE30">
        <v>999</v>
      </c>
      <c r="AF30" s="6">
        <f t="shared" si="3"/>
        <v>33270</v>
      </c>
      <c r="AG30">
        <v>2</v>
      </c>
      <c r="AH30">
        <v>1991</v>
      </c>
      <c r="AI30">
        <v>2</v>
      </c>
      <c r="AJ30">
        <v>14287</v>
      </c>
      <c r="AK30">
        <v>999</v>
      </c>
      <c r="AL30" s="6">
        <f t="shared" si="4"/>
        <v>33270</v>
      </c>
      <c r="AM30">
        <v>2</v>
      </c>
      <c r="AN30">
        <v>1991</v>
      </c>
      <c r="AO30">
        <v>2</v>
      </c>
      <c r="AP30">
        <v>13747</v>
      </c>
      <c r="AQ30">
        <v>774</v>
      </c>
      <c r="BC30" s="6">
        <v>33819</v>
      </c>
      <c r="BD30">
        <v>437</v>
      </c>
      <c r="BE30">
        <v>18</v>
      </c>
      <c r="BF30">
        <f t="shared" si="0"/>
        <v>19244.731576319999</v>
      </c>
    </row>
    <row r="31" spans="1:58" x14ac:dyDescent="0.35">
      <c r="A31" s="6">
        <f t="shared" si="1"/>
        <v>33207</v>
      </c>
      <c r="B31">
        <v>1990</v>
      </c>
      <c r="C31">
        <v>12</v>
      </c>
      <c r="E31">
        <v>19901218</v>
      </c>
      <c r="F31">
        <v>1315</v>
      </c>
      <c r="G31" s="2">
        <v>358</v>
      </c>
      <c r="H31" s="2">
        <v>18965</v>
      </c>
      <c r="I31" s="2">
        <v>18965</v>
      </c>
      <c r="J31" s="2">
        <v>18780</v>
      </c>
      <c r="L31" t="s">
        <v>15</v>
      </c>
      <c r="M31">
        <v>5.0099999999999999E-2</v>
      </c>
      <c r="N31">
        <v>193.78</v>
      </c>
      <c r="O31" s="2" t="s">
        <v>120</v>
      </c>
      <c r="W31" s="6">
        <f t="shared" si="2"/>
        <v>33359</v>
      </c>
      <c r="X31">
        <v>5</v>
      </c>
      <c r="Y31">
        <v>1991</v>
      </c>
      <c r="Z31">
        <v>1</v>
      </c>
      <c r="AA31">
        <v>17866</v>
      </c>
      <c r="AB31">
        <v>9148</v>
      </c>
      <c r="AC31">
        <v>31577</v>
      </c>
      <c r="AD31">
        <v>5791</v>
      </c>
      <c r="AE31">
        <v>1281</v>
      </c>
      <c r="AF31" s="6">
        <f t="shared" si="3"/>
        <v>33359</v>
      </c>
      <c r="AG31">
        <v>5</v>
      </c>
      <c r="AH31">
        <v>1991</v>
      </c>
      <c r="AI31">
        <v>1</v>
      </c>
      <c r="AJ31">
        <v>17867</v>
      </c>
      <c r="AK31">
        <v>1280</v>
      </c>
      <c r="AL31" s="6">
        <f t="shared" si="4"/>
        <v>33359</v>
      </c>
      <c r="AM31">
        <v>5</v>
      </c>
      <c r="AN31">
        <v>1991</v>
      </c>
      <c r="AO31">
        <v>1</v>
      </c>
      <c r="AP31">
        <v>18171</v>
      </c>
      <c r="AQ31">
        <v>810</v>
      </c>
      <c r="BC31" s="6">
        <v>33927</v>
      </c>
      <c r="BD31">
        <v>311</v>
      </c>
      <c r="BE31">
        <v>21</v>
      </c>
      <c r="BF31">
        <f t="shared" si="0"/>
        <v>15978.55859712</v>
      </c>
    </row>
    <row r="32" spans="1:58" x14ac:dyDescent="0.35">
      <c r="A32" s="6">
        <f t="shared" si="1"/>
        <v>33269</v>
      </c>
      <c r="B32">
        <v>1991</v>
      </c>
      <c r="C32">
        <v>2</v>
      </c>
      <c r="E32">
        <v>19910204</v>
      </c>
      <c r="F32">
        <v>1400</v>
      </c>
      <c r="G32" s="2">
        <v>242</v>
      </c>
      <c r="H32" s="2">
        <v>14305</v>
      </c>
      <c r="I32" s="2">
        <v>14305</v>
      </c>
      <c r="J32" s="2">
        <v>13765</v>
      </c>
      <c r="L32" t="s">
        <v>16</v>
      </c>
      <c r="M32">
        <v>3.8399999999999997E-2</v>
      </c>
      <c r="N32" s="2">
        <v>12.76</v>
      </c>
      <c r="O32" s="2">
        <v>1.278E-22</v>
      </c>
      <c r="W32" s="6">
        <f t="shared" si="2"/>
        <v>33482</v>
      </c>
      <c r="X32">
        <v>9</v>
      </c>
      <c r="Y32">
        <v>1991</v>
      </c>
      <c r="Z32">
        <v>1</v>
      </c>
      <c r="AA32">
        <v>14461</v>
      </c>
      <c r="AB32">
        <v>7399</v>
      </c>
      <c r="AC32">
        <v>25572</v>
      </c>
      <c r="AD32">
        <v>4692</v>
      </c>
      <c r="AE32">
        <v>1059</v>
      </c>
      <c r="AF32" s="6">
        <f t="shared" si="3"/>
        <v>33482</v>
      </c>
      <c r="AG32">
        <v>9</v>
      </c>
      <c r="AH32">
        <v>1991</v>
      </c>
      <c r="AI32">
        <v>1</v>
      </c>
      <c r="AJ32">
        <v>14461</v>
      </c>
      <c r="AK32">
        <v>1059</v>
      </c>
      <c r="AL32" s="6">
        <f t="shared" si="4"/>
        <v>33482</v>
      </c>
      <c r="AM32">
        <v>9</v>
      </c>
      <c r="AN32">
        <v>1991</v>
      </c>
      <c r="AO32">
        <v>1</v>
      </c>
      <c r="AP32">
        <v>14970</v>
      </c>
      <c r="AQ32">
        <v>818</v>
      </c>
      <c r="BC32" s="6">
        <v>34037</v>
      </c>
      <c r="BD32">
        <v>760</v>
      </c>
      <c r="BE32">
        <v>12</v>
      </c>
      <c r="BF32">
        <f t="shared" si="0"/>
        <v>22312.732262400001</v>
      </c>
    </row>
    <row r="33" spans="1:58" x14ac:dyDescent="0.35">
      <c r="A33" s="6">
        <f t="shared" si="1"/>
        <v>33269</v>
      </c>
      <c r="B33">
        <v>1991</v>
      </c>
      <c r="C33">
        <v>2</v>
      </c>
      <c r="E33">
        <v>19910206</v>
      </c>
      <c r="F33">
        <v>935</v>
      </c>
      <c r="G33" s="2">
        <v>243</v>
      </c>
      <c r="H33" s="2">
        <v>14269</v>
      </c>
      <c r="I33" s="2">
        <v>14269</v>
      </c>
      <c r="J33" s="2">
        <v>13729</v>
      </c>
      <c r="L33" t="s">
        <v>17</v>
      </c>
      <c r="M33">
        <v>1.8700000000000001E-2</v>
      </c>
      <c r="N33" s="2">
        <v>-3.28</v>
      </c>
      <c r="O33" s="2">
        <v>9.276E-4</v>
      </c>
      <c r="W33" s="6">
        <f t="shared" si="2"/>
        <v>33604</v>
      </c>
      <c r="X33">
        <v>1</v>
      </c>
      <c r="Y33">
        <v>1992</v>
      </c>
      <c r="Z33">
        <v>1</v>
      </c>
      <c r="AA33">
        <v>15722</v>
      </c>
      <c r="AB33">
        <v>8072</v>
      </c>
      <c r="AC33">
        <v>27734</v>
      </c>
      <c r="AD33">
        <v>5076</v>
      </c>
      <c r="AE33">
        <v>1033</v>
      </c>
      <c r="AF33" s="6">
        <f t="shared" si="3"/>
        <v>33604</v>
      </c>
      <c r="AG33">
        <v>1</v>
      </c>
      <c r="AH33">
        <v>1992</v>
      </c>
      <c r="AI33">
        <v>1</v>
      </c>
      <c r="AJ33">
        <v>15722</v>
      </c>
      <c r="AK33">
        <v>1033</v>
      </c>
      <c r="AL33" s="6">
        <f t="shared" si="4"/>
        <v>33604</v>
      </c>
      <c r="AM33">
        <v>1</v>
      </c>
      <c r="AN33">
        <v>1992</v>
      </c>
      <c r="AO33">
        <v>1</v>
      </c>
      <c r="AP33">
        <v>14753</v>
      </c>
      <c r="AQ33">
        <v>734</v>
      </c>
      <c r="BC33" s="6">
        <v>34094</v>
      </c>
      <c r="BD33">
        <v>2260</v>
      </c>
      <c r="BE33">
        <v>5.6</v>
      </c>
      <c r="BF33">
        <f t="shared" si="0"/>
        <v>30963.809157120002</v>
      </c>
    </row>
    <row r="34" spans="1:58" x14ac:dyDescent="0.35">
      <c r="A34" s="6">
        <f t="shared" si="1"/>
        <v>33358</v>
      </c>
      <c r="B34">
        <v>1991</v>
      </c>
      <c r="C34">
        <v>5</v>
      </c>
      <c r="E34">
        <v>19910507</v>
      </c>
      <c r="F34">
        <v>1000</v>
      </c>
      <c r="G34" s="2">
        <v>638</v>
      </c>
      <c r="H34" s="2">
        <v>17866</v>
      </c>
      <c r="I34" s="2">
        <v>17867</v>
      </c>
      <c r="J34" s="2">
        <v>18171</v>
      </c>
      <c r="L34" t="s">
        <v>18</v>
      </c>
      <c r="M34">
        <v>0.05</v>
      </c>
      <c r="N34" s="2">
        <v>-2.0699999999999998</v>
      </c>
      <c r="O34" s="2">
        <v>3.32E-2</v>
      </c>
      <c r="W34" s="6">
        <f t="shared" si="2"/>
        <v>33664</v>
      </c>
      <c r="X34">
        <v>3</v>
      </c>
      <c r="Y34">
        <v>1992</v>
      </c>
      <c r="Z34">
        <v>1</v>
      </c>
      <c r="AA34">
        <v>18510</v>
      </c>
      <c r="AB34">
        <v>9512</v>
      </c>
      <c r="AC34">
        <v>32627</v>
      </c>
      <c r="AD34">
        <v>5967</v>
      </c>
      <c r="AE34">
        <v>1173</v>
      </c>
      <c r="AF34" s="6">
        <f t="shared" si="3"/>
        <v>33664</v>
      </c>
      <c r="AG34">
        <v>3</v>
      </c>
      <c r="AH34">
        <v>1992</v>
      </c>
      <c r="AI34">
        <v>1</v>
      </c>
      <c r="AJ34">
        <v>18510</v>
      </c>
      <c r="AK34">
        <v>1172</v>
      </c>
      <c r="AL34" s="6">
        <f t="shared" si="4"/>
        <v>33664</v>
      </c>
      <c r="AM34">
        <v>3</v>
      </c>
      <c r="AN34">
        <v>1992</v>
      </c>
      <c r="AO34">
        <v>1</v>
      </c>
      <c r="AP34">
        <v>17620</v>
      </c>
      <c r="AQ34">
        <v>802</v>
      </c>
      <c r="BC34" s="6">
        <v>34213</v>
      </c>
      <c r="BD34">
        <v>1810</v>
      </c>
      <c r="BE34">
        <v>7.7</v>
      </c>
      <c r="BF34">
        <f t="shared" si="0"/>
        <v>34097.867274240001</v>
      </c>
    </row>
    <row r="35" spans="1:58" x14ac:dyDescent="0.35">
      <c r="A35" s="6">
        <f t="shared" si="1"/>
        <v>33481</v>
      </c>
      <c r="B35">
        <v>1991</v>
      </c>
      <c r="C35">
        <v>9</v>
      </c>
      <c r="E35">
        <v>19910906</v>
      </c>
      <c r="F35">
        <v>830</v>
      </c>
      <c r="G35" s="2">
        <v>292</v>
      </c>
      <c r="H35" s="2">
        <v>14461</v>
      </c>
      <c r="I35" s="2">
        <v>14461</v>
      </c>
      <c r="J35" s="2">
        <v>14970</v>
      </c>
      <c r="L35" t="s">
        <v>19</v>
      </c>
      <c r="M35">
        <v>5.5199999999999999E-2</v>
      </c>
      <c r="N35" s="2">
        <v>-2.71</v>
      </c>
      <c r="O35" s="2">
        <v>5.6909999999999999E-3</v>
      </c>
      <c r="W35" s="6">
        <f t="shared" si="2"/>
        <v>33725</v>
      </c>
      <c r="X35">
        <v>5</v>
      </c>
      <c r="Y35">
        <v>1992</v>
      </c>
      <c r="Z35">
        <v>1</v>
      </c>
      <c r="AA35">
        <v>26532</v>
      </c>
      <c r="AB35">
        <v>13571</v>
      </c>
      <c r="AC35">
        <v>46927</v>
      </c>
      <c r="AD35">
        <v>8612</v>
      </c>
      <c r="AE35">
        <v>1958</v>
      </c>
      <c r="AF35" s="6">
        <f t="shared" si="3"/>
        <v>33725</v>
      </c>
      <c r="AG35">
        <v>5</v>
      </c>
      <c r="AH35">
        <v>1992</v>
      </c>
      <c r="AI35">
        <v>1</v>
      </c>
      <c r="AJ35">
        <v>26532</v>
      </c>
      <c r="AK35">
        <v>1957</v>
      </c>
      <c r="AL35" s="6">
        <f t="shared" si="4"/>
        <v>33725</v>
      </c>
      <c r="AM35">
        <v>5</v>
      </c>
      <c r="AN35">
        <v>1992</v>
      </c>
      <c r="AO35">
        <v>1</v>
      </c>
      <c r="AP35">
        <v>26840</v>
      </c>
      <c r="AQ35">
        <v>1986</v>
      </c>
      <c r="BC35" s="6">
        <v>34656</v>
      </c>
      <c r="BD35">
        <v>462</v>
      </c>
      <c r="BE35">
        <v>19</v>
      </c>
      <c r="BF35">
        <f t="shared" si="0"/>
        <v>21476.004802560001</v>
      </c>
    </row>
    <row r="36" spans="1:58" x14ac:dyDescent="0.35">
      <c r="A36" s="6">
        <f t="shared" si="1"/>
        <v>33603</v>
      </c>
      <c r="B36">
        <v>1992</v>
      </c>
      <c r="C36">
        <v>1</v>
      </c>
      <c r="E36">
        <v>19920115</v>
      </c>
      <c r="F36">
        <v>1400</v>
      </c>
      <c r="G36" s="2">
        <v>255</v>
      </c>
      <c r="H36" s="2">
        <v>15722</v>
      </c>
      <c r="I36" s="2">
        <v>15722</v>
      </c>
      <c r="J36" s="2">
        <v>14753</v>
      </c>
      <c r="L36" t="s">
        <v>102</v>
      </c>
      <c r="M36">
        <v>4.7999999999999996E-3</v>
      </c>
      <c r="N36" s="2">
        <v>-1.52</v>
      </c>
      <c r="O36" s="2">
        <v>0.11600000000000001</v>
      </c>
      <c r="W36" s="6">
        <f t="shared" si="2"/>
        <v>33817</v>
      </c>
      <c r="X36">
        <v>8</v>
      </c>
      <c r="Y36">
        <v>1992</v>
      </c>
      <c r="Z36">
        <v>2</v>
      </c>
      <c r="AA36">
        <v>19336</v>
      </c>
      <c r="AB36">
        <v>11895</v>
      </c>
      <c r="AC36">
        <v>29757</v>
      </c>
      <c r="AD36">
        <v>4586</v>
      </c>
      <c r="AE36">
        <v>1373</v>
      </c>
      <c r="AF36" s="6">
        <f t="shared" si="3"/>
        <v>33817</v>
      </c>
      <c r="AG36">
        <v>8</v>
      </c>
      <c r="AH36">
        <v>1992</v>
      </c>
      <c r="AI36">
        <v>2</v>
      </c>
      <c r="AJ36">
        <v>19336</v>
      </c>
      <c r="AK36">
        <v>1373</v>
      </c>
      <c r="AL36" s="6">
        <f t="shared" si="4"/>
        <v>33817</v>
      </c>
      <c r="AM36">
        <v>8</v>
      </c>
      <c r="AN36">
        <v>1992</v>
      </c>
      <c r="AO36">
        <v>2</v>
      </c>
      <c r="AP36">
        <v>19862</v>
      </c>
      <c r="AQ36">
        <v>1002</v>
      </c>
      <c r="BC36" s="6">
        <v>34757</v>
      </c>
      <c r="BD36">
        <v>667</v>
      </c>
      <c r="BE36">
        <v>11</v>
      </c>
      <c r="BF36">
        <f t="shared" si="0"/>
        <v>17950.495242239998</v>
      </c>
    </row>
    <row r="37" spans="1:58" x14ac:dyDescent="0.35">
      <c r="A37" s="6">
        <f t="shared" si="1"/>
        <v>33663</v>
      </c>
      <c r="B37">
        <v>1992</v>
      </c>
      <c r="C37">
        <v>3</v>
      </c>
      <c r="E37">
        <v>19920318</v>
      </c>
      <c r="F37">
        <v>1200</v>
      </c>
      <c r="G37" s="2">
        <v>501</v>
      </c>
      <c r="H37" s="2">
        <v>18510</v>
      </c>
      <c r="I37" s="2">
        <v>18510</v>
      </c>
      <c r="J37" s="2">
        <v>17620</v>
      </c>
      <c r="L37" t="s">
        <v>116</v>
      </c>
      <c r="M37">
        <v>5.9999999999999995E-4</v>
      </c>
      <c r="N37" s="2">
        <v>-3.06</v>
      </c>
      <c r="O37" s="2">
        <v>1.8779999999999999E-3</v>
      </c>
      <c r="W37" s="6">
        <f t="shared" si="2"/>
        <v>33909</v>
      </c>
      <c r="X37">
        <v>11</v>
      </c>
      <c r="Y37">
        <v>1992</v>
      </c>
      <c r="Z37">
        <v>1</v>
      </c>
      <c r="AA37">
        <v>18234</v>
      </c>
      <c r="AB37">
        <v>9351</v>
      </c>
      <c r="AC37">
        <v>32191</v>
      </c>
      <c r="AD37">
        <v>5896</v>
      </c>
      <c r="AE37">
        <v>1244</v>
      </c>
      <c r="AF37" s="6">
        <f t="shared" si="3"/>
        <v>33909</v>
      </c>
      <c r="AG37">
        <v>11</v>
      </c>
      <c r="AH37">
        <v>1992</v>
      </c>
      <c r="AI37">
        <v>1</v>
      </c>
      <c r="AJ37">
        <v>18234</v>
      </c>
      <c r="AK37">
        <v>1244</v>
      </c>
      <c r="AL37" s="6">
        <f t="shared" si="4"/>
        <v>33909</v>
      </c>
      <c r="AM37">
        <v>11</v>
      </c>
      <c r="AN37">
        <v>1992</v>
      </c>
      <c r="AO37">
        <v>1</v>
      </c>
      <c r="AP37">
        <v>17366</v>
      </c>
      <c r="AQ37">
        <v>678</v>
      </c>
      <c r="BC37" s="6">
        <v>34823</v>
      </c>
      <c r="BD37">
        <v>1030</v>
      </c>
      <c r="BE37">
        <v>6.4</v>
      </c>
      <c r="BF37">
        <f t="shared" si="0"/>
        <v>16127.79945984</v>
      </c>
    </row>
    <row r="38" spans="1:58" x14ac:dyDescent="0.35">
      <c r="A38" s="6">
        <f t="shared" si="1"/>
        <v>33724</v>
      </c>
      <c r="B38">
        <v>1992</v>
      </c>
      <c r="C38">
        <v>5</v>
      </c>
      <c r="E38">
        <v>19920505</v>
      </c>
      <c r="F38">
        <v>800</v>
      </c>
      <c r="G38" s="2">
        <v>1800</v>
      </c>
      <c r="H38" s="2">
        <v>26532</v>
      </c>
      <c r="I38" s="2">
        <v>26532</v>
      </c>
      <c r="J38" s="2">
        <v>26840</v>
      </c>
      <c r="N38" s="2"/>
      <c r="O38" s="2"/>
      <c r="W38" s="6">
        <f t="shared" si="2"/>
        <v>34029</v>
      </c>
      <c r="X38">
        <v>3</v>
      </c>
      <c r="Y38">
        <v>1993</v>
      </c>
      <c r="Z38">
        <v>1</v>
      </c>
      <c r="AA38">
        <v>23182</v>
      </c>
      <c r="AB38">
        <v>11926</v>
      </c>
      <c r="AC38">
        <v>40832</v>
      </c>
      <c r="AD38">
        <v>7461</v>
      </c>
      <c r="AE38">
        <v>1408</v>
      </c>
      <c r="AF38" s="6">
        <f t="shared" si="3"/>
        <v>34029</v>
      </c>
      <c r="AG38">
        <v>3</v>
      </c>
      <c r="AH38">
        <v>1993</v>
      </c>
      <c r="AI38">
        <v>1</v>
      </c>
      <c r="AJ38">
        <v>23182</v>
      </c>
      <c r="AK38">
        <v>1407</v>
      </c>
      <c r="AL38" s="6">
        <f t="shared" si="4"/>
        <v>34029</v>
      </c>
      <c r="AM38">
        <v>3</v>
      </c>
      <c r="AN38">
        <v>1993</v>
      </c>
      <c r="AO38">
        <v>1</v>
      </c>
      <c r="AP38">
        <v>21601</v>
      </c>
      <c r="AQ38">
        <v>1144</v>
      </c>
      <c r="BC38" s="6">
        <v>34921</v>
      </c>
      <c r="BD38">
        <v>841</v>
      </c>
      <c r="BE38">
        <v>11</v>
      </c>
      <c r="BF38">
        <f t="shared" si="0"/>
        <v>22633.233131519999</v>
      </c>
    </row>
    <row r="39" spans="1:58" x14ac:dyDescent="0.35">
      <c r="A39" s="6">
        <f t="shared" si="1"/>
        <v>33816</v>
      </c>
      <c r="B39">
        <v>1992</v>
      </c>
      <c r="C39">
        <v>8</v>
      </c>
      <c r="E39">
        <v>19920803</v>
      </c>
      <c r="F39">
        <v>1600</v>
      </c>
      <c r="G39" s="2">
        <v>437</v>
      </c>
      <c r="H39" s="2">
        <v>16285</v>
      </c>
      <c r="I39" s="2">
        <v>16285</v>
      </c>
      <c r="J39" s="2">
        <v>16634</v>
      </c>
      <c r="L39" t="s">
        <v>32</v>
      </c>
      <c r="W39" s="6">
        <f t="shared" si="2"/>
        <v>34090</v>
      </c>
      <c r="X39">
        <v>5</v>
      </c>
      <c r="Y39">
        <v>1993</v>
      </c>
      <c r="Z39">
        <v>1</v>
      </c>
      <c r="AA39">
        <v>28766</v>
      </c>
      <c r="AB39">
        <v>14646</v>
      </c>
      <c r="AC39">
        <v>51047</v>
      </c>
      <c r="AD39">
        <v>9400</v>
      </c>
      <c r="AE39">
        <v>2384</v>
      </c>
      <c r="AF39" s="6">
        <f t="shared" si="3"/>
        <v>34090</v>
      </c>
      <c r="AG39">
        <v>5</v>
      </c>
      <c r="AH39">
        <v>1993</v>
      </c>
      <c r="AI39">
        <v>1</v>
      </c>
      <c r="AJ39">
        <v>28766</v>
      </c>
      <c r="AK39">
        <v>2383</v>
      </c>
      <c r="AL39" s="6">
        <f t="shared" si="4"/>
        <v>34090</v>
      </c>
      <c r="AM39">
        <v>5</v>
      </c>
      <c r="AN39">
        <v>1993</v>
      </c>
      <c r="AO39">
        <v>1</v>
      </c>
      <c r="AP39">
        <v>28537</v>
      </c>
      <c r="AQ39">
        <v>2838</v>
      </c>
      <c r="BC39" s="6">
        <v>35039</v>
      </c>
      <c r="BD39">
        <v>269</v>
      </c>
      <c r="BE39">
        <v>22</v>
      </c>
      <c r="BF39">
        <f t="shared" si="0"/>
        <v>14478.81025536</v>
      </c>
    </row>
    <row r="40" spans="1:58" x14ac:dyDescent="0.35">
      <c r="A40" s="6">
        <f t="shared" si="1"/>
        <v>33816</v>
      </c>
      <c r="B40">
        <v>1992</v>
      </c>
      <c r="C40">
        <v>8</v>
      </c>
      <c r="E40">
        <v>19920824</v>
      </c>
      <c r="F40">
        <v>1700</v>
      </c>
      <c r="G40" s="2">
        <v>791</v>
      </c>
      <c r="H40" s="2">
        <v>22386</v>
      </c>
      <c r="I40" s="2">
        <v>22386</v>
      </c>
      <c r="J40" s="2">
        <v>23090</v>
      </c>
      <c r="M40" t="s">
        <v>16</v>
      </c>
      <c r="N40" t="s">
        <v>17</v>
      </c>
      <c r="O40" t="s">
        <v>18</v>
      </c>
      <c r="P40" t="s">
        <v>19</v>
      </c>
      <c r="Q40" t="s">
        <v>102</v>
      </c>
      <c r="R40" t="s">
        <v>116</v>
      </c>
      <c r="W40" s="6">
        <f t="shared" si="2"/>
        <v>34213</v>
      </c>
      <c r="X40">
        <v>9</v>
      </c>
      <c r="Y40">
        <v>1993</v>
      </c>
      <c r="Z40">
        <v>1</v>
      </c>
      <c r="AA40">
        <v>30927</v>
      </c>
      <c r="AB40">
        <v>15635</v>
      </c>
      <c r="AC40">
        <v>55163</v>
      </c>
      <c r="AD40">
        <v>10210</v>
      </c>
      <c r="AE40">
        <v>2947</v>
      </c>
      <c r="AF40" s="6">
        <f t="shared" si="3"/>
        <v>34213</v>
      </c>
      <c r="AG40">
        <v>9</v>
      </c>
      <c r="AH40">
        <v>1993</v>
      </c>
      <c r="AI40">
        <v>1</v>
      </c>
      <c r="AJ40">
        <v>30927</v>
      </c>
      <c r="AK40">
        <v>2946</v>
      </c>
      <c r="AL40" s="6">
        <f t="shared" si="4"/>
        <v>34213</v>
      </c>
      <c r="AM40">
        <v>9</v>
      </c>
      <c r="AN40">
        <v>1993</v>
      </c>
      <c r="AO40">
        <v>1</v>
      </c>
      <c r="AP40">
        <v>31752</v>
      </c>
      <c r="AQ40">
        <v>2516</v>
      </c>
      <c r="BC40" s="6">
        <v>35080</v>
      </c>
      <c r="BD40">
        <v>261</v>
      </c>
      <c r="BE40">
        <v>24</v>
      </c>
      <c r="BF40">
        <f t="shared" si="0"/>
        <v>15325.324001280002</v>
      </c>
    </row>
    <row r="41" spans="1:58" x14ac:dyDescent="0.35">
      <c r="A41" s="6">
        <f t="shared" si="1"/>
        <v>33908</v>
      </c>
      <c r="B41">
        <v>1992</v>
      </c>
      <c r="C41">
        <v>11</v>
      </c>
      <c r="E41">
        <v>19921119</v>
      </c>
      <c r="F41">
        <v>1000</v>
      </c>
      <c r="G41" s="2">
        <v>311</v>
      </c>
      <c r="H41" s="2">
        <v>18234</v>
      </c>
      <c r="I41" s="2">
        <v>18234</v>
      </c>
      <c r="J41" s="2">
        <v>17366</v>
      </c>
      <c r="L41" t="s">
        <v>17</v>
      </c>
      <c r="M41">
        <v>0</v>
      </c>
      <c r="W41" s="6">
        <f t="shared" si="2"/>
        <v>34639</v>
      </c>
      <c r="X41">
        <v>11</v>
      </c>
      <c r="Y41">
        <v>1994</v>
      </c>
      <c r="Z41">
        <v>1</v>
      </c>
      <c r="AA41">
        <v>22642</v>
      </c>
      <c r="AB41">
        <v>11587</v>
      </c>
      <c r="AC41">
        <v>40031</v>
      </c>
      <c r="AD41">
        <v>7344</v>
      </c>
      <c r="AE41">
        <v>1647</v>
      </c>
      <c r="AF41" s="6">
        <f t="shared" si="3"/>
        <v>34639</v>
      </c>
      <c r="AG41">
        <v>11</v>
      </c>
      <c r="AH41">
        <v>1994</v>
      </c>
      <c r="AI41">
        <v>1</v>
      </c>
      <c r="AJ41">
        <v>22642</v>
      </c>
      <c r="AK41">
        <v>1646</v>
      </c>
      <c r="AL41" s="6">
        <f t="shared" si="4"/>
        <v>34639</v>
      </c>
      <c r="AM41">
        <v>11</v>
      </c>
      <c r="AN41">
        <v>1994</v>
      </c>
      <c r="AO41">
        <v>1</v>
      </c>
      <c r="AP41">
        <v>20824</v>
      </c>
      <c r="AQ41">
        <v>589</v>
      </c>
      <c r="BC41" s="6">
        <v>35156</v>
      </c>
      <c r="BD41">
        <v>220</v>
      </c>
      <c r="BE41">
        <v>19</v>
      </c>
      <c r="BF41">
        <f t="shared" si="0"/>
        <v>10226.668953599999</v>
      </c>
    </row>
    <row r="42" spans="1:58" x14ac:dyDescent="0.35">
      <c r="A42" s="6">
        <f t="shared" si="1"/>
        <v>34028</v>
      </c>
      <c r="B42">
        <v>1993</v>
      </c>
      <c r="C42">
        <v>3</v>
      </c>
      <c r="E42">
        <v>19930309</v>
      </c>
      <c r="F42">
        <v>1300</v>
      </c>
      <c r="G42" s="2">
        <v>760</v>
      </c>
      <c r="H42" s="2">
        <v>23182</v>
      </c>
      <c r="I42" s="2">
        <v>23182</v>
      </c>
      <c r="J42" s="2">
        <v>21601</v>
      </c>
      <c r="L42" t="s">
        <v>18</v>
      </c>
      <c r="M42">
        <v>6.2E-2</v>
      </c>
      <c r="N42">
        <v>0.32040000000000002</v>
      </c>
      <c r="W42" s="6">
        <f t="shared" si="2"/>
        <v>34700</v>
      </c>
      <c r="X42">
        <v>1</v>
      </c>
      <c r="Y42">
        <v>1995</v>
      </c>
      <c r="Z42">
        <v>1</v>
      </c>
      <c r="AA42">
        <v>19137</v>
      </c>
      <c r="AB42">
        <v>9835</v>
      </c>
      <c r="AC42">
        <v>33731</v>
      </c>
      <c r="AD42">
        <v>6168</v>
      </c>
      <c r="AE42">
        <v>1210</v>
      </c>
      <c r="AF42" s="6">
        <f t="shared" si="3"/>
        <v>34700</v>
      </c>
      <c r="AG42">
        <v>1</v>
      </c>
      <c r="AH42">
        <v>1995</v>
      </c>
      <c r="AI42">
        <v>1</v>
      </c>
      <c r="AJ42">
        <v>19137</v>
      </c>
      <c r="AK42">
        <v>1209</v>
      </c>
      <c r="AL42" s="6">
        <f t="shared" si="4"/>
        <v>34700</v>
      </c>
      <c r="AM42">
        <v>1</v>
      </c>
      <c r="AN42">
        <v>1995</v>
      </c>
      <c r="AO42">
        <v>1</v>
      </c>
      <c r="AP42">
        <v>16867</v>
      </c>
      <c r="AQ42">
        <v>591</v>
      </c>
      <c r="BC42" s="6">
        <v>35312</v>
      </c>
      <c r="BD42">
        <v>72</v>
      </c>
      <c r="BE42">
        <v>31</v>
      </c>
      <c r="BF42">
        <f t="shared" si="0"/>
        <v>5460.747632640001</v>
      </c>
    </row>
    <row r="43" spans="1:58" x14ac:dyDescent="0.35">
      <c r="A43" s="6">
        <f t="shared" si="1"/>
        <v>34089</v>
      </c>
      <c r="B43">
        <v>1993</v>
      </c>
      <c r="C43">
        <v>5</v>
      </c>
      <c r="E43">
        <v>19930505</v>
      </c>
      <c r="F43">
        <v>900</v>
      </c>
      <c r="G43" s="2">
        <v>2260</v>
      </c>
      <c r="H43" s="2">
        <v>28766</v>
      </c>
      <c r="I43" s="2">
        <v>28766</v>
      </c>
      <c r="J43" s="2">
        <v>28537</v>
      </c>
      <c r="L43" t="s">
        <v>19</v>
      </c>
      <c r="M43">
        <v>0.34200000000000003</v>
      </c>
      <c r="N43">
        <v>0.25409999999999999</v>
      </c>
      <c r="O43">
        <v>-2.4400000000000002E-2</v>
      </c>
      <c r="W43" s="6">
        <f t="shared" si="2"/>
        <v>34731</v>
      </c>
      <c r="X43">
        <v>2</v>
      </c>
      <c r="Y43">
        <v>1995</v>
      </c>
      <c r="Z43">
        <v>1</v>
      </c>
      <c r="AA43">
        <v>23180</v>
      </c>
      <c r="AB43">
        <v>11927</v>
      </c>
      <c r="AC43">
        <v>40824</v>
      </c>
      <c r="AD43">
        <v>7459</v>
      </c>
      <c r="AE43">
        <v>1399</v>
      </c>
      <c r="AF43" s="6">
        <f t="shared" si="3"/>
        <v>34731</v>
      </c>
      <c r="AG43">
        <v>2</v>
      </c>
      <c r="AH43">
        <v>1995</v>
      </c>
      <c r="AI43">
        <v>1</v>
      </c>
      <c r="AJ43">
        <v>23180</v>
      </c>
      <c r="AK43">
        <v>1398</v>
      </c>
      <c r="AL43" s="6">
        <f t="shared" si="4"/>
        <v>34731</v>
      </c>
      <c r="AM43">
        <v>2</v>
      </c>
      <c r="AN43">
        <v>1995</v>
      </c>
      <c r="AO43">
        <v>1</v>
      </c>
      <c r="AP43">
        <v>20603</v>
      </c>
      <c r="AQ43">
        <v>1261</v>
      </c>
      <c r="BC43" s="6">
        <v>35366</v>
      </c>
      <c r="BD43">
        <v>609</v>
      </c>
      <c r="BE43">
        <v>18</v>
      </c>
      <c r="BF43">
        <f t="shared" si="0"/>
        <v>26819.317002240001</v>
      </c>
    </row>
    <row r="44" spans="1:58" x14ac:dyDescent="0.35">
      <c r="A44" s="6">
        <f t="shared" si="1"/>
        <v>34212</v>
      </c>
      <c r="B44">
        <v>1993</v>
      </c>
      <c r="C44">
        <v>9</v>
      </c>
      <c r="E44">
        <v>19930901</v>
      </c>
      <c r="F44">
        <v>1045</v>
      </c>
      <c r="G44" s="2">
        <v>1810</v>
      </c>
      <c r="H44" s="2">
        <v>30927</v>
      </c>
      <c r="I44" s="2">
        <v>30927</v>
      </c>
      <c r="J44" s="2">
        <v>31752</v>
      </c>
      <c r="L44" t="s">
        <v>102</v>
      </c>
      <c r="M44" s="2">
        <v>-6.8400000000000002E-2</v>
      </c>
      <c r="N44" s="2">
        <v>-5.5999999999999999E-3</v>
      </c>
      <c r="O44" s="2">
        <v>6.54E-2</v>
      </c>
      <c r="P44" s="2">
        <v>2.3900000000000001E-2</v>
      </c>
      <c r="W44" s="6">
        <f t="shared" si="2"/>
        <v>34790</v>
      </c>
      <c r="X44">
        <v>4</v>
      </c>
      <c r="Y44">
        <v>1995</v>
      </c>
      <c r="Z44">
        <v>1</v>
      </c>
      <c r="AA44">
        <v>21892</v>
      </c>
      <c r="AB44">
        <v>11261</v>
      </c>
      <c r="AC44">
        <v>38562</v>
      </c>
      <c r="AD44">
        <v>7047</v>
      </c>
      <c r="AE44">
        <v>1336</v>
      </c>
      <c r="AF44" s="6">
        <f t="shared" si="3"/>
        <v>34790</v>
      </c>
      <c r="AG44">
        <v>4</v>
      </c>
      <c r="AH44">
        <v>1995</v>
      </c>
      <c r="AI44">
        <v>1</v>
      </c>
      <c r="AJ44">
        <v>21892</v>
      </c>
      <c r="AK44">
        <v>1335</v>
      </c>
      <c r="AL44" s="6">
        <f t="shared" si="4"/>
        <v>34790</v>
      </c>
      <c r="AM44">
        <v>4</v>
      </c>
      <c r="AN44">
        <v>1995</v>
      </c>
      <c r="AO44">
        <v>1</v>
      </c>
      <c r="AP44">
        <v>19863</v>
      </c>
      <c r="AQ44">
        <v>1454</v>
      </c>
      <c r="BC44" s="6">
        <v>35465</v>
      </c>
      <c r="BD44">
        <v>369</v>
      </c>
      <c r="BE44">
        <v>17</v>
      </c>
      <c r="BF44">
        <f t="shared" si="0"/>
        <v>15347.343144960001</v>
      </c>
    </row>
    <row r="45" spans="1:58" x14ac:dyDescent="0.35">
      <c r="A45" s="6">
        <f t="shared" si="1"/>
        <v>34638</v>
      </c>
      <c r="B45">
        <v>1994</v>
      </c>
      <c r="C45">
        <v>11</v>
      </c>
      <c r="E45">
        <v>19941118</v>
      </c>
      <c r="F45">
        <v>925</v>
      </c>
      <c r="G45" s="2">
        <v>462</v>
      </c>
      <c r="H45" s="2">
        <v>22642</v>
      </c>
      <c r="I45" s="2">
        <v>22642</v>
      </c>
      <c r="J45" s="2">
        <v>20824</v>
      </c>
      <c r="L45" t="s">
        <v>116</v>
      </c>
      <c r="M45" s="2">
        <v>0.1198</v>
      </c>
      <c r="N45" s="2">
        <v>-8.0399999999999999E-2</v>
      </c>
      <c r="O45" s="2">
        <v>0.10539999999999999</v>
      </c>
      <c r="P45" s="2">
        <v>-8.6599999999999996E-2</v>
      </c>
      <c r="Q45" s="2">
        <v>0</v>
      </c>
      <c r="W45" s="6">
        <f t="shared" si="2"/>
        <v>34820</v>
      </c>
      <c r="X45">
        <v>5</v>
      </c>
      <c r="Y45">
        <v>1995</v>
      </c>
      <c r="Z45">
        <v>1</v>
      </c>
      <c r="AA45">
        <v>22991</v>
      </c>
      <c r="AB45">
        <v>11813</v>
      </c>
      <c r="AC45">
        <v>40531</v>
      </c>
      <c r="AD45">
        <v>7413</v>
      </c>
      <c r="AE45">
        <v>1466</v>
      </c>
      <c r="AF45" s="6">
        <f t="shared" si="3"/>
        <v>34820</v>
      </c>
      <c r="AG45">
        <v>5</v>
      </c>
      <c r="AH45">
        <v>1995</v>
      </c>
      <c r="AI45">
        <v>1</v>
      </c>
      <c r="AJ45">
        <v>22991</v>
      </c>
      <c r="AK45">
        <v>1465</v>
      </c>
      <c r="AL45" s="6">
        <f t="shared" si="4"/>
        <v>34820</v>
      </c>
      <c r="AM45">
        <v>5</v>
      </c>
      <c r="AN45">
        <v>1995</v>
      </c>
      <c r="AO45">
        <v>1</v>
      </c>
      <c r="AP45">
        <v>21414</v>
      </c>
      <c r="AQ45">
        <v>1622</v>
      </c>
      <c r="BC45" s="6">
        <v>35773</v>
      </c>
      <c r="BD45">
        <v>403</v>
      </c>
      <c r="BE45">
        <v>17.2</v>
      </c>
      <c r="BF45">
        <f t="shared" si="0"/>
        <v>16958.655148031998</v>
      </c>
    </row>
    <row r="46" spans="1:58" x14ac:dyDescent="0.35">
      <c r="A46" s="6">
        <f t="shared" si="1"/>
        <v>34699</v>
      </c>
      <c r="B46">
        <v>1995</v>
      </c>
      <c r="C46">
        <v>1</v>
      </c>
      <c r="E46">
        <v>19950109</v>
      </c>
      <c r="F46">
        <v>1605</v>
      </c>
      <c r="G46" s="2">
        <v>337</v>
      </c>
      <c r="H46" s="2">
        <v>19137</v>
      </c>
      <c r="I46" s="2">
        <v>19137</v>
      </c>
      <c r="J46" s="2">
        <v>16867</v>
      </c>
      <c r="W46" s="6">
        <f t="shared" si="2"/>
        <v>34851</v>
      </c>
      <c r="X46">
        <v>6</v>
      </c>
      <c r="Y46">
        <v>1995</v>
      </c>
      <c r="Z46">
        <v>2</v>
      </c>
      <c r="AA46">
        <v>33774</v>
      </c>
      <c r="AB46">
        <v>19646</v>
      </c>
      <c r="AC46">
        <v>54285</v>
      </c>
      <c r="AD46">
        <v>8906</v>
      </c>
      <c r="AE46">
        <v>4723</v>
      </c>
      <c r="AF46" s="6">
        <f t="shared" si="3"/>
        <v>34851</v>
      </c>
      <c r="AG46">
        <v>6</v>
      </c>
      <c r="AH46">
        <v>1995</v>
      </c>
      <c r="AI46">
        <v>2</v>
      </c>
      <c r="AJ46">
        <v>33774</v>
      </c>
      <c r="AK46">
        <v>4722</v>
      </c>
      <c r="AL46" s="6">
        <f t="shared" si="4"/>
        <v>34851</v>
      </c>
      <c r="AM46">
        <v>6</v>
      </c>
      <c r="AN46">
        <v>1995</v>
      </c>
      <c r="AO46">
        <v>2</v>
      </c>
      <c r="AP46">
        <v>34190</v>
      </c>
      <c r="AQ46">
        <v>6568</v>
      </c>
      <c r="BC46" s="6">
        <v>35836</v>
      </c>
      <c r="BD46">
        <v>285</v>
      </c>
      <c r="BE46">
        <v>18.600000000000001</v>
      </c>
      <c r="BF46">
        <f t="shared" si="0"/>
        <v>12969.275627520001</v>
      </c>
    </row>
    <row r="47" spans="1:58" x14ac:dyDescent="0.35">
      <c r="A47" s="6">
        <f t="shared" si="1"/>
        <v>34730</v>
      </c>
      <c r="B47">
        <v>1995</v>
      </c>
      <c r="C47">
        <v>2</v>
      </c>
      <c r="E47">
        <v>19950227</v>
      </c>
      <c r="F47">
        <v>1505</v>
      </c>
      <c r="G47" s="2">
        <v>667</v>
      </c>
      <c r="H47" s="2">
        <v>23180</v>
      </c>
      <c r="I47" s="2">
        <v>23180</v>
      </c>
      <c r="J47" s="2">
        <v>20603</v>
      </c>
      <c r="L47" s="16" t="s">
        <v>33</v>
      </c>
      <c r="M47" s="16"/>
      <c r="N47">
        <v>9.5200000000000007E-2</v>
      </c>
      <c r="W47" s="6">
        <f t="shared" si="2"/>
        <v>34912</v>
      </c>
      <c r="X47">
        <v>8</v>
      </c>
      <c r="Y47">
        <v>1995</v>
      </c>
      <c r="Z47">
        <v>1</v>
      </c>
      <c r="AA47">
        <v>22736</v>
      </c>
      <c r="AB47">
        <v>11625</v>
      </c>
      <c r="AC47">
        <v>40223</v>
      </c>
      <c r="AD47">
        <v>7384</v>
      </c>
      <c r="AE47">
        <v>1696</v>
      </c>
      <c r="AF47" s="6">
        <f t="shared" si="3"/>
        <v>34912</v>
      </c>
      <c r="AG47">
        <v>8</v>
      </c>
      <c r="AH47">
        <v>1995</v>
      </c>
      <c r="AI47">
        <v>1</v>
      </c>
      <c r="AJ47">
        <v>22736</v>
      </c>
      <c r="AK47">
        <v>1696</v>
      </c>
      <c r="AL47" s="6">
        <f t="shared" si="4"/>
        <v>34912</v>
      </c>
      <c r="AM47">
        <v>8</v>
      </c>
      <c r="AN47">
        <v>1995</v>
      </c>
      <c r="AO47">
        <v>1</v>
      </c>
      <c r="AP47">
        <v>22110</v>
      </c>
      <c r="AQ47">
        <v>1394</v>
      </c>
      <c r="BC47" s="6">
        <v>35920</v>
      </c>
      <c r="BD47">
        <v>2420</v>
      </c>
      <c r="BE47">
        <v>3</v>
      </c>
      <c r="BF47">
        <f t="shared" si="0"/>
        <v>17762.109235200001</v>
      </c>
    </row>
    <row r="48" spans="1:58" x14ac:dyDescent="0.35">
      <c r="A48" s="6">
        <f t="shared" si="1"/>
        <v>34789</v>
      </c>
      <c r="B48">
        <v>1995</v>
      </c>
      <c r="C48">
        <v>4</v>
      </c>
      <c r="E48">
        <v>19950407</v>
      </c>
      <c r="F48">
        <v>839</v>
      </c>
      <c r="G48" s="2">
        <v>771</v>
      </c>
      <c r="H48" s="2">
        <v>21892</v>
      </c>
      <c r="I48" s="2">
        <v>21892</v>
      </c>
      <c r="J48" s="2">
        <v>19863</v>
      </c>
      <c r="W48" s="6">
        <f t="shared" si="2"/>
        <v>34943</v>
      </c>
      <c r="X48">
        <v>9</v>
      </c>
      <c r="Y48">
        <v>1995</v>
      </c>
      <c r="Z48">
        <v>1</v>
      </c>
      <c r="AA48">
        <v>18830</v>
      </c>
      <c r="AB48">
        <v>9632</v>
      </c>
      <c r="AC48">
        <v>33304</v>
      </c>
      <c r="AD48">
        <v>6112</v>
      </c>
      <c r="AE48">
        <v>1389</v>
      </c>
      <c r="AF48" s="6">
        <f t="shared" si="3"/>
        <v>34943</v>
      </c>
      <c r="AG48">
        <v>9</v>
      </c>
      <c r="AH48">
        <v>1995</v>
      </c>
      <c r="AI48">
        <v>1</v>
      </c>
      <c r="AJ48">
        <v>18830</v>
      </c>
      <c r="AK48">
        <v>1389</v>
      </c>
      <c r="AL48" s="6">
        <f t="shared" si="4"/>
        <v>34943</v>
      </c>
      <c r="AM48">
        <v>9</v>
      </c>
      <c r="AN48">
        <v>1995</v>
      </c>
      <c r="AO48">
        <v>1</v>
      </c>
      <c r="AP48">
        <v>17953</v>
      </c>
      <c r="AQ48">
        <v>981</v>
      </c>
      <c r="BC48" s="6">
        <v>36018</v>
      </c>
      <c r="BD48">
        <v>296</v>
      </c>
      <c r="BE48">
        <v>18.8</v>
      </c>
      <c r="BF48">
        <f t="shared" si="0"/>
        <v>13614.681194496001</v>
      </c>
    </row>
    <row r="49" spans="1:58" x14ac:dyDescent="0.35">
      <c r="A49" s="6">
        <f t="shared" si="1"/>
        <v>34819</v>
      </c>
      <c r="B49">
        <v>1995</v>
      </c>
      <c r="C49">
        <v>5</v>
      </c>
      <c r="E49">
        <v>19950504</v>
      </c>
      <c r="F49">
        <v>930</v>
      </c>
      <c r="G49" s="2">
        <v>1030</v>
      </c>
      <c r="H49" s="2">
        <v>22991</v>
      </c>
      <c r="I49" s="2">
        <v>22991</v>
      </c>
      <c r="J49" s="2">
        <v>21414</v>
      </c>
      <c r="L49" t="s">
        <v>34</v>
      </c>
      <c r="M49" t="s">
        <v>35</v>
      </c>
      <c r="N49" t="s">
        <v>36</v>
      </c>
      <c r="O49" t="s">
        <v>37</v>
      </c>
      <c r="P49" t="s">
        <v>38</v>
      </c>
      <c r="Q49" t="s">
        <v>39</v>
      </c>
      <c r="R49" t="s">
        <v>40</v>
      </c>
      <c r="S49" t="s">
        <v>41</v>
      </c>
      <c r="W49" s="6">
        <f t="shared" si="2"/>
        <v>34973</v>
      </c>
      <c r="X49">
        <v>10</v>
      </c>
      <c r="Y49">
        <v>1995</v>
      </c>
      <c r="Z49">
        <v>1</v>
      </c>
      <c r="AA49">
        <v>21679</v>
      </c>
      <c r="AB49">
        <v>11082</v>
      </c>
      <c r="AC49">
        <v>38361</v>
      </c>
      <c r="AD49">
        <v>7043</v>
      </c>
      <c r="AE49">
        <v>1628</v>
      </c>
      <c r="AF49" s="6">
        <f t="shared" si="3"/>
        <v>34973</v>
      </c>
      <c r="AG49">
        <v>10</v>
      </c>
      <c r="AH49">
        <v>1995</v>
      </c>
      <c r="AI49">
        <v>1</v>
      </c>
      <c r="AJ49">
        <v>21679</v>
      </c>
      <c r="AK49">
        <v>1627</v>
      </c>
      <c r="AL49" s="6">
        <f t="shared" si="4"/>
        <v>34973</v>
      </c>
      <c r="AM49">
        <v>10</v>
      </c>
      <c r="AN49">
        <v>1995</v>
      </c>
      <c r="AO49">
        <v>1</v>
      </c>
      <c r="AP49">
        <v>20402</v>
      </c>
      <c r="AQ49">
        <v>892</v>
      </c>
      <c r="BC49" s="6">
        <v>36230</v>
      </c>
      <c r="BD49">
        <v>242</v>
      </c>
      <c r="BE49">
        <v>19.5</v>
      </c>
      <c r="BF49">
        <f t="shared" si="0"/>
        <v>11545.37100288</v>
      </c>
    </row>
    <row r="50" spans="1:58" x14ac:dyDescent="0.35">
      <c r="A50" s="6">
        <f t="shared" si="1"/>
        <v>34850</v>
      </c>
      <c r="B50">
        <v>1995</v>
      </c>
      <c r="C50">
        <v>6</v>
      </c>
      <c r="E50">
        <v>19950608</v>
      </c>
      <c r="F50">
        <v>1300</v>
      </c>
      <c r="G50" s="2">
        <v>4370</v>
      </c>
      <c r="H50" s="2">
        <v>33005</v>
      </c>
      <c r="I50" s="2">
        <v>33005</v>
      </c>
      <c r="J50" s="2">
        <v>33047</v>
      </c>
      <c r="L50" t="s">
        <v>20</v>
      </c>
      <c r="W50" s="6">
        <f t="shared" si="2"/>
        <v>35034</v>
      </c>
      <c r="X50">
        <v>12</v>
      </c>
      <c r="Y50">
        <v>1995</v>
      </c>
      <c r="Z50">
        <v>1</v>
      </c>
      <c r="AA50">
        <v>17619</v>
      </c>
      <c r="AB50">
        <v>9036</v>
      </c>
      <c r="AC50">
        <v>31104</v>
      </c>
      <c r="AD50">
        <v>5697</v>
      </c>
      <c r="AE50">
        <v>1202</v>
      </c>
      <c r="AF50" s="6">
        <f t="shared" si="3"/>
        <v>35034</v>
      </c>
      <c r="AG50">
        <v>12</v>
      </c>
      <c r="AH50">
        <v>1995</v>
      </c>
      <c r="AI50">
        <v>1</v>
      </c>
      <c r="AJ50">
        <v>17619</v>
      </c>
      <c r="AK50">
        <v>1201</v>
      </c>
      <c r="AL50" s="6">
        <f t="shared" si="4"/>
        <v>35034</v>
      </c>
      <c r="AM50">
        <v>12</v>
      </c>
      <c r="AN50">
        <v>1995</v>
      </c>
      <c r="AO50">
        <v>1</v>
      </c>
      <c r="AP50">
        <v>15555</v>
      </c>
      <c r="AQ50">
        <v>405</v>
      </c>
      <c r="BC50" s="6">
        <v>36313</v>
      </c>
      <c r="BD50">
        <v>3810</v>
      </c>
      <c r="BE50">
        <v>3.07</v>
      </c>
      <c r="BF50">
        <f t="shared" si="0"/>
        <v>28616.813097983995</v>
      </c>
    </row>
    <row r="51" spans="1:58" x14ac:dyDescent="0.35">
      <c r="A51" s="6">
        <f t="shared" si="1"/>
        <v>34850</v>
      </c>
      <c r="B51">
        <v>1995</v>
      </c>
      <c r="C51">
        <v>6</v>
      </c>
      <c r="E51">
        <v>19950627</v>
      </c>
      <c r="F51">
        <v>1100</v>
      </c>
      <c r="G51" s="2">
        <v>5460</v>
      </c>
      <c r="H51" s="2">
        <v>34543</v>
      </c>
      <c r="I51" s="2">
        <v>34543</v>
      </c>
      <c r="J51" s="2">
        <v>35333</v>
      </c>
      <c r="L51" t="s">
        <v>42</v>
      </c>
      <c r="M51" t="s">
        <v>43</v>
      </c>
      <c r="N51" t="s">
        <v>44</v>
      </c>
      <c r="O51" t="s">
        <v>45</v>
      </c>
      <c r="P51" t="s">
        <v>46</v>
      </c>
      <c r="W51" s="6">
        <f t="shared" si="2"/>
        <v>35065</v>
      </c>
      <c r="X51">
        <v>1</v>
      </c>
      <c r="Y51">
        <v>1996</v>
      </c>
      <c r="Z51">
        <v>1</v>
      </c>
      <c r="AA51">
        <v>16665</v>
      </c>
      <c r="AB51">
        <v>8564</v>
      </c>
      <c r="AC51">
        <v>29377</v>
      </c>
      <c r="AD51">
        <v>5373</v>
      </c>
      <c r="AE51">
        <v>1058</v>
      </c>
      <c r="AF51" s="6">
        <f t="shared" si="3"/>
        <v>35065</v>
      </c>
      <c r="AG51">
        <v>1</v>
      </c>
      <c r="AH51">
        <v>1996</v>
      </c>
      <c r="AI51">
        <v>1</v>
      </c>
      <c r="AJ51">
        <v>16665</v>
      </c>
      <c r="AK51">
        <v>1058</v>
      </c>
      <c r="AL51" s="6">
        <f t="shared" si="4"/>
        <v>35065</v>
      </c>
      <c r="AM51">
        <v>1</v>
      </c>
      <c r="AN51">
        <v>1996</v>
      </c>
      <c r="AO51">
        <v>1</v>
      </c>
      <c r="AP51">
        <v>14360</v>
      </c>
      <c r="AQ51">
        <v>596</v>
      </c>
      <c r="BC51" s="6">
        <v>36361</v>
      </c>
      <c r="BD51">
        <v>3100</v>
      </c>
      <c r="BE51">
        <v>4.84</v>
      </c>
      <c r="BF51">
        <f t="shared" si="0"/>
        <v>36708.359086080003</v>
      </c>
    </row>
    <row r="52" spans="1:58" x14ac:dyDescent="0.35">
      <c r="A52" s="6">
        <f t="shared" si="1"/>
        <v>34911</v>
      </c>
      <c r="B52">
        <v>1995</v>
      </c>
      <c r="C52">
        <v>8</v>
      </c>
      <c r="E52">
        <v>19950810</v>
      </c>
      <c r="F52">
        <v>900</v>
      </c>
      <c r="G52" s="2">
        <v>841</v>
      </c>
      <c r="H52" s="2">
        <v>22736</v>
      </c>
      <c r="I52" s="2">
        <v>22736</v>
      </c>
      <c r="J52" s="2">
        <v>22110</v>
      </c>
      <c r="L52" t="s">
        <v>47</v>
      </c>
      <c r="M52" t="s">
        <v>48</v>
      </c>
      <c r="N52" t="s">
        <v>49</v>
      </c>
      <c r="O52" t="s">
        <v>48</v>
      </c>
      <c r="P52" t="s">
        <v>48</v>
      </c>
      <c r="Q52" t="s">
        <v>48</v>
      </c>
      <c r="R52" t="s">
        <v>48</v>
      </c>
      <c r="S52" t="s">
        <v>50</v>
      </c>
      <c r="W52" s="6">
        <f t="shared" si="2"/>
        <v>35156</v>
      </c>
      <c r="X52">
        <v>4</v>
      </c>
      <c r="Y52">
        <v>1996</v>
      </c>
      <c r="Z52">
        <v>1</v>
      </c>
      <c r="AA52">
        <v>12258</v>
      </c>
      <c r="AB52">
        <v>6272</v>
      </c>
      <c r="AC52">
        <v>21674</v>
      </c>
      <c r="AD52">
        <v>3976</v>
      </c>
      <c r="AE52">
        <v>895</v>
      </c>
      <c r="AF52" s="6">
        <f t="shared" si="3"/>
        <v>35156</v>
      </c>
      <c r="AG52">
        <v>4</v>
      </c>
      <c r="AH52">
        <v>1996</v>
      </c>
      <c r="AI52">
        <v>1</v>
      </c>
      <c r="AJ52">
        <v>12258</v>
      </c>
      <c r="AK52">
        <v>895</v>
      </c>
      <c r="AL52" s="6">
        <f t="shared" si="4"/>
        <v>35156</v>
      </c>
      <c r="AM52">
        <v>4</v>
      </c>
      <c r="AN52">
        <v>1996</v>
      </c>
      <c r="AO52">
        <v>1</v>
      </c>
      <c r="AP52">
        <v>10668</v>
      </c>
      <c r="AQ52">
        <v>724</v>
      </c>
      <c r="BC52" s="6">
        <v>36377</v>
      </c>
      <c r="BD52">
        <v>2610</v>
      </c>
      <c r="BE52">
        <v>4.84</v>
      </c>
      <c r="BF52">
        <f t="shared" si="0"/>
        <v>30906.070069248002</v>
      </c>
    </row>
    <row r="53" spans="1:58" x14ac:dyDescent="0.35">
      <c r="A53" s="6">
        <f t="shared" si="1"/>
        <v>34942</v>
      </c>
      <c r="B53">
        <v>1995</v>
      </c>
      <c r="C53">
        <v>9</v>
      </c>
      <c r="E53">
        <v>19950905</v>
      </c>
      <c r="F53">
        <v>1630</v>
      </c>
      <c r="G53" s="2">
        <v>450</v>
      </c>
      <c r="H53" s="2">
        <v>18830</v>
      </c>
      <c r="I53" s="2">
        <v>18830</v>
      </c>
      <c r="J53" s="2">
        <v>17953</v>
      </c>
      <c r="L53" t="s">
        <v>51</v>
      </c>
      <c r="W53" s="6">
        <f t="shared" si="2"/>
        <v>35309</v>
      </c>
      <c r="X53">
        <v>9</v>
      </c>
      <c r="Y53">
        <v>1996</v>
      </c>
      <c r="Z53">
        <v>1</v>
      </c>
      <c r="AA53">
        <v>6515</v>
      </c>
      <c r="AB53">
        <v>3301</v>
      </c>
      <c r="AC53">
        <v>11603</v>
      </c>
      <c r="AD53">
        <v>2144</v>
      </c>
      <c r="AE53">
        <v>597</v>
      </c>
      <c r="AF53" s="6">
        <f t="shared" si="3"/>
        <v>35309</v>
      </c>
      <c r="AG53">
        <v>9</v>
      </c>
      <c r="AH53">
        <v>1996</v>
      </c>
      <c r="AI53">
        <v>1</v>
      </c>
      <c r="AJ53">
        <v>6515</v>
      </c>
      <c r="AK53">
        <v>597</v>
      </c>
      <c r="AL53" s="6">
        <f t="shared" si="4"/>
        <v>35309</v>
      </c>
      <c r="AM53">
        <v>9</v>
      </c>
      <c r="AN53">
        <v>1996</v>
      </c>
      <c r="AO53">
        <v>1</v>
      </c>
      <c r="AP53">
        <v>5969</v>
      </c>
      <c r="AQ53">
        <v>589</v>
      </c>
      <c r="BC53" s="6">
        <v>36500</v>
      </c>
      <c r="BD53">
        <v>347</v>
      </c>
      <c r="BE53">
        <v>21</v>
      </c>
      <c r="BF53">
        <f t="shared" si="0"/>
        <v>17828.166666239998</v>
      </c>
    </row>
    <row r="54" spans="1:58" x14ac:dyDescent="0.35">
      <c r="A54" s="6">
        <f t="shared" si="1"/>
        <v>34972</v>
      </c>
      <c r="B54">
        <v>1995</v>
      </c>
      <c r="C54">
        <v>10</v>
      </c>
      <c r="E54">
        <v>19951003</v>
      </c>
      <c r="F54">
        <v>1600</v>
      </c>
      <c r="G54" s="2">
        <v>508</v>
      </c>
      <c r="H54" s="2">
        <v>21679</v>
      </c>
      <c r="I54" s="2">
        <v>21679</v>
      </c>
      <c r="J54" s="2">
        <v>20402</v>
      </c>
      <c r="L54" t="s">
        <v>36</v>
      </c>
      <c r="M54" s="2">
        <v>856</v>
      </c>
      <c r="N54" s="2">
        <v>13700</v>
      </c>
      <c r="O54" s="2">
        <v>17900</v>
      </c>
      <c r="P54" s="2">
        <v>20200</v>
      </c>
      <c r="Q54" s="2">
        <v>25700</v>
      </c>
      <c r="R54" s="2">
        <v>30700</v>
      </c>
      <c r="S54" s="2">
        <v>32200</v>
      </c>
      <c r="T54" s="2">
        <v>32200</v>
      </c>
      <c r="W54" s="6">
        <f t="shared" si="2"/>
        <v>35339</v>
      </c>
      <c r="X54">
        <v>10</v>
      </c>
      <c r="Y54">
        <v>1996</v>
      </c>
      <c r="Z54">
        <v>1</v>
      </c>
      <c r="AA54">
        <v>25059</v>
      </c>
      <c r="AB54">
        <v>12777</v>
      </c>
      <c r="AC54">
        <v>44423</v>
      </c>
      <c r="AD54">
        <v>8171</v>
      </c>
      <c r="AE54">
        <v>2008</v>
      </c>
      <c r="AF54" s="6">
        <f t="shared" si="3"/>
        <v>35339</v>
      </c>
      <c r="AG54">
        <v>10</v>
      </c>
      <c r="AH54">
        <v>1996</v>
      </c>
      <c r="AI54">
        <v>1</v>
      </c>
      <c r="AJ54">
        <v>25059</v>
      </c>
      <c r="AK54">
        <v>2007</v>
      </c>
      <c r="AL54" s="6">
        <f t="shared" si="4"/>
        <v>35339</v>
      </c>
      <c r="AM54">
        <v>10</v>
      </c>
      <c r="AN54">
        <v>1996</v>
      </c>
      <c r="AO54">
        <v>1</v>
      </c>
      <c r="AP54">
        <v>22948</v>
      </c>
      <c r="AQ54">
        <v>899</v>
      </c>
      <c r="BC54" s="6">
        <v>36545</v>
      </c>
      <c r="BD54">
        <v>275</v>
      </c>
      <c r="BE54">
        <v>19.8</v>
      </c>
      <c r="BF54">
        <f t="shared" si="0"/>
        <v>13321.5819264</v>
      </c>
    </row>
    <row r="55" spans="1:58" x14ac:dyDescent="0.35">
      <c r="A55" s="6">
        <f t="shared" si="1"/>
        <v>35033</v>
      </c>
      <c r="B55">
        <v>1995</v>
      </c>
      <c r="C55">
        <v>12</v>
      </c>
      <c r="E55">
        <v>19951206</v>
      </c>
      <c r="F55">
        <v>830</v>
      </c>
      <c r="G55" s="2">
        <v>269</v>
      </c>
      <c r="H55" s="2">
        <v>17619</v>
      </c>
      <c r="I55" s="2">
        <v>17619</v>
      </c>
      <c r="J55" s="2">
        <v>15555</v>
      </c>
      <c r="L55" s="2" t="s">
        <v>38</v>
      </c>
      <c r="M55" s="2">
        <v>834</v>
      </c>
      <c r="N55" s="2">
        <v>13900</v>
      </c>
      <c r="O55" s="2">
        <v>16200</v>
      </c>
      <c r="P55" s="2">
        <v>21400</v>
      </c>
      <c r="Q55" s="2">
        <v>25100</v>
      </c>
      <c r="R55" s="2">
        <v>30900</v>
      </c>
      <c r="S55" s="2">
        <v>38500</v>
      </c>
      <c r="T55" s="2">
        <v>38500</v>
      </c>
      <c r="W55" s="6">
        <f t="shared" si="2"/>
        <v>35462</v>
      </c>
      <c r="X55">
        <v>2</v>
      </c>
      <c r="Y55">
        <v>1997</v>
      </c>
      <c r="Z55">
        <v>1</v>
      </c>
      <c r="AA55">
        <v>19101</v>
      </c>
      <c r="AB55">
        <v>9822</v>
      </c>
      <c r="AC55">
        <v>33653</v>
      </c>
      <c r="AD55">
        <v>6152</v>
      </c>
      <c r="AE55">
        <v>1181</v>
      </c>
      <c r="AF55" s="6">
        <f t="shared" si="3"/>
        <v>35462</v>
      </c>
      <c r="AG55">
        <v>2</v>
      </c>
      <c r="AH55">
        <v>1997</v>
      </c>
      <c r="AI55">
        <v>1</v>
      </c>
      <c r="AJ55">
        <v>19101</v>
      </c>
      <c r="AK55">
        <v>1180</v>
      </c>
      <c r="AL55" s="6">
        <f t="shared" si="4"/>
        <v>35462</v>
      </c>
      <c r="AM55">
        <v>2</v>
      </c>
      <c r="AN55">
        <v>1997</v>
      </c>
      <c r="AO55">
        <v>1</v>
      </c>
      <c r="AP55">
        <v>16314</v>
      </c>
      <c r="AQ55">
        <v>859</v>
      </c>
      <c r="BC55" s="6">
        <v>36620</v>
      </c>
      <c r="BD55">
        <v>623</v>
      </c>
      <c r="BE55">
        <v>13.3</v>
      </c>
      <c r="BF55">
        <f t="shared" si="0"/>
        <v>20272.046957568</v>
      </c>
    </row>
    <row r="56" spans="1:58" x14ac:dyDescent="0.35">
      <c r="A56" s="6">
        <f t="shared" si="1"/>
        <v>35064</v>
      </c>
      <c r="B56">
        <v>1996</v>
      </c>
      <c r="C56">
        <v>1</v>
      </c>
      <c r="E56">
        <v>19960116</v>
      </c>
      <c r="F56">
        <v>1430</v>
      </c>
      <c r="G56" s="2">
        <v>261</v>
      </c>
      <c r="H56" s="2">
        <v>16665</v>
      </c>
      <c r="I56" s="2">
        <v>16665</v>
      </c>
      <c r="J56" s="2">
        <v>14360</v>
      </c>
      <c r="L56" t="s">
        <v>52</v>
      </c>
      <c r="M56">
        <v>1.03</v>
      </c>
      <c r="N56">
        <v>0.98</v>
      </c>
      <c r="O56">
        <v>1.1000000000000001</v>
      </c>
      <c r="P56">
        <v>0.94</v>
      </c>
      <c r="Q56">
        <v>1.03</v>
      </c>
      <c r="R56">
        <v>0.99</v>
      </c>
      <c r="S56">
        <v>0.84</v>
      </c>
      <c r="T56">
        <v>0.84</v>
      </c>
      <c r="W56" s="6">
        <f t="shared" si="2"/>
        <v>35765</v>
      </c>
      <c r="X56">
        <v>12</v>
      </c>
      <c r="Y56">
        <v>1997</v>
      </c>
      <c r="Z56">
        <v>1</v>
      </c>
      <c r="AA56">
        <v>21667</v>
      </c>
      <c r="AB56">
        <v>11089</v>
      </c>
      <c r="AC56">
        <v>38305</v>
      </c>
      <c r="AD56">
        <v>7026</v>
      </c>
      <c r="AE56">
        <v>1572</v>
      </c>
      <c r="AF56" s="6">
        <f t="shared" si="3"/>
        <v>35765</v>
      </c>
      <c r="AG56">
        <v>12</v>
      </c>
      <c r="AH56">
        <v>1997</v>
      </c>
      <c r="AI56">
        <v>1</v>
      </c>
      <c r="AJ56">
        <v>21667</v>
      </c>
      <c r="AK56">
        <v>1571</v>
      </c>
      <c r="AL56" s="6">
        <f t="shared" si="4"/>
        <v>35765</v>
      </c>
      <c r="AM56">
        <v>12</v>
      </c>
      <c r="AN56">
        <v>1997</v>
      </c>
      <c r="AO56">
        <v>1</v>
      </c>
      <c r="AP56">
        <v>18865</v>
      </c>
      <c r="AQ56">
        <v>544</v>
      </c>
      <c r="BC56" s="6">
        <v>36727</v>
      </c>
      <c r="BD56">
        <v>157</v>
      </c>
      <c r="BE56">
        <v>19.7</v>
      </c>
      <c r="BF56">
        <f t="shared" si="0"/>
        <v>7567.0010542080008</v>
      </c>
    </row>
    <row r="57" spans="1:58" x14ac:dyDescent="0.35">
      <c r="A57" s="6">
        <f t="shared" si="1"/>
        <v>35155</v>
      </c>
      <c r="B57">
        <v>1996</v>
      </c>
      <c r="C57">
        <v>4</v>
      </c>
      <c r="E57">
        <v>19960401</v>
      </c>
      <c r="F57">
        <v>1415</v>
      </c>
      <c r="G57" s="2">
        <v>220</v>
      </c>
      <c r="H57" s="2">
        <v>12258</v>
      </c>
      <c r="I57" s="2">
        <v>12258</v>
      </c>
      <c r="J57" s="2">
        <v>10668</v>
      </c>
      <c r="L57" t="str">
        <f>_xlfn.CONCAT(L58," ", M58, " ", N58, " ", O58, " ", P58, " ", Q58, " ", R58, " ", S58, " ", T58, " ", U58)</f>
        <v>Est/Obs &gt; 1 indicates overestimation; Est/Obs &lt; 1 indicates underestimation</v>
      </c>
      <c r="W57" s="6">
        <f t="shared" si="2"/>
        <v>35827</v>
      </c>
      <c r="X57">
        <v>2</v>
      </c>
      <c r="Y57">
        <v>1998</v>
      </c>
      <c r="Z57">
        <v>1</v>
      </c>
      <c r="AA57">
        <v>16465</v>
      </c>
      <c r="AB57">
        <v>8462</v>
      </c>
      <c r="AC57">
        <v>29022</v>
      </c>
      <c r="AD57">
        <v>5307</v>
      </c>
      <c r="AE57">
        <v>1039</v>
      </c>
      <c r="AF57" s="6">
        <f t="shared" si="3"/>
        <v>35827</v>
      </c>
      <c r="AG57">
        <v>2</v>
      </c>
      <c r="AH57">
        <v>1998</v>
      </c>
      <c r="AI57">
        <v>1</v>
      </c>
      <c r="AJ57">
        <v>16465</v>
      </c>
      <c r="AK57">
        <v>1039</v>
      </c>
      <c r="AL57" s="6">
        <f t="shared" si="4"/>
        <v>35827</v>
      </c>
      <c r="AM57">
        <v>2</v>
      </c>
      <c r="AN57">
        <v>1998</v>
      </c>
      <c r="AO57">
        <v>1</v>
      </c>
      <c r="AP57">
        <v>13896</v>
      </c>
      <c r="AQ57">
        <v>774</v>
      </c>
      <c r="BC57" s="6">
        <v>36858</v>
      </c>
      <c r="BD57">
        <v>347</v>
      </c>
      <c r="BE57">
        <v>17.8</v>
      </c>
      <c r="BF57">
        <f t="shared" si="0"/>
        <v>15111.493650432001</v>
      </c>
    </row>
    <row r="58" spans="1:58" x14ac:dyDescent="0.35">
      <c r="A58" s="6">
        <f t="shared" si="1"/>
        <v>35308</v>
      </c>
      <c r="B58">
        <v>1996</v>
      </c>
      <c r="C58">
        <v>9</v>
      </c>
      <c r="E58">
        <v>19960904</v>
      </c>
      <c r="F58">
        <v>1315</v>
      </c>
      <c r="G58" s="2">
        <v>72</v>
      </c>
      <c r="H58" s="2">
        <v>6515.2</v>
      </c>
      <c r="I58" s="2">
        <v>6515.2</v>
      </c>
      <c r="J58" s="2">
        <v>5969.4</v>
      </c>
      <c r="L58" t="s">
        <v>52</v>
      </c>
      <c r="M58" t="s">
        <v>53</v>
      </c>
      <c r="N58">
        <v>1</v>
      </c>
      <c r="O58" t="s">
        <v>54</v>
      </c>
      <c r="P58" t="s">
        <v>55</v>
      </c>
      <c r="Q58" t="s">
        <v>52</v>
      </c>
      <c r="R58" t="s">
        <v>56</v>
      </c>
      <c r="S58">
        <v>1</v>
      </c>
      <c r="T58" t="s">
        <v>54</v>
      </c>
      <c r="U58" t="s">
        <v>57</v>
      </c>
      <c r="W58" s="6">
        <f t="shared" si="2"/>
        <v>35916</v>
      </c>
      <c r="X58">
        <v>5</v>
      </c>
      <c r="Y58">
        <v>1998</v>
      </c>
      <c r="Z58">
        <v>1</v>
      </c>
      <c r="AA58">
        <v>30068</v>
      </c>
      <c r="AB58">
        <v>15249</v>
      </c>
      <c r="AC58">
        <v>53508</v>
      </c>
      <c r="AD58">
        <v>9881</v>
      </c>
      <c r="AE58">
        <v>2704</v>
      </c>
      <c r="AF58" s="6">
        <f t="shared" si="3"/>
        <v>35916</v>
      </c>
      <c r="AG58">
        <v>5</v>
      </c>
      <c r="AH58">
        <v>1998</v>
      </c>
      <c r="AI58">
        <v>1</v>
      </c>
      <c r="AJ58">
        <v>30068</v>
      </c>
      <c r="AK58">
        <v>2704</v>
      </c>
      <c r="AL58" s="6">
        <f t="shared" si="4"/>
        <v>35916</v>
      </c>
      <c r="AM58">
        <v>5</v>
      </c>
      <c r="AN58">
        <v>1998</v>
      </c>
      <c r="AO58">
        <v>1</v>
      </c>
      <c r="AP58">
        <v>27873</v>
      </c>
      <c r="AQ58">
        <v>3267</v>
      </c>
      <c r="BC58" s="6">
        <v>36971</v>
      </c>
      <c r="BD58">
        <v>471</v>
      </c>
      <c r="BE58">
        <v>14.9</v>
      </c>
      <c r="BF58">
        <f t="shared" si="0"/>
        <v>17169.794270208</v>
      </c>
    </row>
    <row r="59" spans="1:58" x14ac:dyDescent="0.35">
      <c r="A59" s="6">
        <f t="shared" si="1"/>
        <v>35338</v>
      </c>
      <c r="B59">
        <v>1996</v>
      </c>
      <c r="C59">
        <v>10</v>
      </c>
      <c r="E59">
        <v>19961028</v>
      </c>
      <c r="F59">
        <v>1230</v>
      </c>
      <c r="G59" s="2">
        <v>609</v>
      </c>
      <c r="H59" s="2">
        <v>25059</v>
      </c>
      <c r="I59" s="2">
        <v>25059</v>
      </c>
      <c r="J59" s="2">
        <v>22948</v>
      </c>
      <c r="W59" s="6">
        <f t="shared" si="2"/>
        <v>36008</v>
      </c>
      <c r="X59">
        <v>8</v>
      </c>
      <c r="Y59">
        <v>1998</v>
      </c>
      <c r="Z59">
        <v>1</v>
      </c>
      <c r="AA59">
        <v>14228</v>
      </c>
      <c r="AB59">
        <v>7263</v>
      </c>
      <c r="AC59">
        <v>25203</v>
      </c>
      <c r="AD59">
        <v>4632</v>
      </c>
      <c r="AE59">
        <v>1110</v>
      </c>
      <c r="AF59" s="6">
        <f t="shared" si="3"/>
        <v>36008</v>
      </c>
      <c r="AG59">
        <v>8</v>
      </c>
      <c r="AH59">
        <v>1998</v>
      </c>
      <c r="AI59">
        <v>1</v>
      </c>
      <c r="AJ59">
        <v>14228</v>
      </c>
      <c r="AK59">
        <v>1110</v>
      </c>
      <c r="AL59" s="6">
        <f t="shared" si="4"/>
        <v>36008</v>
      </c>
      <c r="AM59">
        <v>8</v>
      </c>
      <c r="AN59">
        <v>1998</v>
      </c>
      <c r="AO59">
        <v>1</v>
      </c>
      <c r="AP59">
        <v>13181</v>
      </c>
      <c r="AQ59">
        <v>869</v>
      </c>
      <c r="BC59" s="6">
        <v>37005</v>
      </c>
      <c r="BD59">
        <v>790</v>
      </c>
      <c r="BE59">
        <v>7.45</v>
      </c>
      <c r="BF59">
        <f t="shared" si="0"/>
        <v>14399.29668096</v>
      </c>
    </row>
    <row r="60" spans="1:58" x14ac:dyDescent="0.35">
      <c r="A60" s="6">
        <f t="shared" si="1"/>
        <v>35461</v>
      </c>
      <c r="B60">
        <v>1997</v>
      </c>
      <c r="C60">
        <v>2</v>
      </c>
      <c r="E60">
        <v>19970204</v>
      </c>
      <c r="F60">
        <v>1130</v>
      </c>
      <c r="G60" s="2">
        <v>369</v>
      </c>
      <c r="H60" s="2">
        <v>19101</v>
      </c>
      <c r="I60" s="2">
        <v>19101</v>
      </c>
      <c r="J60" s="2">
        <v>16314</v>
      </c>
      <c r="W60" s="6">
        <f t="shared" si="2"/>
        <v>36220</v>
      </c>
      <c r="X60">
        <v>3</v>
      </c>
      <c r="Y60">
        <v>1999</v>
      </c>
      <c r="Z60">
        <v>1</v>
      </c>
      <c r="AA60">
        <v>13754</v>
      </c>
      <c r="AB60">
        <v>7055</v>
      </c>
      <c r="AC60">
        <v>24277</v>
      </c>
      <c r="AD60">
        <v>4446</v>
      </c>
      <c r="AE60">
        <v>931</v>
      </c>
      <c r="AF60" s="6">
        <f t="shared" si="3"/>
        <v>36220</v>
      </c>
      <c r="AG60">
        <v>3</v>
      </c>
      <c r="AH60">
        <v>1999</v>
      </c>
      <c r="AI60">
        <v>1</v>
      </c>
      <c r="AJ60">
        <v>13754</v>
      </c>
      <c r="AK60">
        <v>930</v>
      </c>
      <c r="AL60" s="6">
        <f t="shared" si="4"/>
        <v>36220</v>
      </c>
      <c r="AM60">
        <v>3</v>
      </c>
      <c r="AN60">
        <v>1999</v>
      </c>
      <c r="AO60">
        <v>1</v>
      </c>
      <c r="AP60">
        <v>11619</v>
      </c>
      <c r="AQ60">
        <v>791</v>
      </c>
      <c r="BC60" s="6">
        <v>37110</v>
      </c>
      <c r="BD60">
        <v>440</v>
      </c>
      <c r="BE60">
        <v>17</v>
      </c>
      <c r="BF60">
        <f t="shared" si="0"/>
        <v>18300.354969600001</v>
      </c>
    </row>
    <row r="61" spans="1:58" x14ac:dyDescent="0.35">
      <c r="A61" s="6">
        <f t="shared" si="1"/>
        <v>35764</v>
      </c>
      <c r="B61">
        <v>1997</v>
      </c>
      <c r="C61">
        <v>12</v>
      </c>
      <c r="E61">
        <v>19971209</v>
      </c>
      <c r="F61">
        <v>1215</v>
      </c>
      <c r="G61" s="2">
        <v>403</v>
      </c>
      <c r="H61" s="2">
        <v>21667</v>
      </c>
      <c r="I61" s="2">
        <v>21667</v>
      </c>
      <c r="J61" s="2">
        <v>18865</v>
      </c>
      <c r="L61" t="s">
        <v>58</v>
      </c>
      <c r="M61" t="s">
        <v>59</v>
      </c>
      <c r="W61" s="6">
        <f t="shared" si="2"/>
        <v>36312</v>
      </c>
      <c r="X61">
        <v>6</v>
      </c>
      <c r="Y61">
        <v>1999</v>
      </c>
      <c r="Z61">
        <v>1</v>
      </c>
      <c r="AA61">
        <v>32153</v>
      </c>
      <c r="AB61">
        <v>15989</v>
      </c>
      <c r="AC61">
        <v>58032</v>
      </c>
      <c r="AD61">
        <v>10866</v>
      </c>
      <c r="AE61">
        <v>3845</v>
      </c>
      <c r="AF61" s="6">
        <f t="shared" si="3"/>
        <v>36312</v>
      </c>
      <c r="AG61">
        <v>6</v>
      </c>
      <c r="AH61">
        <v>1999</v>
      </c>
      <c r="AI61">
        <v>1</v>
      </c>
      <c r="AJ61">
        <v>32153</v>
      </c>
      <c r="AK61">
        <v>3845</v>
      </c>
      <c r="AL61" s="6">
        <f t="shared" si="4"/>
        <v>36312</v>
      </c>
      <c r="AM61">
        <v>6</v>
      </c>
      <c r="AN61">
        <v>1999</v>
      </c>
      <c r="AO61">
        <v>1</v>
      </c>
      <c r="AP61">
        <v>30915</v>
      </c>
      <c r="AQ61">
        <v>4850</v>
      </c>
      <c r="BC61" s="6">
        <v>37210</v>
      </c>
      <c r="BD61">
        <v>211</v>
      </c>
      <c r="BE61">
        <v>30.1</v>
      </c>
      <c r="BF61">
        <f t="shared" si="0"/>
        <v>15538.420380672002</v>
      </c>
    </row>
    <row r="62" spans="1:58" x14ac:dyDescent="0.35">
      <c r="A62" s="6">
        <f t="shared" si="1"/>
        <v>35826</v>
      </c>
      <c r="B62">
        <v>1998</v>
      </c>
      <c r="C62">
        <v>2</v>
      </c>
      <c r="E62">
        <v>19980210</v>
      </c>
      <c r="F62">
        <v>1225</v>
      </c>
      <c r="G62" s="2">
        <v>285</v>
      </c>
      <c r="H62" s="2">
        <v>16465</v>
      </c>
      <c r="I62" s="2">
        <v>16465</v>
      </c>
      <c r="J62" s="2">
        <v>13896</v>
      </c>
      <c r="L62" s="16" t="s">
        <v>60</v>
      </c>
      <c r="M62" s="16"/>
      <c r="W62" s="6">
        <f t="shared" si="2"/>
        <v>36342</v>
      </c>
      <c r="X62">
        <v>7</v>
      </c>
      <c r="Y62">
        <v>1999</v>
      </c>
      <c r="Z62">
        <v>1</v>
      </c>
      <c r="AA62">
        <v>32126</v>
      </c>
      <c r="AB62">
        <v>16040</v>
      </c>
      <c r="AC62">
        <v>57817</v>
      </c>
      <c r="AD62">
        <v>10796</v>
      </c>
      <c r="AE62">
        <v>3666</v>
      </c>
      <c r="AF62" s="6">
        <f t="shared" si="3"/>
        <v>36342</v>
      </c>
      <c r="AG62">
        <v>7</v>
      </c>
      <c r="AH62">
        <v>1999</v>
      </c>
      <c r="AI62">
        <v>1</v>
      </c>
      <c r="AJ62">
        <v>32126</v>
      </c>
      <c r="AK62">
        <v>3665</v>
      </c>
      <c r="AL62" s="6">
        <f t="shared" si="4"/>
        <v>36342</v>
      </c>
      <c r="AM62">
        <v>7</v>
      </c>
      <c r="AN62">
        <v>1999</v>
      </c>
      <c r="AO62">
        <v>1</v>
      </c>
      <c r="AP62">
        <v>31478</v>
      </c>
      <c r="AQ62">
        <v>3943</v>
      </c>
      <c r="BC62" s="6">
        <v>37334</v>
      </c>
      <c r="BD62">
        <v>176</v>
      </c>
      <c r="BE62">
        <v>26.2</v>
      </c>
      <c r="BF62">
        <f t="shared" si="0"/>
        <v>11281.630593024</v>
      </c>
    </row>
    <row r="63" spans="1:58" x14ac:dyDescent="0.35">
      <c r="A63" s="6">
        <f t="shared" si="1"/>
        <v>35915</v>
      </c>
      <c r="B63">
        <v>1998</v>
      </c>
      <c r="C63">
        <v>5</v>
      </c>
      <c r="E63">
        <v>19980505</v>
      </c>
      <c r="F63">
        <v>1220</v>
      </c>
      <c r="G63" s="2">
        <v>2420</v>
      </c>
      <c r="H63" s="2">
        <v>30068</v>
      </c>
      <c r="I63" s="2">
        <v>30068</v>
      </c>
      <c r="J63" s="2">
        <v>27873</v>
      </c>
      <c r="L63" t="s">
        <v>63</v>
      </c>
      <c r="M63">
        <v>1.5840000000000001</v>
      </c>
      <c r="W63" s="6">
        <f t="shared" si="2"/>
        <v>36373</v>
      </c>
      <c r="X63">
        <v>8</v>
      </c>
      <c r="Y63">
        <v>1999</v>
      </c>
      <c r="Z63">
        <v>1</v>
      </c>
      <c r="AA63">
        <v>32019</v>
      </c>
      <c r="AB63">
        <v>16039</v>
      </c>
      <c r="AC63">
        <v>57489</v>
      </c>
      <c r="AD63">
        <v>10710</v>
      </c>
      <c r="AE63">
        <v>3504</v>
      </c>
      <c r="AF63" s="6">
        <f t="shared" si="3"/>
        <v>36373</v>
      </c>
      <c r="AG63">
        <v>8</v>
      </c>
      <c r="AH63">
        <v>1999</v>
      </c>
      <c r="AI63">
        <v>1</v>
      </c>
      <c r="AJ63">
        <v>32019</v>
      </c>
      <c r="AK63">
        <v>3503</v>
      </c>
      <c r="AL63" s="6">
        <f t="shared" si="4"/>
        <v>36373</v>
      </c>
      <c r="AM63">
        <v>8</v>
      </c>
      <c r="AN63">
        <v>1999</v>
      </c>
      <c r="AO63">
        <v>1</v>
      </c>
      <c r="AP63">
        <v>31283</v>
      </c>
      <c r="AQ63">
        <v>3378</v>
      </c>
      <c r="BC63" s="6">
        <v>37390</v>
      </c>
      <c r="BD63">
        <v>242</v>
      </c>
      <c r="BE63">
        <v>23</v>
      </c>
      <c r="BF63">
        <f t="shared" si="0"/>
        <v>13617.617080319998</v>
      </c>
    </row>
    <row r="64" spans="1:58" x14ac:dyDescent="0.35">
      <c r="A64" s="6">
        <f t="shared" si="1"/>
        <v>36007</v>
      </c>
      <c r="B64">
        <v>1998</v>
      </c>
      <c r="C64">
        <v>8</v>
      </c>
      <c r="E64">
        <v>19980811</v>
      </c>
      <c r="F64">
        <v>1200</v>
      </c>
      <c r="G64" s="2">
        <v>296</v>
      </c>
      <c r="H64" s="2">
        <v>14228</v>
      </c>
      <c r="I64" s="2">
        <v>14228</v>
      </c>
      <c r="J64" s="2">
        <v>13181</v>
      </c>
      <c r="L64" t="s">
        <v>61</v>
      </c>
      <c r="M64">
        <v>1.016</v>
      </c>
      <c r="W64" s="6">
        <f t="shared" si="2"/>
        <v>36495</v>
      </c>
      <c r="X64">
        <v>12</v>
      </c>
      <c r="Y64">
        <v>1999</v>
      </c>
      <c r="Z64">
        <v>1</v>
      </c>
      <c r="AA64">
        <v>19906</v>
      </c>
      <c r="AB64">
        <v>10185</v>
      </c>
      <c r="AC64">
        <v>35200</v>
      </c>
      <c r="AD64">
        <v>6458</v>
      </c>
      <c r="AE64">
        <v>1457</v>
      </c>
      <c r="AF64" s="6">
        <f t="shared" si="3"/>
        <v>36495</v>
      </c>
      <c r="AG64">
        <v>12</v>
      </c>
      <c r="AH64">
        <v>1999</v>
      </c>
      <c r="AI64">
        <v>1</v>
      </c>
      <c r="AJ64">
        <v>19906</v>
      </c>
      <c r="AK64">
        <v>1456</v>
      </c>
      <c r="AL64" s="6">
        <f t="shared" si="4"/>
        <v>36495</v>
      </c>
      <c r="AM64">
        <v>12</v>
      </c>
      <c r="AN64">
        <v>1999</v>
      </c>
      <c r="AO64">
        <v>1</v>
      </c>
      <c r="AP64">
        <v>17260</v>
      </c>
      <c r="AQ64">
        <v>466</v>
      </c>
      <c r="BC64" s="6">
        <v>37455</v>
      </c>
      <c r="BD64">
        <v>8</v>
      </c>
      <c r="BE64">
        <v>42.6</v>
      </c>
      <c r="BF64">
        <f t="shared" si="0"/>
        <v>833.79157401600014</v>
      </c>
    </row>
    <row r="65" spans="1:58" x14ac:dyDescent="0.35">
      <c r="A65" s="6">
        <f t="shared" si="1"/>
        <v>36219</v>
      </c>
      <c r="B65">
        <v>1999</v>
      </c>
      <c r="C65">
        <v>3</v>
      </c>
      <c r="E65">
        <v>19990311</v>
      </c>
      <c r="F65">
        <v>855</v>
      </c>
      <c r="G65" s="2">
        <v>242</v>
      </c>
      <c r="H65" s="2">
        <v>13754</v>
      </c>
      <c r="I65" s="2">
        <v>13754</v>
      </c>
      <c r="J65" s="2">
        <v>11619</v>
      </c>
      <c r="L65" t="s">
        <v>62</v>
      </c>
      <c r="M65">
        <v>0.69799999999999995</v>
      </c>
      <c r="W65" s="6">
        <f t="shared" si="2"/>
        <v>36526</v>
      </c>
      <c r="X65">
        <v>1</v>
      </c>
      <c r="Y65">
        <v>2000</v>
      </c>
      <c r="Z65">
        <v>1</v>
      </c>
      <c r="AA65">
        <v>16826</v>
      </c>
      <c r="AB65">
        <v>8637</v>
      </c>
      <c r="AC65">
        <v>29685</v>
      </c>
      <c r="AD65">
        <v>5434</v>
      </c>
      <c r="AE65">
        <v>1112</v>
      </c>
      <c r="AF65" s="6">
        <f t="shared" si="3"/>
        <v>36526</v>
      </c>
      <c r="AG65">
        <v>1</v>
      </c>
      <c r="AH65">
        <v>2000</v>
      </c>
      <c r="AI65">
        <v>1</v>
      </c>
      <c r="AJ65">
        <v>16826</v>
      </c>
      <c r="AK65">
        <v>1112</v>
      </c>
      <c r="AL65" s="6">
        <f t="shared" si="4"/>
        <v>36526</v>
      </c>
      <c r="AM65">
        <v>1</v>
      </c>
      <c r="AN65">
        <v>2000</v>
      </c>
      <c r="AO65">
        <v>1</v>
      </c>
      <c r="AP65">
        <v>14197</v>
      </c>
      <c r="AQ65">
        <v>630</v>
      </c>
      <c r="BC65" s="6">
        <v>37650</v>
      </c>
      <c r="BD65">
        <v>211</v>
      </c>
      <c r="BE65">
        <v>24.7</v>
      </c>
      <c r="BF65">
        <f t="shared" si="0"/>
        <v>12750.796790784001</v>
      </c>
    </row>
    <row r="66" spans="1:58" x14ac:dyDescent="0.35">
      <c r="A66" s="6">
        <f t="shared" si="1"/>
        <v>36311</v>
      </c>
      <c r="B66">
        <v>1999</v>
      </c>
      <c r="C66">
        <v>6</v>
      </c>
      <c r="E66">
        <v>19990602</v>
      </c>
      <c r="F66">
        <v>1310</v>
      </c>
      <c r="G66" s="2">
        <v>3810</v>
      </c>
      <c r="H66" s="2">
        <v>32153</v>
      </c>
      <c r="I66" s="2">
        <v>32153</v>
      </c>
      <c r="J66" s="2">
        <v>30915</v>
      </c>
      <c r="W66" s="6">
        <f t="shared" si="2"/>
        <v>36617</v>
      </c>
      <c r="X66">
        <v>4</v>
      </c>
      <c r="Y66">
        <v>2000</v>
      </c>
      <c r="Z66">
        <v>1</v>
      </c>
      <c r="AA66">
        <v>19997</v>
      </c>
      <c r="AB66">
        <v>10272</v>
      </c>
      <c r="AC66">
        <v>35261</v>
      </c>
      <c r="AD66">
        <v>6451</v>
      </c>
      <c r="AE66">
        <v>1289</v>
      </c>
      <c r="AF66" s="6">
        <f t="shared" si="3"/>
        <v>36617</v>
      </c>
      <c r="AG66">
        <v>4</v>
      </c>
      <c r="AH66">
        <v>2000</v>
      </c>
      <c r="AI66">
        <v>1</v>
      </c>
      <c r="AJ66">
        <v>19997</v>
      </c>
      <c r="AK66">
        <v>1288</v>
      </c>
      <c r="AL66" s="6">
        <f t="shared" si="4"/>
        <v>36617</v>
      </c>
      <c r="AM66">
        <v>4</v>
      </c>
      <c r="AN66">
        <v>2000</v>
      </c>
      <c r="AO66">
        <v>1</v>
      </c>
      <c r="AP66">
        <v>17469</v>
      </c>
      <c r="AQ66">
        <v>1508</v>
      </c>
      <c r="BC66" s="6">
        <v>37699</v>
      </c>
      <c r="BD66">
        <v>356</v>
      </c>
      <c r="BE66">
        <v>18.7</v>
      </c>
      <c r="BF66">
        <f t="shared" si="0"/>
        <v>16287.315922944003</v>
      </c>
    </row>
    <row r="67" spans="1:58" x14ac:dyDescent="0.35">
      <c r="A67" s="6">
        <f t="shared" si="1"/>
        <v>36341</v>
      </c>
      <c r="B67">
        <v>1999</v>
      </c>
      <c r="C67">
        <v>7</v>
      </c>
      <c r="E67">
        <v>19990720</v>
      </c>
      <c r="F67">
        <v>915</v>
      </c>
      <c r="G67" s="2">
        <v>3100</v>
      </c>
      <c r="H67" s="2">
        <v>32126</v>
      </c>
      <c r="I67" s="2">
        <v>32126</v>
      </c>
      <c r="J67" s="2">
        <v>31478</v>
      </c>
      <c r="W67" s="6">
        <f t="shared" si="2"/>
        <v>36708</v>
      </c>
      <c r="X67">
        <v>7</v>
      </c>
      <c r="Y67">
        <v>2000</v>
      </c>
      <c r="Z67">
        <v>1</v>
      </c>
      <c r="AA67">
        <v>9326</v>
      </c>
      <c r="AB67">
        <v>4745</v>
      </c>
      <c r="AC67">
        <v>16558</v>
      </c>
      <c r="AD67">
        <v>3051</v>
      </c>
      <c r="AE67">
        <v>786</v>
      </c>
      <c r="AF67" s="6">
        <f t="shared" si="3"/>
        <v>36708</v>
      </c>
      <c r="AG67">
        <v>7</v>
      </c>
      <c r="AH67">
        <v>2000</v>
      </c>
      <c r="AI67">
        <v>1</v>
      </c>
      <c r="AJ67">
        <v>9326</v>
      </c>
      <c r="AK67">
        <v>786</v>
      </c>
      <c r="AL67" s="6">
        <f t="shared" si="4"/>
        <v>36708</v>
      </c>
      <c r="AM67">
        <v>7</v>
      </c>
      <c r="AN67">
        <v>2000</v>
      </c>
      <c r="AO67">
        <v>1</v>
      </c>
      <c r="AP67">
        <v>8545</v>
      </c>
      <c r="AQ67">
        <v>440</v>
      </c>
      <c r="BC67" s="6">
        <v>37762</v>
      </c>
      <c r="BD67">
        <v>1130</v>
      </c>
      <c r="BE67">
        <v>5.41</v>
      </c>
      <c r="BF67">
        <f t="shared" ref="BF67:BF88" si="5">((BD67*BE67*28.3168)/(1000*1000))*86400</f>
        <v>14956.625673216</v>
      </c>
    </row>
    <row r="68" spans="1:58" x14ac:dyDescent="0.35">
      <c r="A68" s="6">
        <f t="shared" ref="A68:A108" si="6">DATE(B68,C68,D68)</f>
        <v>36372</v>
      </c>
      <c r="B68">
        <v>1999</v>
      </c>
      <c r="C68">
        <v>8</v>
      </c>
      <c r="E68">
        <v>19990805</v>
      </c>
      <c r="F68">
        <v>940</v>
      </c>
      <c r="G68" s="2">
        <v>2610</v>
      </c>
      <c r="H68" s="2">
        <v>32019</v>
      </c>
      <c r="I68" s="2">
        <v>32019</v>
      </c>
      <c r="J68" s="2">
        <v>31283</v>
      </c>
      <c r="L68" t="s">
        <v>64</v>
      </c>
      <c r="W68" s="6">
        <f t="shared" si="2"/>
        <v>36831</v>
      </c>
      <c r="X68">
        <v>11</v>
      </c>
      <c r="Y68">
        <v>2000</v>
      </c>
      <c r="Z68">
        <v>1</v>
      </c>
      <c r="AA68">
        <v>19644</v>
      </c>
      <c r="AB68">
        <v>10045</v>
      </c>
      <c r="AC68">
        <v>34752</v>
      </c>
      <c r="AD68">
        <v>6379</v>
      </c>
      <c r="AE68">
        <v>1463</v>
      </c>
      <c r="AF68" s="6">
        <f t="shared" si="3"/>
        <v>36831</v>
      </c>
      <c r="AG68">
        <v>11</v>
      </c>
      <c r="AH68">
        <v>2000</v>
      </c>
      <c r="AI68">
        <v>1</v>
      </c>
      <c r="AJ68">
        <v>19644</v>
      </c>
      <c r="AK68">
        <v>1463</v>
      </c>
      <c r="AL68" s="6">
        <f t="shared" si="4"/>
        <v>36831</v>
      </c>
      <c r="AM68">
        <v>11</v>
      </c>
      <c r="AN68">
        <v>2000</v>
      </c>
      <c r="AO68">
        <v>1</v>
      </c>
      <c r="AP68">
        <v>17205</v>
      </c>
      <c r="AQ68">
        <v>472</v>
      </c>
      <c r="BC68" s="6">
        <v>37811</v>
      </c>
      <c r="BD68">
        <v>116</v>
      </c>
      <c r="BE68">
        <v>24.6</v>
      </c>
      <c r="BF68">
        <f t="shared" si="5"/>
        <v>6981.5364894720005</v>
      </c>
    </row>
    <row r="69" spans="1:58" x14ac:dyDescent="0.35">
      <c r="A69" s="6">
        <f t="shared" si="6"/>
        <v>36494</v>
      </c>
      <c r="B69">
        <v>1999</v>
      </c>
      <c r="C69">
        <v>12</v>
      </c>
      <c r="E69">
        <v>19991206</v>
      </c>
      <c r="F69">
        <v>1400</v>
      </c>
      <c r="G69" s="2">
        <v>347</v>
      </c>
      <c r="H69" s="2">
        <v>19906</v>
      </c>
      <c r="I69" s="2">
        <v>19906</v>
      </c>
      <c r="J69" s="2">
        <v>17260</v>
      </c>
      <c r="L69" t="s">
        <v>21</v>
      </c>
      <c r="W69" s="6">
        <f t="shared" si="2"/>
        <v>36951</v>
      </c>
      <c r="X69">
        <v>3</v>
      </c>
      <c r="Y69">
        <v>2001</v>
      </c>
      <c r="Z69">
        <v>1</v>
      </c>
      <c r="AA69">
        <v>18245</v>
      </c>
      <c r="AB69">
        <v>9372</v>
      </c>
      <c r="AC69">
        <v>32171</v>
      </c>
      <c r="AD69">
        <v>5885</v>
      </c>
      <c r="AE69">
        <v>1174</v>
      </c>
      <c r="AF69" s="6">
        <f t="shared" si="3"/>
        <v>36951</v>
      </c>
      <c r="AG69">
        <v>3</v>
      </c>
      <c r="AH69">
        <v>2001</v>
      </c>
      <c r="AI69">
        <v>1</v>
      </c>
      <c r="AJ69">
        <v>18245</v>
      </c>
      <c r="AK69">
        <v>1173</v>
      </c>
      <c r="AL69" s="6">
        <f t="shared" si="4"/>
        <v>36951</v>
      </c>
      <c r="AM69">
        <v>3</v>
      </c>
      <c r="AN69">
        <v>2001</v>
      </c>
      <c r="AO69">
        <v>1</v>
      </c>
      <c r="AP69">
        <v>15785</v>
      </c>
      <c r="AQ69">
        <v>1240</v>
      </c>
      <c r="BC69" s="6">
        <v>37966</v>
      </c>
      <c r="BD69">
        <v>233</v>
      </c>
      <c r="BE69">
        <v>25.8</v>
      </c>
      <c r="BF69">
        <f t="shared" si="5"/>
        <v>14707.320035328001</v>
      </c>
    </row>
    <row r="70" spans="1:58" x14ac:dyDescent="0.35">
      <c r="A70" s="6">
        <f t="shared" si="6"/>
        <v>36525</v>
      </c>
      <c r="B70">
        <v>2000</v>
      </c>
      <c r="C70">
        <v>1</v>
      </c>
      <c r="E70">
        <v>20000120</v>
      </c>
      <c r="F70">
        <v>815</v>
      </c>
      <c r="G70" s="2">
        <v>275</v>
      </c>
      <c r="H70" s="2">
        <v>16826</v>
      </c>
      <c r="I70" s="2">
        <v>16826</v>
      </c>
      <c r="J70" s="2">
        <v>14197</v>
      </c>
      <c r="L70" t="s">
        <v>22</v>
      </c>
      <c r="M70" s="3">
        <v>79.41</v>
      </c>
      <c r="W70" s="6">
        <f t="shared" ref="W70:W108" si="7">DATE(Y70,X70,1)</f>
        <v>36982</v>
      </c>
      <c r="X70">
        <v>4</v>
      </c>
      <c r="Y70">
        <v>2001</v>
      </c>
      <c r="Z70">
        <v>1</v>
      </c>
      <c r="AA70">
        <v>20747</v>
      </c>
      <c r="AB70">
        <v>10649</v>
      </c>
      <c r="AC70">
        <v>36602</v>
      </c>
      <c r="AD70">
        <v>6700</v>
      </c>
      <c r="AE70">
        <v>1372</v>
      </c>
      <c r="AF70" s="6">
        <f t="shared" ref="AF70:AF101" si="8">DATE(AH70,AG70,1)</f>
        <v>36982</v>
      </c>
      <c r="AG70">
        <v>4</v>
      </c>
      <c r="AH70">
        <v>2001</v>
      </c>
      <c r="AI70">
        <v>1</v>
      </c>
      <c r="AJ70">
        <v>20747</v>
      </c>
      <c r="AK70">
        <v>1371</v>
      </c>
      <c r="AL70" s="6">
        <f t="shared" ref="AL70:AL101" si="9">DATE(AN70,AM70,1)</f>
        <v>36982</v>
      </c>
      <c r="AM70">
        <v>4</v>
      </c>
      <c r="AN70">
        <v>2001</v>
      </c>
      <c r="AO70">
        <v>1</v>
      </c>
      <c r="AP70">
        <v>18587</v>
      </c>
      <c r="AQ70">
        <v>1640</v>
      </c>
      <c r="BC70" s="6">
        <v>38058</v>
      </c>
      <c r="BD70">
        <v>586</v>
      </c>
      <c r="BE70">
        <v>13.3</v>
      </c>
      <c r="BF70">
        <f t="shared" si="5"/>
        <v>19068.089112575999</v>
      </c>
    </row>
    <row r="71" spans="1:58" x14ac:dyDescent="0.35">
      <c r="A71" s="6">
        <f t="shared" si="6"/>
        <v>36616</v>
      </c>
      <c r="B71">
        <v>2000</v>
      </c>
      <c r="C71">
        <v>4</v>
      </c>
      <c r="E71">
        <v>20000404</v>
      </c>
      <c r="F71">
        <v>1520</v>
      </c>
      <c r="G71" s="2">
        <v>623</v>
      </c>
      <c r="H71" s="2">
        <v>19997</v>
      </c>
      <c r="I71" s="2">
        <v>19997</v>
      </c>
      <c r="J71" s="2">
        <v>17469</v>
      </c>
      <c r="L71" t="s">
        <v>23</v>
      </c>
      <c r="M71" s="15">
        <v>9.5200000000000007E-2</v>
      </c>
      <c r="W71" s="6">
        <f t="shared" si="7"/>
        <v>37104</v>
      </c>
      <c r="X71">
        <v>8</v>
      </c>
      <c r="Y71">
        <v>2001</v>
      </c>
      <c r="Z71">
        <v>1</v>
      </c>
      <c r="AA71">
        <v>16606</v>
      </c>
      <c r="AB71">
        <v>8481</v>
      </c>
      <c r="AC71">
        <v>29405</v>
      </c>
      <c r="AD71">
        <v>5403</v>
      </c>
      <c r="AE71">
        <v>1279</v>
      </c>
      <c r="AF71" s="6">
        <f t="shared" si="8"/>
        <v>37104</v>
      </c>
      <c r="AG71">
        <v>8</v>
      </c>
      <c r="AH71">
        <v>2001</v>
      </c>
      <c r="AI71">
        <v>1</v>
      </c>
      <c r="AJ71">
        <v>16606</v>
      </c>
      <c r="AK71">
        <v>1279</v>
      </c>
      <c r="AL71" s="6">
        <f t="shared" si="9"/>
        <v>37104</v>
      </c>
      <c r="AM71">
        <v>8</v>
      </c>
      <c r="AN71">
        <v>2001</v>
      </c>
      <c r="AO71">
        <v>1</v>
      </c>
      <c r="AP71">
        <v>15638</v>
      </c>
      <c r="AQ71">
        <v>1265</v>
      </c>
      <c r="BC71" s="6">
        <v>38169</v>
      </c>
      <c r="BD71">
        <v>879</v>
      </c>
      <c r="BE71">
        <v>10.4</v>
      </c>
      <c r="BF71">
        <f t="shared" si="5"/>
        <v>22365.578207232</v>
      </c>
    </row>
    <row r="72" spans="1:58" x14ac:dyDescent="0.35">
      <c r="A72" s="6">
        <f t="shared" si="6"/>
        <v>36707</v>
      </c>
      <c r="B72">
        <v>2000</v>
      </c>
      <c r="C72">
        <v>7</v>
      </c>
      <c r="E72">
        <v>20000720</v>
      </c>
      <c r="F72">
        <v>1405</v>
      </c>
      <c r="G72" s="2">
        <v>157</v>
      </c>
      <c r="H72" s="2">
        <v>9325.5</v>
      </c>
      <c r="I72" s="2">
        <v>9325.5</v>
      </c>
      <c r="J72" s="2">
        <v>8544.9</v>
      </c>
      <c r="W72" s="6">
        <f t="shared" si="7"/>
        <v>37196</v>
      </c>
      <c r="X72">
        <v>11</v>
      </c>
      <c r="Y72">
        <v>2001</v>
      </c>
      <c r="Z72">
        <v>1</v>
      </c>
      <c r="AA72">
        <v>14720</v>
      </c>
      <c r="AB72">
        <v>7529</v>
      </c>
      <c r="AC72">
        <v>26035</v>
      </c>
      <c r="AD72">
        <v>4778</v>
      </c>
      <c r="AE72">
        <v>1087</v>
      </c>
      <c r="AF72" s="6">
        <f t="shared" si="8"/>
        <v>37196</v>
      </c>
      <c r="AG72">
        <v>11</v>
      </c>
      <c r="AH72">
        <v>2001</v>
      </c>
      <c r="AI72">
        <v>1</v>
      </c>
      <c r="AJ72">
        <v>14720</v>
      </c>
      <c r="AK72">
        <v>1086</v>
      </c>
      <c r="AL72" s="6">
        <f t="shared" si="9"/>
        <v>37196</v>
      </c>
      <c r="AM72">
        <v>11</v>
      </c>
      <c r="AN72">
        <v>2001</v>
      </c>
      <c r="AO72">
        <v>1</v>
      </c>
      <c r="AP72">
        <v>13013</v>
      </c>
      <c r="AQ72">
        <v>388</v>
      </c>
      <c r="BC72" s="6">
        <v>38210</v>
      </c>
      <c r="BD72">
        <v>102</v>
      </c>
      <c r="BE72">
        <v>25.7</v>
      </c>
      <c r="BF72">
        <f t="shared" si="5"/>
        <v>6413.4425825280005</v>
      </c>
    </row>
    <row r="73" spans="1:58" x14ac:dyDescent="0.35">
      <c r="A73" s="6">
        <f t="shared" si="6"/>
        <v>36830</v>
      </c>
      <c r="B73">
        <v>2000</v>
      </c>
      <c r="C73">
        <v>11</v>
      </c>
      <c r="E73">
        <v>20001128</v>
      </c>
      <c r="F73">
        <v>1355</v>
      </c>
      <c r="G73" s="2">
        <v>347</v>
      </c>
      <c r="H73" s="2">
        <v>19644</v>
      </c>
      <c r="I73" s="2">
        <v>19644</v>
      </c>
      <c r="J73" s="2">
        <v>17205</v>
      </c>
      <c r="L73" t="s">
        <v>27</v>
      </c>
      <c r="M73" t="s">
        <v>30</v>
      </c>
      <c r="N73" t="s">
        <v>28</v>
      </c>
      <c r="O73" t="s">
        <v>29</v>
      </c>
      <c r="P73" t="s">
        <v>31</v>
      </c>
      <c r="W73" s="6">
        <f t="shared" si="7"/>
        <v>37316</v>
      </c>
      <c r="X73">
        <v>3</v>
      </c>
      <c r="Y73">
        <v>2002</v>
      </c>
      <c r="Z73">
        <v>1</v>
      </c>
      <c r="AA73">
        <v>10799</v>
      </c>
      <c r="AB73">
        <v>5521</v>
      </c>
      <c r="AC73">
        <v>19107</v>
      </c>
      <c r="AD73">
        <v>3508</v>
      </c>
      <c r="AE73">
        <v>809</v>
      </c>
      <c r="AF73" s="6">
        <f t="shared" si="8"/>
        <v>37316</v>
      </c>
      <c r="AG73">
        <v>3</v>
      </c>
      <c r="AH73">
        <v>2002</v>
      </c>
      <c r="AI73">
        <v>1</v>
      </c>
      <c r="AJ73">
        <v>10799</v>
      </c>
      <c r="AK73">
        <v>809</v>
      </c>
      <c r="AL73" s="6">
        <f t="shared" si="9"/>
        <v>37316</v>
      </c>
      <c r="AM73">
        <v>3</v>
      </c>
      <c r="AN73">
        <v>2002</v>
      </c>
      <c r="AO73">
        <v>1</v>
      </c>
      <c r="AP73">
        <v>9263</v>
      </c>
      <c r="AQ73">
        <v>603</v>
      </c>
      <c r="BC73" s="6">
        <v>38371</v>
      </c>
      <c r="BD73">
        <v>416</v>
      </c>
      <c r="BF73">
        <f t="shared" si="5"/>
        <v>0</v>
      </c>
    </row>
    <row r="74" spans="1:58" x14ac:dyDescent="0.35">
      <c r="A74" s="6">
        <f t="shared" si="6"/>
        <v>36950</v>
      </c>
      <c r="B74">
        <v>2001</v>
      </c>
      <c r="C74">
        <v>3</v>
      </c>
      <c r="E74">
        <v>20010321</v>
      </c>
      <c r="F74">
        <v>830</v>
      </c>
      <c r="G74" s="2">
        <v>471</v>
      </c>
      <c r="H74" s="2">
        <v>18245</v>
      </c>
      <c r="I74" s="2">
        <v>18245</v>
      </c>
      <c r="J74" s="2">
        <v>15785</v>
      </c>
      <c r="L74" s="16" t="s">
        <v>65</v>
      </c>
      <c r="M74" s="16"/>
      <c r="N74" s="16"/>
      <c r="O74" s="16"/>
      <c r="P74" s="16"/>
      <c r="W74" s="6">
        <f t="shared" si="7"/>
        <v>37377</v>
      </c>
      <c r="X74">
        <v>5</v>
      </c>
      <c r="Y74">
        <v>2002</v>
      </c>
      <c r="Z74">
        <v>1</v>
      </c>
      <c r="AA74">
        <v>11450</v>
      </c>
      <c r="AB74">
        <v>5836</v>
      </c>
      <c r="AC74">
        <v>20305</v>
      </c>
      <c r="AD74">
        <v>3736</v>
      </c>
      <c r="AE74">
        <v>928</v>
      </c>
      <c r="AF74" s="6">
        <f t="shared" si="8"/>
        <v>37377</v>
      </c>
      <c r="AG74">
        <v>5</v>
      </c>
      <c r="AH74">
        <v>2002</v>
      </c>
      <c r="AI74">
        <v>1</v>
      </c>
      <c r="AJ74">
        <v>11450</v>
      </c>
      <c r="AK74">
        <v>928</v>
      </c>
      <c r="AL74" s="6">
        <f t="shared" si="9"/>
        <v>37377</v>
      </c>
      <c r="AM74">
        <v>5</v>
      </c>
      <c r="AN74">
        <v>2002</v>
      </c>
      <c r="AO74">
        <v>1</v>
      </c>
      <c r="AP74">
        <v>10300</v>
      </c>
      <c r="AQ74">
        <v>830</v>
      </c>
      <c r="BC74" s="6">
        <v>38435</v>
      </c>
      <c r="BD74">
        <v>737</v>
      </c>
      <c r="BE74">
        <v>13.1</v>
      </c>
      <c r="BF74">
        <f t="shared" si="5"/>
        <v>23620.914054143996</v>
      </c>
    </row>
    <row r="75" spans="1:58" x14ac:dyDescent="0.35">
      <c r="A75" s="6">
        <f t="shared" si="6"/>
        <v>36981</v>
      </c>
      <c r="B75">
        <v>2001</v>
      </c>
      <c r="C75">
        <v>4</v>
      </c>
      <c r="E75">
        <v>20010424</v>
      </c>
      <c r="F75">
        <v>945</v>
      </c>
      <c r="G75" s="2">
        <v>790</v>
      </c>
      <c r="H75" s="2">
        <v>20747</v>
      </c>
      <c r="I75" s="2">
        <v>20747</v>
      </c>
      <c r="J75" s="2">
        <v>18587</v>
      </c>
      <c r="L75" t="s">
        <v>15</v>
      </c>
      <c r="M75">
        <v>2.8986000000000001</v>
      </c>
      <c r="N75">
        <v>5.0099999999999999E-2</v>
      </c>
      <c r="O75">
        <v>57.84</v>
      </c>
      <c r="P75" s="2">
        <v>6.993E-72</v>
      </c>
      <c r="W75" s="6">
        <f t="shared" si="7"/>
        <v>37438</v>
      </c>
      <c r="X75">
        <v>7</v>
      </c>
      <c r="Y75">
        <v>2002</v>
      </c>
      <c r="Z75">
        <v>1</v>
      </c>
      <c r="AA75">
        <v>856</v>
      </c>
      <c r="AB75">
        <v>351</v>
      </c>
      <c r="AC75">
        <v>1764</v>
      </c>
      <c r="AD75">
        <v>368</v>
      </c>
      <c r="AE75">
        <v>250</v>
      </c>
      <c r="AF75" s="6">
        <f t="shared" si="8"/>
        <v>37438</v>
      </c>
      <c r="AG75">
        <v>7</v>
      </c>
      <c r="AH75">
        <v>2002</v>
      </c>
      <c r="AI75">
        <v>1</v>
      </c>
      <c r="AJ75">
        <v>856.04</v>
      </c>
      <c r="AK75">
        <v>250.01</v>
      </c>
      <c r="AL75" s="6">
        <f t="shared" si="9"/>
        <v>37438</v>
      </c>
      <c r="AM75">
        <v>7</v>
      </c>
      <c r="AN75">
        <v>2002</v>
      </c>
      <c r="AO75">
        <v>1</v>
      </c>
      <c r="AP75">
        <v>807.2</v>
      </c>
      <c r="AQ75">
        <v>354.66</v>
      </c>
      <c r="BC75" s="6">
        <v>38568</v>
      </c>
      <c r="BD75">
        <v>385</v>
      </c>
      <c r="BE75">
        <v>16.899999999999999</v>
      </c>
      <c r="BF75">
        <f t="shared" si="5"/>
        <v>15918.617594879999</v>
      </c>
    </row>
    <row r="76" spans="1:58" x14ac:dyDescent="0.35">
      <c r="A76" s="6">
        <f t="shared" si="6"/>
        <v>37103</v>
      </c>
      <c r="B76">
        <v>2001</v>
      </c>
      <c r="C76">
        <v>8</v>
      </c>
      <c r="E76">
        <v>20010807</v>
      </c>
      <c r="F76">
        <v>800</v>
      </c>
      <c r="G76" s="2">
        <v>440</v>
      </c>
      <c r="H76" s="2">
        <v>16606</v>
      </c>
      <c r="I76" s="2">
        <v>16606</v>
      </c>
      <c r="J76" s="2">
        <v>15638</v>
      </c>
      <c r="L76" t="s">
        <v>16</v>
      </c>
      <c r="M76">
        <v>-0.50980000000000003</v>
      </c>
      <c r="N76">
        <v>3.8399999999999997E-2</v>
      </c>
      <c r="O76">
        <v>-13.26</v>
      </c>
      <c r="P76" s="2">
        <v>1.287E-23</v>
      </c>
      <c r="W76" s="6">
        <f t="shared" si="7"/>
        <v>37622</v>
      </c>
      <c r="X76">
        <v>1</v>
      </c>
      <c r="Y76">
        <v>2003</v>
      </c>
      <c r="Z76">
        <v>1</v>
      </c>
      <c r="AA76">
        <v>13624</v>
      </c>
      <c r="AB76">
        <v>6984</v>
      </c>
      <c r="AC76">
        <v>24059</v>
      </c>
      <c r="AD76">
        <v>4408</v>
      </c>
      <c r="AE76">
        <v>941</v>
      </c>
      <c r="AF76" s="6">
        <f t="shared" si="8"/>
        <v>37622</v>
      </c>
      <c r="AG76">
        <v>1</v>
      </c>
      <c r="AH76">
        <v>2003</v>
      </c>
      <c r="AI76">
        <v>1</v>
      </c>
      <c r="AJ76">
        <v>13625</v>
      </c>
      <c r="AK76">
        <v>940</v>
      </c>
      <c r="AL76" s="6">
        <f t="shared" si="9"/>
        <v>37622</v>
      </c>
      <c r="AM76">
        <v>1</v>
      </c>
      <c r="AN76">
        <v>2003</v>
      </c>
      <c r="AO76">
        <v>1</v>
      </c>
      <c r="AP76">
        <v>11734</v>
      </c>
      <c r="AQ76">
        <v>552</v>
      </c>
      <c r="BC76" s="6">
        <v>38594</v>
      </c>
      <c r="BD76">
        <v>285</v>
      </c>
      <c r="BF76">
        <f t="shared" si="5"/>
        <v>0</v>
      </c>
    </row>
    <row r="77" spans="1:58" x14ac:dyDescent="0.35">
      <c r="A77" s="6">
        <f t="shared" si="6"/>
        <v>37195</v>
      </c>
      <c r="B77">
        <v>2001</v>
      </c>
      <c r="C77">
        <v>11</v>
      </c>
      <c r="E77">
        <v>20011115</v>
      </c>
      <c r="F77">
        <v>910</v>
      </c>
      <c r="G77" s="2">
        <v>211</v>
      </c>
      <c r="H77" s="2">
        <v>14720</v>
      </c>
      <c r="I77" s="2">
        <v>14720</v>
      </c>
      <c r="J77" s="2">
        <v>13013</v>
      </c>
      <c r="L77" t="s">
        <v>17</v>
      </c>
      <c r="M77">
        <v>-6.1400000000000003E-2</v>
      </c>
      <c r="N77">
        <v>1.8700000000000001E-2</v>
      </c>
      <c r="O77">
        <v>-3.28</v>
      </c>
      <c r="P77" s="2">
        <v>9.276E-4</v>
      </c>
      <c r="W77" s="6">
        <f t="shared" si="7"/>
        <v>37681</v>
      </c>
      <c r="X77">
        <v>3</v>
      </c>
      <c r="Y77">
        <v>2003</v>
      </c>
      <c r="Z77">
        <v>1</v>
      </c>
      <c r="AA77">
        <v>15501</v>
      </c>
      <c r="AB77">
        <v>7954</v>
      </c>
      <c r="AC77">
        <v>27354</v>
      </c>
      <c r="AD77">
        <v>5008</v>
      </c>
      <c r="AE77">
        <v>1037</v>
      </c>
      <c r="AF77" s="6">
        <f t="shared" si="8"/>
        <v>37681</v>
      </c>
      <c r="AG77">
        <v>3</v>
      </c>
      <c r="AH77">
        <v>2003</v>
      </c>
      <c r="AI77">
        <v>1</v>
      </c>
      <c r="AJ77">
        <v>15501</v>
      </c>
      <c r="AK77">
        <v>1036</v>
      </c>
      <c r="AL77" s="6">
        <f t="shared" si="9"/>
        <v>37681</v>
      </c>
      <c r="AM77">
        <v>3</v>
      </c>
      <c r="AN77">
        <v>2003</v>
      </c>
      <c r="AO77">
        <v>1</v>
      </c>
      <c r="AP77">
        <v>13632</v>
      </c>
      <c r="AQ77">
        <v>951</v>
      </c>
      <c r="BC77" s="6">
        <v>38805</v>
      </c>
      <c r="BD77">
        <v>238</v>
      </c>
      <c r="BE77">
        <v>17.2</v>
      </c>
      <c r="BF77">
        <f t="shared" si="5"/>
        <v>10015.285174272001</v>
      </c>
    </row>
    <row r="78" spans="1:58" x14ac:dyDescent="0.35">
      <c r="A78" s="6">
        <f t="shared" si="6"/>
        <v>37315</v>
      </c>
      <c r="B78">
        <v>2002</v>
      </c>
      <c r="C78">
        <v>3</v>
      </c>
      <c r="E78">
        <v>20020319</v>
      </c>
      <c r="F78">
        <v>1440</v>
      </c>
      <c r="G78" s="2">
        <v>176</v>
      </c>
      <c r="H78" s="2">
        <v>10799</v>
      </c>
      <c r="I78" s="2">
        <v>10799</v>
      </c>
      <c r="J78" s="2">
        <v>9262.5</v>
      </c>
      <c r="L78" t="s">
        <v>18</v>
      </c>
      <c r="M78">
        <v>-0.1033</v>
      </c>
      <c r="N78">
        <v>0.05</v>
      </c>
      <c r="O78">
        <v>-2.0699999999999998</v>
      </c>
      <c r="P78" s="2">
        <v>3.32E-2</v>
      </c>
      <c r="W78" s="6">
        <f t="shared" si="7"/>
        <v>37742</v>
      </c>
      <c r="X78">
        <v>5</v>
      </c>
      <c r="Y78">
        <v>2003</v>
      </c>
      <c r="Z78">
        <v>1</v>
      </c>
      <c r="AA78">
        <v>21885</v>
      </c>
      <c r="AB78">
        <v>11218</v>
      </c>
      <c r="AC78">
        <v>38648</v>
      </c>
      <c r="AD78">
        <v>7082</v>
      </c>
      <c r="AE78">
        <v>1516</v>
      </c>
      <c r="AF78" s="6">
        <f t="shared" si="8"/>
        <v>37742</v>
      </c>
      <c r="AG78">
        <v>5</v>
      </c>
      <c r="AH78">
        <v>2003</v>
      </c>
      <c r="AI78">
        <v>1</v>
      </c>
      <c r="AJ78">
        <v>21885</v>
      </c>
      <c r="AK78">
        <v>1516</v>
      </c>
      <c r="AL78" s="6">
        <f t="shared" si="9"/>
        <v>37742</v>
      </c>
      <c r="AM78">
        <v>5</v>
      </c>
      <c r="AN78">
        <v>2003</v>
      </c>
      <c r="AO78">
        <v>1</v>
      </c>
      <c r="AP78">
        <v>20717</v>
      </c>
      <c r="AQ78">
        <v>1615</v>
      </c>
      <c r="BC78" s="6">
        <v>38925</v>
      </c>
      <c r="BD78">
        <v>311</v>
      </c>
      <c r="BE78">
        <v>17.899999999999999</v>
      </c>
      <c r="BF78">
        <f t="shared" si="5"/>
        <v>13619.818994687999</v>
      </c>
    </row>
    <row r="79" spans="1:58" x14ac:dyDescent="0.35">
      <c r="A79" s="6">
        <f t="shared" si="6"/>
        <v>37376</v>
      </c>
      <c r="B79">
        <v>2002</v>
      </c>
      <c r="C79">
        <v>5</v>
      </c>
      <c r="E79">
        <v>20020514</v>
      </c>
      <c r="F79">
        <v>840</v>
      </c>
      <c r="G79" s="2">
        <v>249</v>
      </c>
      <c r="H79" s="2">
        <v>11450</v>
      </c>
      <c r="I79" s="2">
        <v>11450</v>
      </c>
      <c r="J79" s="2">
        <v>10300</v>
      </c>
      <c r="L79" t="s">
        <v>19</v>
      </c>
      <c r="M79">
        <v>-0.14949999999999999</v>
      </c>
      <c r="N79">
        <v>5.5199999999999999E-2</v>
      </c>
      <c r="O79">
        <v>-2.71</v>
      </c>
      <c r="P79" s="2">
        <v>5.6909999999999999E-3</v>
      </c>
      <c r="W79" s="6">
        <f t="shared" si="7"/>
        <v>37803</v>
      </c>
      <c r="X79">
        <v>7</v>
      </c>
      <c r="Y79">
        <v>2003</v>
      </c>
      <c r="Z79">
        <v>1</v>
      </c>
      <c r="AA79">
        <v>7203</v>
      </c>
      <c r="AB79">
        <v>3655</v>
      </c>
      <c r="AC79">
        <v>12812</v>
      </c>
      <c r="AD79">
        <v>2365</v>
      </c>
      <c r="AE79">
        <v>640</v>
      </c>
      <c r="AF79" s="6">
        <f t="shared" si="8"/>
        <v>37803</v>
      </c>
      <c r="AG79">
        <v>7</v>
      </c>
      <c r="AH79">
        <v>2003</v>
      </c>
      <c r="AI79">
        <v>1</v>
      </c>
      <c r="AJ79">
        <v>7203</v>
      </c>
      <c r="AK79">
        <v>640</v>
      </c>
      <c r="AL79" s="6">
        <f t="shared" si="9"/>
        <v>37803</v>
      </c>
      <c r="AM79">
        <v>7</v>
      </c>
      <c r="AN79">
        <v>2003</v>
      </c>
      <c r="AO79">
        <v>1</v>
      </c>
      <c r="AP79">
        <v>6759</v>
      </c>
      <c r="AQ79">
        <v>361</v>
      </c>
      <c r="BC79" s="6">
        <v>38986</v>
      </c>
      <c r="BD79">
        <v>548</v>
      </c>
      <c r="BE79">
        <v>12.3</v>
      </c>
      <c r="BF79">
        <f t="shared" si="5"/>
        <v>16490.870673408001</v>
      </c>
    </row>
    <row r="80" spans="1:58" x14ac:dyDescent="0.35">
      <c r="A80" s="6">
        <f t="shared" si="6"/>
        <v>37437</v>
      </c>
      <c r="B80">
        <v>2002</v>
      </c>
      <c r="C80">
        <v>7</v>
      </c>
      <c r="E80">
        <v>20020718</v>
      </c>
      <c r="F80">
        <v>1750</v>
      </c>
      <c r="G80" s="2">
        <v>8</v>
      </c>
      <c r="H80" s="2">
        <v>856.04</v>
      </c>
      <c r="I80" s="2">
        <v>856.04</v>
      </c>
      <c r="J80" s="2">
        <v>807.2</v>
      </c>
      <c r="L80" t="s">
        <v>102</v>
      </c>
      <c r="M80">
        <v>-7.1999999999999998E-3</v>
      </c>
      <c r="N80">
        <v>4.7999999999999996E-3</v>
      </c>
      <c r="O80">
        <v>-1.52</v>
      </c>
      <c r="P80" s="2">
        <v>0.11600000000000001</v>
      </c>
      <c r="W80" s="6">
        <f t="shared" si="7"/>
        <v>37956</v>
      </c>
      <c r="X80">
        <v>12</v>
      </c>
      <c r="Y80">
        <v>2003</v>
      </c>
      <c r="Z80">
        <v>1</v>
      </c>
      <c r="AA80">
        <v>15117</v>
      </c>
      <c r="AB80">
        <v>7735</v>
      </c>
      <c r="AC80">
        <v>26731</v>
      </c>
      <c r="AD80">
        <v>4904</v>
      </c>
      <c r="AE80">
        <v>1105</v>
      </c>
      <c r="AF80" s="6">
        <f t="shared" si="8"/>
        <v>37956</v>
      </c>
      <c r="AG80">
        <v>12</v>
      </c>
      <c r="AH80">
        <v>2003</v>
      </c>
      <c r="AI80">
        <v>1</v>
      </c>
      <c r="AJ80">
        <v>15117</v>
      </c>
      <c r="AK80">
        <v>1105</v>
      </c>
      <c r="AL80" s="6">
        <f t="shared" si="9"/>
        <v>37956</v>
      </c>
      <c r="AM80">
        <v>12</v>
      </c>
      <c r="AN80">
        <v>2003</v>
      </c>
      <c r="AO80">
        <v>1</v>
      </c>
      <c r="AP80">
        <v>13517</v>
      </c>
      <c r="AQ80">
        <v>517</v>
      </c>
      <c r="BC80" s="6">
        <v>39042</v>
      </c>
      <c r="BD80">
        <v>476</v>
      </c>
      <c r="BE80">
        <v>14.7</v>
      </c>
      <c r="BF80">
        <f t="shared" si="5"/>
        <v>17119.150239744002</v>
      </c>
    </row>
    <row r="81" spans="1:58" x14ac:dyDescent="0.35">
      <c r="A81" s="6">
        <f t="shared" si="6"/>
        <v>37621</v>
      </c>
      <c r="B81">
        <v>2003</v>
      </c>
      <c r="C81">
        <v>1</v>
      </c>
      <c r="E81">
        <v>20030129</v>
      </c>
      <c r="F81">
        <v>820</v>
      </c>
      <c r="G81" s="2">
        <v>211</v>
      </c>
      <c r="H81" s="2">
        <v>13624</v>
      </c>
      <c r="I81" s="2">
        <v>13625</v>
      </c>
      <c r="J81" s="2">
        <v>11734</v>
      </c>
      <c r="L81" t="s">
        <v>116</v>
      </c>
      <c r="M81">
        <v>-1.8E-3</v>
      </c>
      <c r="N81">
        <v>5.9999999999999995E-4</v>
      </c>
      <c r="O81">
        <v>-3.06</v>
      </c>
      <c r="P81" s="2">
        <v>1.8779999999999999E-3</v>
      </c>
      <c r="W81" s="6">
        <f t="shared" si="7"/>
        <v>38047</v>
      </c>
      <c r="X81">
        <v>3</v>
      </c>
      <c r="Y81">
        <v>2004</v>
      </c>
      <c r="Z81">
        <v>1</v>
      </c>
      <c r="AA81">
        <v>19479</v>
      </c>
      <c r="AB81">
        <v>10000</v>
      </c>
      <c r="AC81">
        <v>34360</v>
      </c>
      <c r="AD81">
        <v>6288</v>
      </c>
      <c r="AE81">
        <v>1280</v>
      </c>
      <c r="AF81" s="6">
        <f t="shared" si="8"/>
        <v>38047</v>
      </c>
      <c r="AG81">
        <v>3</v>
      </c>
      <c r="AH81">
        <v>2004</v>
      </c>
      <c r="AI81">
        <v>1</v>
      </c>
      <c r="AJ81">
        <v>19479</v>
      </c>
      <c r="AK81">
        <v>1279</v>
      </c>
      <c r="AL81" s="6">
        <f t="shared" si="9"/>
        <v>38047</v>
      </c>
      <c r="AM81">
        <v>3</v>
      </c>
      <c r="AN81">
        <v>2004</v>
      </c>
      <c r="AO81">
        <v>1</v>
      </c>
      <c r="AP81">
        <v>17550</v>
      </c>
      <c r="AQ81">
        <v>1147</v>
      </c>
      <c r="BC81" s="6">
        <v>39183</v>
      </c>
      <c r="BD81">
        <v>1000</v>
      </c>
      <c r="BE81">
        <v>6.63</v>
      </c>
      <c r="BF81">
        <f t="shared" si="5"/>
        <v>16220.769177599999</v>
      </c>
    </row>
    <row r="82" spans="1:58" x14ac:dyDescent="0.35">
      <c r="A82" s="6">
        <f t="shared" si="6"/>
        <v>37680</v>
      </c>
      <c r="B82">
        <v>2003</v>
      </c>
      <c r="C82">
        <v>3</v>
      </c>
      <c r="E82">
        <v>20030319</v>
      </c>
      <c r="F82">
        <v>825</v>
      </c>
      <c r="G82" s="2">
        <v>356</v>
      </c>
      <c r="H82" s="2">
        <v>15501</v>
      </c>
      <c r="I82" s="2">
        <v>15501</v>
      </c>
      <c r="J82" s="2">
        <v>13632</v>
      </c>
      <c r="W82" s="6">
        <f t="shared" si="7"/>
        <v>38169</v>
      </c>
      <c r="X82">
        <v>7</v>
      </c>
      <c r="Y82">
        <v>2004</v>
      </c>
      <c r="Z82">
        <v>1</v>
      </c>
      <c r="AA82">
        <v>19532</v>
      </c>
      <c r="AB82">
        <v>9996</v>
      </c>
      <c r="AC82">
        <v>34533</v>
      </c>
      <c r="AD82">
        <v>6335</v>
      </c>
      <c r="AE82">
        <v>1421</v>
      </c>
      <c r="AF82" s="6">
        <f t="shared" si="8"/>
        <v>38169</v>
      </c>
      <c r="AG82">
        <v>7</v>
      </c>
      <c r="AH82">
        <v>2004</v>
      </c>
      <c r="AI82">
        <v>1</v>
      </c>
      <c r="AJ82">
        <v>19532</v>
      </c>
      <c r="AK82">
        <v>1420</v>
      </c>
      <c r="AL82" s="6">
        <f t="shared" si="9"/>
        <v>38169</v>
      </c>
      <c r="AM82">
        <v>7</v>
      </c>
      <c r="AN82">
        <v>2004</v>
      </c>
      <c r="AO82">
        <v>1</v>
      </c>
      <c r="AP82">
        <v>19290</v>
      </c>
      <c r="AQ82">
        <v>1540</v>
      </c>
      <c r="BC82" s="6">
        <v>39281</v>
      </c>
      <c r="BD82">
        <v>404</v>
      </c>
      <c r="BE82">
        <v>15.4</v>
      </c>
      <c r="BF82">
        <f t="shared" si="5"/>
        <v>15221.589368832001</v>
      </c>
    </row>
    <row r="83" spans="1:58" x14ac:dyDescent="0.35">
      <c r="A83" s="6">
        <f t="shared" si="6"/>
        <v>37741</v>
      </c>
      <c r="B83">
        <v>2003</v>
      </c>
      <c r="C83">
        <v>5</v>
      </c>
      <c r="E83">
        <v>20030521</v>
      </c>
      <c r="F83">
        <v>940</v>
      </c>
      <c r="G83" s="2">
        <v>1130</v>
      </c>
      <c r="H83" s="2">
        <v>21885</v>
      </c>
      <c r="I83" s="2">
        <v>21885</v>
      </c>
      <c r="J83" s="2">
        <v>20717</v>
      </c>
      <c r="L83" t="s">
        <v>42</v>
      </c>
      <c r="M83" t="s">
        <v>43</v>
      </c>
      <c r="N83" t="s">
        <v>44</v>
      </c>
      <c r="O83" t="s">
        <v>45</v>
      </c>
      <c r="P83" t="s">
        <v>46</v>
      </c>
      <c r="W83" s="6">
        <f t="shared" si="7"/>
        <v>38200</v>
      </c>
      <c r="X83">
        <v>8</v>
      </c>
      <c r="Y83">
        <v>2004</v>
      </c>
      <c r="Z83">
        <v>1</v>
      </c>
      <c r="AA83">
        <v>6966</v>
      </c>
      <c r="AB83">
        <v>3542</v>
      </c>
      <c r="AC83">
        <v>12374</v>
      </c>
      <c r="AD83">
        <v>2281</v>
      </c>
      <c r="AE83">
        <v>595</v>
      </c>
      <c r="AF83" s="6">
        <f t="shared" si="8"/>
        <v>38200</v>
      </c>
      <c r="AG83">
        <v>8</v>
      </c>
      <c r="AH83">
        <v>2004</v>
      </c>
      <c r="AI83">
        <v>1</v>
      </c>
      <c r="AJ83">
        <v>6966</v>
      </c>
      <c r="AK83">
        <v>595</v>
      </c>
      <c r="AL83" s="6">
        <f t="shared" si="9"/>
        <v>38200</v>
      </c>
      <c r="AM83">
        <v>8</v>
      </c>
      <c r="AN83">
        <v>2004</v>
      </c>
      <c r="AO83">
        <v>1</v>
      </c>
      <c r="AP83">
        <v>6703</v>
      </c>
      <c r="AQ83">
        <v>441</v>
      </c>
      <c r="BC83" s="6">
        <v>39791</v>
      </c>
      <c r="BD83">
        <v>320</v>
      </c>
      <c r="BE83">
        <v>20.6</v>
      </c>
      <c r="BF83">
        <f t="shared" si="5"/>
        <v>16127.79945984</v>
      </c>
    </row>
    <row r="84" spans="1:58" x14ac:dyDescent="0.35">
      <c r="A84" s="6">
        <f t="shared" si="6"/>
        <v>37802</v>
      </c>
      <c r="B84">
        <v>2003</v>
      </c>
      <c r="C84">
        <v>7</v>
      </c>
      <c r="E84">
        <v>20030709</v>
      </c>
      <c r="F84">
        <v>825</v>
      </c>
      <c r="G84" s="2">
        <v>116</v>
      </c>
      <c r="H84" s="2">
        <v>7202.8</v>
      </c>
      <c r="I84" s="2">
        <v>7202.8</v>
      </c>
      <c r="J84" s="2">
        <v>6758.9</v>
      </c>
      <c r="L84" t="s">
        <v>47</v>
      </c>
      <c r="M84" t="s">
        <v>48</v>
      </c>
      <c r="N84" t="s">
        <v>49</v>
      </c>
      <c r="O84" t="s">
        <v>48</v>
      </c>
      <c r="P84" t="s">
        <v>48</v>
      </c>
      <c r="Q84" t="s">
        <v>48</v>
      </c>
      <c r="R84" t="s">
        <v>48</v>
      </c>
      <c r="S84" t="s">
        <v>50</v>
      </c>
      <c r="W84" s="6">
        <f t="shared" si="7"/>
        <v>38353</v>
      </c>
      <c r="X84">
        <v>1</v>
      </c>
      <c r="Y84">
        <v>2005</v>
      </c>
      <c r="Z84">
        <v>1</v>
      </c>
      <c r="AA84">
        <v>18882</v>
      </c>
      <c r="AB84">
        <v>9669</v>
      </c>
      <c r="AC84">
        <v>33367</v>
      </c>
      <c r="AD84">
        <v>6118</v>
      </c>
      <c r="AE84">
        <v>1346</v>
      </c>
      <c r="AF84" s="6">
        <f t="shared" si="8"/>
        <v>38353</v>
      </c>
      <c r="AG84">
        <v>1</v>
      </c>
      <c r="AH84">
        <v>2005</v>
      </c>
      <c r="AI84">
        <v>1</v>
      </c>
      <c r="AJ84">
        <v>18882</v>
      </c>
      <c r="AK84">
        <v>1346</v>
      </c>
      <c r="AL84" s="6">
        <f t="shared" si="9"/>
        <v>38353</v>
      </c>
      <c r="AM84">
        <v>1</v>
      </c>
      <c r="AN84">
        <v>2005</v>
      </c>
      <c r="AO84">
        <v>1</v>
      </c>
      <c r="AP84">
        <v>17123</v>
      </c>
      <c r="AQ84">
        <v>740</v>
      </c>
      <c r="BC84" s="6">
        <v>39868</v>
      </c>
      <c r="BD84">
        <v>336</v>
      </c>
      <c r="BE84">
        <v>18.2</v>
      </c>
      <c r="BF84">
        <f t="shared" si="5"/>
        <v>14961.274159103999</v>
      </c>
    </row>
    <row r="85" spans="1:58" x14ac:dyDescent="0.35">
      <c r="A85" s="6">
        <f t="shared" si="6"/>
        <v>37955</v>
      </c>
      <c r="B85">
        <v>2003</v>
      </c>
      <c r="C85">
        <v>12</v>
      </c>
      <c r="E85">
        <v>20031211</v>
      </c>
      <c r="F85">
        <v>900</v>
      </c>
      <c r="G85" s="2">
        <v>233</v>
      </c>
      <c r="H85" s="2">
        <v>15117</v>
      </c>
      <c r="I85" s="2">
        <v>15117</v>
      </c>
      <c r="J85" s="2">
        <v>13517</v>
      </c>
      <c r="L85" t="s">
        <v>66</v>
      </c>
      <c r="W85" s="6">
        <f t="shared" si="7"/>
        <v>38412</v>
      </c>
      <c r="X85">
        <v>3</v>
      </c>
      <c r="Y85">
        <v>2005</v>
      </c>
      <c r="Z85">
        <v>1</v>
      </c>
      <c r="AA85">
        <v>20155</v>
      </c>
      <c r="AB85">
        <v>10338</v>
      </c>
      <c r="AC85">
        <v>35577</v>
      </c>
      <c r="AD85">
        <v>6515</v>
      </c>
      <c r="AE85">
        <v>1366</v>
      </c>
      <c r="AF85" s="6">
        <f t="shared" si="8"/>
        <v>38412</v>
      </c>
      <c r="AG85">
        <v>3</v>
      </c>
      <c r="AH85">
        <v>2005</v>
      </c>
      <c r="AI85">
        <v>1</v>
      </c>
      <c r="AJ85">
        <v>20155</v>
      </c>
      <c r="AK85">
        <v>1365</v>
      </c>
      <c r="AL85" s="6">
        <f t="shared" si="9"/>
        <v>38412</v>
      </c>
      <c r="AM85">
        <v>3</v>
      </c>
      <c r="AN85">
        <v>2005</v>
      </c>
      <c r="AO85">
        <v>1</v>
      </c>
      <c r="AP85">
        <v>18766</v>
      </c>
      <c r="AQ85">
        <v>1198</v>
      </c>
      <c r="BC85" s="6">
        <v>39932</v>
      </c>
      <c r="BD85">
        <v>1370</v>
      </c>
      <c r="BE85">
        <v>4.79</v>
      </c>
      <c r="BF85">
        <f t="shared" si="5"/>
        <v>16055.136285696002</v>
      </c>
    </row>
    <row r="86" spans="1:58" x14ac:dyDescent="0.35">
      <c r="A86" s="6">
        <f t="shared" si="6"/>
        <v>38046</v>
      </c>
      <c r="B86">
        <v>2004</v>
      </c>
      <c r="C86">
        <v>3</v>
      </c>
      <c r="E86">
        <v>20040312</v>
      </c>
      <c r="F86">
        <v>810</v>
      </c>
      <c r="G86" s="2">
        <v>586</v>
      </c>
      <c r="H86" s="2">
        <v>19479</v>
      </c>
      <c r="I86" s="2">
        <v>19479</v>
      </c>
      <c r="J86" s="2">
        <v>17550</v>
      </c>
      <c r="L86" t="s">
        <v>36</v>
      </c>
      <c r="M86" s="2">
        <v>2.25</v>
      </c>
      <c r="N86" s="2">
        <v>10.9</v>
      </c>
      <c r="O86" s="2">
        <v>16.899999999999999</v>
      </c>
      <c r="P86" s="2">
        <v>23.5</v>
      </c>
      <c r="Q86" s="2">
        <v>26.2</v>
      </c>
      <c r="R86" s="2">
        <v>28.3</v>
      </c>
      <c r="S86" s="2">
        <v>43.7</v>
      </c>
      <c r="T86" s="2">
        <v>43.7</v>
      </c>
      <c r="W86" s="6">
        <f t="shared" si="7"/>
        <v>38565</v>
      </c>
      <c r="X86">
        <v>8</v>
      </c>
      <c r="Y86">
        <v>2005</v>
      </c>
      <c r="Z86">
        <v>2</v>
      </c>
      <c r="AA86">
        <v>13593</v>
      </c>
      <c r="AB86">
        <v>8385</v>
      </c>
      <c r="AC86">
        <v>20876</v>
      </c>
      <c r="AD86">
        <v>3207</v>
      </c>
      <c r="AE86">
        <v>1019</v>
      </c>
      <c r="AF86" s="6">
        <f t="shared" si="8"/>
        <v>38565</v>
      </c>
      <c r="AG86">
        <v>8</v>
      </c>
      <c r="AH86">
        <v>2005</v>
      </c>
      <c r="AI86">
        <v>2</v>
      </c>
      <c r="AJ86">
        <v>13593</v>
      </c>
      <c r="AK86">
        <v>1018</v>
      </c>
      <c r="AL86" s="6">
        <f t="shared" si="9"/>
        <v>38565</v>
      </c>
      <c r="AM86">
        <v>8</v>
      </c>
      <c r="AN86">
        <v>2005</v>
      </c>
      <c r="AO86">
        <v>2</v>
      </c>
      <c r="AP86">
        <v>13612</v>
      </c>
      <c r="AQ86">
        <v>1112</v>
      </c>
      <c r="BC86" s="6">
        <v>40155</v>
      </c>
      <c r="BD86">
        <v>267</v>
      </c>
      <c r="BE86">
        <v>24.6</v>
      </c>
      <c r="BF86">
        <f t="shared" si="5"/>
        <v>16069.571057664003</v>
      </c>
    </row>
    <row r="87" spans="1:58" x14ac:dyDescent="0.35">
      <c r="A87" s="6">
        <f t="shared" si="6"/>
        <v>38168</v>
      </c>
      <c r="B87">
        <v>2004</v>
      </c>
      <c r="C87">
        <v>7</v>
      </c>
      <c r="E87">
        <v>20040701</v>
      </c>
      <c r="F87">
        <v>800</v>
      </c>
      <c r="G87" s="2">
        <v>879</v>
      </c>
      <c r="H87" s="2">
        <v>19532</v>
      </c>
      <c r="I87" s="2">
        <v>19532</v>
      </c>
      <c r="J87" s="2">
        <v>19290</v>
      </c>
      <c r="L87" s="2" t="s">
        <v>38</v>
      </c>
      <c r="M87" s="2">
        <v>1.8</v>
      </c>
      <c r="N87" s="2">
        <v>11</v>
      </c>
      <c r="O87" s="2">
        <v>17.899999999999999</v>
      </c>
      <c r="P87" s="2">
        <v>22.5</v>
      </c>
      <c r="Q87" s="2">
        <v>26</v>
      </c>
      <c r="R87" s="2">
        <v>29</v>
      </c>
      <c r="S87" s="2">
        <v>42.6</v>
      </c>
      <c r="T87" s="2">
        <v>42.6</v>
      </c>
      <c r="W87" s="6">
        <f t="shared" si="7"/>
        <v>38777</v>
      </c>
      <c r="X87">
        <v>3</v>
      </c>
      <c r="Y87">
        <v>2006</v>
      </c>
      <c r="Z87">
        <v>1</v>
      </c>
      <c r="AA87">
        <v>11242</v>
      </c>
      <c r="AB87">
        <v>5739</v>
      </c>
      <c r="AC87">
        <v>19912</v>
      </c>
      <c r="AD87">
        <v>3660</v>
      </c>
      <c r="AE87">
        <v>876</v>
      </c>
      <c r="AF87" s="6">
        <f t="shared" si="8"/>
        <v>38777</v>
      </c>
      <c r="AG87">
        <v>3</v>
      </c>
      <c r="AH87">
        <v>2006</v>
      </c>
      <c r="AI87">
        <v>1</v>
      </c>
      <c r="AJ87">
        <v>11242</v>
      </c>
      <c r="AK87">
        <v>875</v>
      </c>
      <c r="AL87" s="6">
        <f t="shared" si="9"/>
        <v>38777</v>
      </c>
      <c r="AM87">
        <v>3</v>
      </c>
      <c r="AN87">
        <v>2006</v>
      </c>
      <c r="AO87">
        <v>1</v>
      </c>
      <c r="AP87">
        <v>10539</v>
      </c>
      <c r="AQ87">
        <v>670</v>
      </c>
      <c r="BC87" s="6">
        <v>40316</v>
      </c>
      <c r="BD87">
        <v>1560</v>
      </c>
      <c r="BE87">
        <v>6.11</v>
      </c>
      <c r="BF87">
        <f t="shared" si="5"/>
        <v>23319.741100032006</v>
      </c>
    </row>
    <row r="88" spans="1:58" x14ac:dyDescent="0.35">
      <c r="A88" s="6">
        <f t="shared" si="6"/>
        <v>38199</v>
      </c>
      <c r="B88">
        <v>2004</v>
      </c>
      <c r="C88">
        <v>8</v>
      </c>
      <c r="E88">
        <v>20040811</v>
      </c>
      <c r="F88">
        <v>840</v>
      </c>
      <c r="G88" s="2">
        <v>102</v>
      </c>
      <c r="H88" s="2">
        <v>6966</v>
      </c>
      <c r="I88" s="2">
        <v>6966</v>
      </c>
      <c r="J88" s="2">
        <v>6702.7</v>
      </c>
      <c r="L88" t="s">
        <v>52</v>
      </c>
      <c r="M88">
        <v>1.25</v>
      </c>
      <c r="N88">
        <v>0.99</v>
      </c>
      <c r="O88">
        <v>0.95</v>
      </c>
      <c r="P88">
        <v>1.04</v>
      </c>
      <c r="Q88">
        <v>1.01</v>
      </c>
      <c r="R88">
        <v>0.98</v>
      </c>
      <c r="S88">
        <v>1.03</v>
      </c>
      <c r="T88">
        <v>1.03</v>
      </c>
      <c r="W88" s="6">
        <f t="shared" si="7"/>
        <v>38899</v>
      </c>
      <c r="X88">
        <v>7</v>
      </c>
      <c r="Y88">
        <v>2006</v>
      </c>
      <c r="Z88">
        <v>1</v>
      </c>
      <c r="AA88">
        <v>12070</v>
      </c>
      <c r="AB88">
        <v>6157</v>
      </c>
      <c r="AC88">
        <v>21389</v>
      </c>
      <c r="AD88">
        <v>3933</v>
      </c>
      <c r="AE88">
        <v>957</v>
      </c>
      <c r="AF88" s="6">
        <f t="shared" si="8"/>
        <v>38899</v>
      </c>
      <c r="AG88">
        <v>7</v>
      </c>
      <c r="AH88">
        <v>2006</v>
      </c>
      <c r="AI88">
        <v>1</v>
      </c>
      <c r="AJ88">
        <v>12070</v>
      </c>
      <c r="AK88">
        <v>957</v>
      </c>
      <c r="AL88" s="6">
        <f t="shared" si="9"/>
        <v>38899</v>
      </c>
      <c r="AM88">
        <v>7</v>
      </c>
      <c r="AN88">
        <v>2006</v>
      </c>
      <c r="AO88">
        <v>1</v>
      </c>
      <c r="AP88">
        <v>12388</v>
      </c>
      <c r="AQ88">
        <v>1114</v>
      </c>
      <c r="BC88" s="6">
        <v>40387</v>
      </c>
      <c r="BD88">
        <v>389</v>
      </c>
      <c r="BE88">
        <v>19.399999999999999</v>
      </c>
      <c r="BF88">
        <f t="shared" si="5"/>
        <v>18463.296632832</v>
      </c>
    </row>
    <row r="89" spans="1:58" x14ac:dyDescent="0.35">
      <c r="A89" s="6">
        <f t="shared" si="6"/>
        <v>38352</v>
      </c>
      <c r="B89">
        <v>2005</v>
      </c>
      <c r="C89">
        <v>1</v>
      </c>
      <c r="E89">
        <v>20050119</v>
      </c>
      <c r="F89">
        <v>830</v>
      </c>
      <c r="G89" s="2">
        <v>416</v>
      </c>
      <c r="H89" s="2">
        <v>18882</v>
      </c>
      <c r="I89" s="2">
        <v>18882</v>
      </c>
      <c r="J89" s="2">
        <v>17123</v>
      </c>
      <c r="W89" s="6">
        <f t="shared" si="7"/>
        <v>38961</v>
      </c>
      <c r="X89">
        <v>9</v>
      </c>
      <c r="Y89">
        <v>2006</v>
      </c>
      <c r="Z89">
        <v>1</v>
      </c>
      <c r="AA89">
        <v>18797</v>
      </c>
      <c r="AB89">
        <v>9586</v>
      </c>
      <c r="AC89">
        <v>33319</v>
      </c>
      <c r="AD89">
        <v>6128</v>
      </c>
      <c r="AE89">
        <v>1501</v>
      </c>
      <c r="AF89" s="6">
        <f t="shared" si="8"/>
        <v>38961</v>
      </c>
      <c r="AG89">
        <v>9</v>
      </c>
      <c r="AH89">
        <v>2006</v>
      </c>
      <c r="AI89">
        <v>1</v>
      </c>
      <c r="AJ89">
        <v>18797</v>
      </c>
      <c r="AK89">
        <v>1501</v>
      </c>
      <c r="AL89" s="6">
        <f t="shared" si="9"/>
        <v>38961</v>
      </c>
      <c r="AM89">
        <v>9</v>
      </c>
      <c r="AN89">
        <v>2006</v>
      </c>
      <c r="AO89">
        <v>1</v>
      </c>
      <c r="AP89">
        <v>19340</v>
      </c>
      <c r="AQ89">
        <v>1621</v>
      </c>
    </row>
    <row r="90" spans="1:58" x14ac:dyDescent="0.35">
      <c r="A90" s="6">
        <f t="shared" si="6"/>
        <v>38411</v>
      </c>
      <c r="B90">
        <v>2005</v>
      </c>
      <c r="C90">
        <v>3</v>
      </c>
      <c r="E90">
        <v>20050324</v>
      </c>
      <c r="F90">
        <v>900</v>
      </c>
      <c r="G90" s="2">
        <v>737</v>
      </c>
      <c r="H90" s="2">
        <v>20155</v>
      </c>
      <c r="I90" s="2">
        <v>20155</v>
      </c>
      <c r="J90" s="2">
        <v>18766</v>
      </c>
      <c r="L90" t="s">
        <v>52</v>
      </c>
      <c r="M90" t="s">
        <v>53</v>
      </c>
      <c r="N90">
        <v>1</v>
      </c>
      <c r="O90" t="s">
        <v>54</v>
      </c>
      <c r="P90" t="s">
        <v>55</v>
      </c>
      <c r="Q90" t="s">
        <v>52</v>
      </c>
      <c r="R90" t="s">
        <v>56</v>
      </c>
      <c r="S90">
        <v>1</v>
      </c>
      <c r="T90" t="s">
        <v>54</v>
      </c>
      <c r="U90" t="s">
        <v>57</v>
      </c>
      <c r="W90" s="6">
        <f t="shared" si="7"/>
        <v>39022</v>
      </c>
      <c r="X90">
        <v>11</v>
      </c>
      <c r="Y90">
        <v>2006</v>
      </c>
      <c r="Z90">
        <v>1</v>
      </c>
      <c r="AA90">
        <v>19725</v>
      </c>
      <c r="AB90">
        <v>10043</v>
      </c>
      <c r="AC90">
        <v>35004</v>
      </c>
      <c r="AD90">
        <v>6446</v>
      </c>
      <c r="AE90">
        <v>1636</v>
      </c>
      <c r="AF90" s="6">
        <f t="shared" si="8"/>
        <v>39022</v>
      </c>
      <c r="AG90">
        <v>11</v>
      </c>
      <c r="AH90">
        <v>2006</v>
      </c>
      <c r="AI90">
        <v>1</v>
      </c>
      <c r="AJ90">
        <v>19725</v>
      </c>
      <c r="AK90">
        <v>1635</v>
      </c>
      <c r="AL90" s="6">
        <f t="shared" si="9"/>
        <v>39022</v>
      </c>
      <c r="AM90">
        <v>11</v>
      </c>
      <c r="AN90">
        <v>2006</v>
      </c>
      <c r="AO90">
        <v>1</v>
      </c>
      <c r="AP90">
        <v>19498</v>
      </c>
      <c r="AQ90">
        <v>1350</v>
      </c>
    </row>
    <row r="91" spans="1:58" x14ac:dyDescent="0.35">
      <c r="A91" s="6">
        <f t="shared" si="6"/>
        <v>38564</v>
      </c>
      <c r="B91">
        <v>2005</v>
      </c>
      <c r="C91">
        <v>8</v>
      </c>
      <c r="E91">
        <v>20050804</v>
      </c>
      <c r="F91">
        <v>840</v>
      </c>
      <c r="G91" s="2">
        <v>385</v>
      </c>
      <c r="H91" s="2">
        <v>14126</v>
      </c>
      <c r="I91" s="2">
        <v>14126</v>
      </c>
      <c r="J91" s="2">
        <v>14192</v>
      </c>
      <c r="W91" s="6">
        <f t="shared" si="7"/>
        <v>39173</v>
      </c>
      <c r="X91">
        <v>4</v>
      </c>
      <c r="Y91">
        <v>2007</v>
      </c>
      <c r="Z91">
        <v>1</v>
      </c>
      <c r="AA91">
        <v>20165</v>
      </c>
      <c r="AB91">
        <v>10309</v>
      </c>
      <c r="AC91">
        <v>35680</v>
      </c>
      <c r="AD91">
        <v>6551</v>
      </c>
      <c r="AE91">
        <v>1511</v>
      </c>
      <c r="AF91" s="6">
        <f t="shared" si="8"/>
        <v>39173</v>
      </c>
      <c r="AG91">
        <v>4</v>
      </c>
      <c r="AH91">
        <v>2007</v>
      </c>
      <c r="AI91">
        <v>1</v>
      </c>
      <c r="AJ91">
        <v>20165</v>
      </c>
      <c r="AK91">
        <v>1511</v>
      </c>
      <c r="AL91" s="6">
        <f t="shared" si="9"/>
        <v>39173</v>
      </c>
      <c r="AM91">
        <v>4</v>
      </c>
      <c r="AN91">
        <v>2007</v>
      </c>
      <c r="AO91">
        <v>1</v>
      </c>
      <c r="AP91">
        <v>20249</v>
      </c>
      <c r="AQ91">
        <v>1163</v>
      </c>
    </row>
    <row r="92" spans="1:58" x14ac:dyDescent="0.35">
      <c r="A92" s="6">
        <f t="shared" si="6"/>
        <v>38564</v>
      </c>
      <c r="B92">
        <v>2005</v>
      </c>
      <c r="C92">
        <v>8</v>
      </c>
      <c r="E92">
        <v>20050830</v>
      </c>
      <c r="F92">
        <v>820</v>
      </c>
      <c r="G92" s="2">
        <v>285</v>
      </c>
      <c r="H92" s="2">
        <v>13060</v>
      </c>
      <c r="I92" s="2">
        <v>13060</v>
      </c>
      <c r="J92" s="2">
        <v>13032</v>
      </c>
      <c r="W92" s="6">
        <f t="shared" si="7"/>
        <v>39264</v>
      </c>
      <c r="X92">
        <v>7</v>
      </c>
      <c r="Y92">
        <v>2007</v>
      </c>
      <c r="Z92">
        <v>1</v>
      </c>
      <c r="AA92">
        <v>13023</v>
      </c>
      <c r="AB92">
        <v>6638</v>
      </c>
      <c r="AC92">
        <v>23090</v>
      </c>
      <c r="AD92">
        <v>4248</v>
      </c>
      <c r="AE92">
        <v>1050</v>
      </c>
      <c r="AF92" s="6">
        <f t="shared" si="8"/>
        <v>39264</v>
      </c>
      <c r="AG92">
        <v>7</v>
      </c>
      <c r="AH92">
        <v>2007</v>
      </c>
      <c r="AI92">
        <v>1</v>
      </c>
      <c r="AJ92">
        <v>13023</v>
      </c>
      <c r="AK92">
        <v>1050</v>
      </c>
      <c r="AL92" s="6">
        <f t="shared" si="9"/>
        <v>39264</v>
      </c>
      <c r="AM92">
        <v>7</v>
      </c>
      <c r="AN92">
        <v>2007</v>
      </c>
      <c r="AO92">
        <v>1</v>
      </c>
      <c r="AP92">
        <v>13814</v>
      </c>
      <c r="AQ92">
        <v>1363</v>
      </c>
    </row>
    <row r="93" spans="1:58" x14ac:dyDescent="0.35">
      <c r="A93" s="6">
        <f t="shared" si="6"/>
        <v>38776</v>
      </c>
      <c r="B93">
        <v>2006</v>
      </c>
      <c r="C93">
        <v>3</v>
      </c>
      <c r="E93">
        <v>20060329</v>
      </c>
      <c r="F93">
        <v>900</v>
      </c>
      <c r="G93" s="2">
        <v>238</v>
      </c>
      <c r="H93" s="2">
        <v>11242</v>
      </c>
      <c r="I93" s="2">
        <v>11242</v>
      </c>
      <c r="J93" s="2">
        <v>10539</v>
      </c>
      <c r="L93" t="s">
        <v>58</v>
      </c>
      <c r="M93" t="s">
        <v>59</v>
      </c>
      <c r="W93" s="6">
        <f t="shared" si="7"/>
        <v>39722</v>
      </c>
      <c r="X93">
        <v>10</v>
      </c>
      <c r="Y93">
        <v>2008</v>
      </c>
      <c r="Z93">
        <v>1</v>
      </c>
      <c r="AA93">
        <v>14797</v>
      </c>
      <c r="AB93">
        <v>7527</v>
      </c>
      <c r="AC93">
        <v>26274</v>
      </c>
      <c r="AD93">
        <v>4841</v>
      </c>
      <c r="AE93">
        <v>1250</v>
      </c>
      <c r="AF93" s="6">
        <f t="shared" si="8"/>
        <v>39722</v>
      </c>
      <c r="AG93">
        <v>10</v>
      </c>
      <c r="AH93">
        <v>2008</v>
      </c>
      <c r="AI93">
        <v>1</v>
      </c>
      <c r="AJ93">
        <v>14797</v>
      </c>
      <c r="AK93">
        <v>1249</v>
      </c>
      <c r="AL93" s="6">
        <f t="shared" si="9"/>
        <v>39722</v>
      </c>
      <c r="AM93">
        <v>10</v>
      </c>
      <c r="AN93">
        <v>2008</v>
      </c>
      <c r="AO93">
        <v>1</v>
      </c>
      <c r="AP93">
        <v>15959</v>
      </c>
      <c r="AQ93">
        <v>1763</v>
      </c>
    </row>
    <row r="94" spans="1:58" x14ac:dyDescent="0.35">
      <c r="A94" s="6">
        <f t="shared" si="6"/>
        <v>38898</v>
      </c>
      <c r="B94">
        <v>2006</v>
      </c>
      <c r="C94">
        <v>7</v>
      </c>
      <c r="E94">
        <v>20060727</v>
      </c>
      <c r="F94">
        <v>815</v>
      </c>
      <c r="G94" s="2">
        <v>311</v>
      </c>
      <c r="H94" s="2">
        <v>12070</v>
      </c>
      <c r="I94" s="2">
        <v>12070</v>
      </c>
      <c r="J94" s="2">
        <v>12388</v>
      </c>
      <c r="L94" s="16" t="s">
        <v>60</v>
      </c>
      <c r="M94" s="16"/>
      <c r="W94" s="6">
        <f t="shared" si="7"/>
        <v>39783</v>
      </c>
      <c r="X94">
        <v>12</v>
      </c>
      <c r="Y94">
        <v>2008</v>
      </c>
      <c r="Z94">
        <v>1</v>
      </c>
      <c r="AA94">
        <v>15155</v>
      </c>
      <c r="AB94">
        <v>7695</v>
      </c>
      <c r="AC94">
        <v>26946</v>
      </c>
      <c r="AD94">
        <v>4971</v>
      </c>
      <c r="AE94">
        <v>1330</v>
      </c>
      <c r="AF94" s="6">
        <f t="shared" si="8"/>
        <v>39783</v>
      </c>
      <c r="AG94">
        <v>12</v>
      </c>
      <c r="AH94">
        <v>2008</v>
      </c>
      <c r="AI94">
        <v>1</v>
      </c>
      <c r="AJ94">
        <v>15155</v>
      </c>
      <c r="AK94">
        <v>1330</v>
      </c>
      <c r="AL94" s="6">
        <f t="shared" si="9"/>
        <v>39783</v>
      </c>
      <c r="AM94">
        <v>12</v>
      </c>
      <c r="AN94">
        <v>2008</v>
      </c>
      <c r="AO94">
        <v>1</v>
      </c>
      <c r="AP94">
        <v>15737</v>
      </c>
      <c r="AQ94">
        <v>1550</v>
      </c>
    </row>
    <row r="95" spans="1:58" x14ac:dyDescent="0.35">
      <c r="A95" s="6">
        <f t="shared" si="6"/>
        <v>38960</v>
      </c>
      <c r="B95">
        <v>2006</v>
      </c>
      <c r="C95">
        <v>9</v>
      </c>
      <c r="E95">
        <v>20060926</v>
      </c>
      <c r="F95">
        <v>750</v>
      </c>
      <c r="G95" s="2">
        <v>548</v>
      </c>
      <c r="H95" s="2">
        <v>18797</v>
      </c>
      <c r="I95" s="2">
        <v>18797</v>
      </c>
      <c r="J95" s="2">
        <v>19340</v>
      </c>
      <c r="L95" t="s">
        <v>63</v>
      </c>
      <c r="M95">
        <v>1.85</v>
      </c>
      <c r="W95" s="6">
        <f t="shared" si="7"/>
        <v>39845</v>
      </c>
      <c r="X95">
        <v>2</v>
      </c>
      <c r="Y95">
        <v>2009</v>
      </c>
      <c r="Z95">
        <v>1</v>
      </c>
      <c r="AA95">
        <v>13363</v>
      </c>
      <c r="AB95">
        <v>6791</v>
      </c>
      <c r="AC95">
        <v>23747</v>
      </c>
      <c r="AD95">
        <v>4379</v>
      </c>
      <c r="AE95">
        <v>1154</v>
      </c>
      <c r="AF95" s="6">
        <f t="shared" si="8"/>
        <v>39845</v>
      </c>
      <c r="AG95">
        <v>2</v>
      </c>
      <c r="AH95">
        <v>2009</v>
      </c>
      <c r="AI95">
        <v>1</v>
      </c>
      <c r="AJ95">
        <v>13363</v>
      </c>
      <c r="AK95">
        <v>1154</v>
      </c>
      <c r="AL95" s="6">
        <f t="shared" si="9"/>
        <v>39845</v>
      </c>
      <c r="AM95">
        <v>2</v>
      </c>
      <c r="AN95">
        <v>2009</v>
      </c>
      <c r="AO95">
        <v>1</v>
      </c>
      <c r="AP95">
        <v>13705</v>
      </c>
      <c r="AQ95">
        <v>1100</v>
      </c>
    </row>
    <row r="96" spans="1:58" x14ac:dyDescent="0.35">
      <c r="A96" s="6">
        <f t="shared" si="6"/>
        <v>39021</v>
      </c>
      <c r="B96">
        <v>2006</v>
      </c>
      <c r="C96">
        <v>11</v>
      </c>
      <c r="E96">
        <v>20061121</v>
      </c>
      <c r="F96">
        <v>820</v>
      </c>
      <c r="G96" s="2">
        <v>476</v>
      </c>
      <c r="H96" s="2">
        <v>19725</v>
      </c>
      <c r="I96" s="2">
        <v>19725</v>
      </c>
      <c r="J96" s="2">
        <v>19498</v>
      </c>
      <c r="L96" t="s">
        <v>67</v>
      </c>
      <c r="M96">
        <v>1.0189999999999999</v>
      </c>
      <c r="W96" s="6">
        <f t="shared" si="7"/>
        <v>39904</v>
      </c>
      <c r="X96">
        <v>4</v>
      </c>
      <c r="Y96">
        <v>2009</v>
      </c>
      <c r="Z96">
        <v>2</v>
      </c>
      <c r="AA96">
        <v>15765</v>
      </c>
      <c r="AB96">
        <v>9523</v>
      </c>
      <c r="AC96">
        <v>24612</v>
      </c>
      <c r="AD96">
        <v>3876</v>
      </c>
      <c r="AE96">
        <v>1327</v>
      </c>
      <c r="AF96" s="6">
        <f t="shared" si="8"/>
        <v>39904</v>
      </c>
      <c r="AG96">
        <v>4</v>
      </c>
      <c r="AH96">
        <v>2009</v>
      </c>
      <c r="AI96">
        <v>2</v>
      </c>
      <c r="AJ96">
        <v>15765</v>
      </c>
      <c r="AK96">
        <v>1327</v>
      </c>
      <c r="AL96" s="6">
        <f t="shared" si="9"/>
        <v>39904</v>
      </c>
      <c r="AM96">
        <v>4</v>
      </c>
      <c r="AN96">
        <v>2009</v>
      </c>
      <c r="AO96">
        <v>2</v>
      </c>
      <c r="AP96">
        <v>17114</v>
      </c>
      <c r="AQ96">
        <v>1110</v>
      </c>
    </row>
    <row r="97" spans="1:43" x14ac:dyDescent="0.35">
      <c r="A97" s="6">
        <f t="shared" si="6"/>
        <v>39172</v>
      </c>
      <c r="B97">
        <v>2007</v>
      </c>
      <c r="C97">
        <v>4</v>
      </c>
      <c r="E97">
        <v>20070411</v>
      </c>
      <c r="F97">
        <v>825</v>
      </c>
      <c r="G97" s="2">
        <v>1000</v>
      </c>
      <c r="H97" s="2">
        <v>20165</v>
      </c>
      <c r="I97" s="2">
        <v>20165</v>
      </c>
      <c r="J97" s="2">
        <v>20249</v>
      </c>
      <c r="L97" t="s">
        <v>62</v>
      </c>
      <c r="M97">
        <v>0.85399999999999998</v>
      </c>
      <c r="W97" s="6">
        <f t="shared" si="7"/>
        <v>39965</v>
      </c>
      <c r="X97">
        <v>6</v>
      </c>
      <c r="Y97">
        <v>2009</v>
      </c>
      <c r="Z97">
        <v>1</v>
      </c>
      <c r="AA97">
        <v>18903</v>
      </c>
      <c r="AB97">
        <v>9600</v>
      </c>
      <c r="AC97">
        <v>33606</v>
      </c>
      <c r="AD97">
        <v>6200</v>
      </c>
      <c r="AE97">
        <v>1654</v>
      </c>
      <c r="AF97" s="6">
        <f t="shared" si="8"/>
        <v>39965</v>
      </c>
      <c r="AG97">
        <v>6</v>
      </c>
      <c r="AH97">
        <v>2009</v>
      </c>
      <c r="AI97">
        <v>1</v>
      </c>
      <c r="AJ97">
        <v>18903</v>
      </c>
      <c r="AK97">
        <v>1654</v>
      </c>
      <c r="AL97" s="6">
        <f t="shared" si="9"/>
        <v>39965</v>
      </c>
      <c r="AM97">
        <v>6</v>
      </c>
      <c r="AN97">
        <v>2009</v>
      </c>
      <c r="AO97">
        <v>1</v>
      </c>
      <c r="AP97">
        <v>21910</v>
      </c>
      <c r="AQ97">
        <v>1795</v>
      </c>
    </row>
    <row r="98" spans="1:43" x14ac:dyDescent="0.35">
      <c r="A98" s="6">
        <f t="shared" si="6"/>
        <v>39263</v>
      </c>
      <c r="B98">
        <v>2007</v>
      </c>
      <c r="C98">
        <v>7</v>
      </c>
      <c r="E98">
        <v>20070718</v>
      </c>
      <c r="F98">
        <v>820</v>
      </c>
      <c r="G98" s="2">
        <v>404</v>
      </c>
      <c r="H98" s="2">
        <v>13023</v>
      </c>
      <c r="I98" s="2">
        <v>13023</v>
      </c>
      <c r="J98" s="2">
        <v>13814</v>
      </c>
      <c r="W98" s="6">
        <f t="shared" si="7"/>
        <v>40148</v>
      </c>
      <c r="X98">
        <v>12</v>
      </c>
      <c r="Y98">
        <v>2009</v>
      </c>
      <c r="Z98">
        <v>1</v>
      </c>
      <c r="AA98">
        <v>13198</v>
      </c>
      <c r="AB98">
        <v>6675</v>
      </c>
      <c r="AC98">
        <v>23533</v>
      </c>
      <c r="AD98">
        <v>4354</v>
      </c>
      <c r="AE98">
        <v>1247</v>
      </c>
      <c r="AF98" s="6">
        <f t="shared" si="8"/>
        <v>40148</v>
      </c>
      <c r="AG98">
        <v>12</v>
      </c>
      <c r="AH98">
        <v>2009</v>
      </c>
      <c r="AI98">
        <v>1</v>
      </c>
      <c r="AJ98">
        <v>13198</v>
      </c>
      <c r="AK98">
        <v>1247</v>
      </c>
      <c r="AL98" s="6">
        <f t="shared" si="9"/>
        <v>40148</v>
      </c>
      <c r="AM98">
        <v>12</v>
      </c>
      <c r="AN98">
        <v>2009</v>
      </c>
      <c r="AO98">
        <v>1</v>
      </c>
      <c r="AP98">
        <v>14237</v>
      </c>
      <c r="AQ98">
        <v>1722</v>
      </c>
    </row>
    <row r="99" spans="1:43" x14ac:dyDescent="0.35">
      <c r="A99" s="6">
        <f t="shared" si="6"/>
        <v>39721</v>
      </c>
      <c r="B99">
        <v>2008</v>
      </c>
      <c r="C99">
        <v>10</v>
      </c>
      <c r="E99">
        <v>20081015</v>
      </c>
      <c r="F99">
        <v>1136</v>
      </c>
      <c r="G99" s="2">
        <v>347</v>
      </c>
      <c r="H99" s="2">
        <v>14797</v>
      </c>
      <c r="I99" s="2">
        <v>14797</v>
      </c>
      <c r="J99" s="2">
        <v>15959</v>
      </c>
      <c r="L99" t="s">
        <v>68</v>
      </c>
      <c r="W99" s="6">
        <f t="shared" si="7"/>
        <v>40299</v>
      </c>
      <c r="X99">
        <v>5</v>
      </c>
      <c r="Y99">
        <v>2010</v>
      </c>
      <c r="Z99">
        <v>1</v>
      </c>
      <c r="AA99">
        <v>19166</v>
      </c>
      <c r="AB99">
        <v>9676</v>
      </c>
      <c r="AC99">
        <v>34219</v>
      </c>
      <c r="AD99">
        <v>6339</v>
      </c>
      <c r="AE99">
        <v>1868</v>
      </c>
      <c r="AF99" s="6">
        <f t="shared" si="8"/>
        <v>40299</v>
      </c>
      <c r="AG99">
        <v>5</v>
      </c>
      <c r="AH99">
        <v>2010</v>
      </c>
      <c r="AI99">
        <v>1</v>
      </c>
      <c r="AJ99">
        <v>19166</v>
      </c>
      <c r="AK99">
        <v>1868</v>
      </c>
      <c r="AL99" s="6">
        <f t="shared" si="9"/>
        <v>40299</v>
      </c>
      <c r="AM99">
        <v>5</v>
      </c>
      <c r="AN99">
        <v>2010</v>
      </c>
      <c r="AO99">
        <v>1</v>
      </c>
      <c r="AP99">
        <v>22576</v>
      </c>
      <c r="AQ99">
        <v>1757</v>
      </c>
    </row>
    <row r="100" spans="1:43" x14ac:dyDescent="0.35">
      <c r="A100" s="6">
        <f t="shared" si="6"/>
        <v>39782</v>
      </c>
      <c r="B100">
        <v>2008</v>
      </c>
      <c r="C100">
        <v>12</v>
      </c>
      <c r="E100">
        <v>20081209</v>
      </c>
      <c r="F100">
        <v>845</v>
      </c>
      <c r="G100" s="2">
        <v>320</v>
      </c>
      <c r="H100" s="2">
        <v>15155</v>
      </c>
      <c r="I100" s="2">
        <v>15155</v>
      </c>
      <c r="J100" s="2">
        <v>15737</v>
      </c>
      <c r="L100" t="s">
        <v>69</v>
      </c>
      <c r="M100" t="s">
        <v>70</v>
      </c>
      <c r="N100" t="s">
        <v>71</v>
      </c>
      <c r="O100" t="s">
        <v>76</v>
      </c>
      <c r="P100" t="s">
        <v>77</v>
      </c>
      <c r="Q100" t="s">
        <v>72</v>
      </c>
      <c r="R100" t="s">
        <v>78</v>
      </c>
      <c r="S100" t="s">
        <v>79</v>
      </c>
      <c r="T100" t="s">
        <v>73</v>
      </c>
      <c r="W100" s="6">
        <f t="shared" si="7"/>
        <v>40360</v>
      </c>
      <c r="X100">
        <v>7</v>
      </c>
      <c r="Y100">
        <v>2010</v>
      </c>
      <c r="Z100">
        <v>1</v>
      </c>
      <c r="AA100">
        <v>11484</v>
      </c>
      <c r="AB100">
        <v>5804</v>
      </c>
      <c r="AC100">
        <v>20488</v>
      </c>
      <c r="AD100">
        <v>3793</v>
      </c>
      <c r="AE100">
        <v>1100</v>
      </c>
      <c r="AF100" s="6">
        <f t="shared" si="8"/>
        <v>40360</v>
      </c>
      <c r="AG100">
        <v>7</v>
      </c>
      <c r="AH100">
        <v>2010</v>
      </c>
      <c r="AI100">
        <v>1</v>
      </c>
      <c r="AJ100">
        <v>11484</v>
      </c>
      <c r="AK100">
        <v>1099</v>
      </c>
      <c r="AL100" s="6">
        <f t="shared" si="9"/>
        <v>40360</v>
      </c>
      <c r="AM100">
        <v>7</v>
      </c>
      <c r="AN100">
        <v>2010</v>
      </c>
      <c r="AO100">
        <v>1</v>
      </c>
      <c r="AP100">
        <v>13739</v>
      </c>
      <c r="AQ100">
        <v>1892</v>
      </c>
    </row>
    <row r="101" spans="1:43" x14ac:dyDescent="0.35">
      <c r="A101" s="6">
        <f t="shared" si="6"/>
        <v>39844</v>
      </c>
      <c r="B101">
        <v>2009</v>
      </c>
      <c r="C101">
        <v>2</v>
      </c>
      <c r="E101">
        <v>20090224</v>
      </c>
      <c r="F101">
        <v>830</v>
      </c>
      <c r="G101" s="2">
        <v>336</v>
      </c>
      <c r="H101" s="2">
        <v>13363</v>
      </c>
      <c r="I101" s="2">
        <v>13363</v>
      </c>
      <c r="J101" s="2">
        <v>13705</v>
      </c>
      <c r="L101" t="s">
        <v>74</v>
      </c>
      <c r="M101">
        <v>701</v>
      </c>
      <c r="N101">
        <v>8</v>
      </c>
      <c r="O101">
        <v>190</v>
      </c>
      <c r="P101">
        <v>264</v>
      </c>
      <c r="Q101">
        <v>399</v>
      </c>
      <c r="R101">
        <v>749</v>
      </c>
      <c r="S101">
        <v>1804</v>
      </c>
      <c r="T101">
        <v>5240</v>
      </c>
      <c r="W101" s="6">
        <f t="shared" si="7"/>
        <v>40848</v>
      </c>
      <c r="X101">
        <v>11</v>
      </c>
      <c r="Y101">
        <v>2011</v>
      </c>
      <c r="Z101">
        <v>1</v>
      </c>
      <c r="AA101">
        <v>13835</v>
      </c>
      <c r="AB101">
        <v>6917</v>
      </c>
      <c r="AC101">
        <v>24876</v>
      </c>
      <c r="AD101">
        <v>4641</v>
      </c>
      <c r="AE101">
        <v>1553</v>
      </c>
      <c r="AF101" s="6">
        <f t="shared" si="8"/>
        <v>40848</v>
      </c>
      <c r="AG101">
        <v>11</v>
      </c>
      <c r="AH101">
        <v>2011</v>
      </c>
      <c r="AI101">
        <v>1</v>
      </c>
      <c r="AJ101">
        <v>13835</v>
      </c>
      <c r="AK101">
        <v>1552</v>
      </c>
      <c r="AL101" s="6">
        <f t="shared" si="9"/>
        <v>40848</v>
      </c>
      <c r="AM101">
        <v>11</v>
      </c>
      <c r="AN101">
        <v>2011</v>
      </c>
      <c r="AO101">
        <v>1</v>
      </c>
      <c r="AP101">
        <v>16662</v>
      </c>
      <c r="AQ101">
        <v>2780</v>
      </c>
    </row>
    <row r="102" spans="1:43" x14ac:dyDescent="0.35">
      <c r="A102" s="6">
        <f t="shared" si="6"/>
        <v>39903</v>
      </c>
      <c r="B102">
        <v>2009</v>
      </c>
      <c r="C102">
        <v>4</v>
      </c>
      <c r="E102">
        <v>20090408</v>
      </c>
      <c r="F102">
        <v>900</v>
      </c>
      <c r="G102" s="2">
        <v>335</v>
      </c>
      <c r="H102" s="2">
        <v>11653</v>
      </c>
      <c r="I102" s="2">
        <v>11653</v>
      </c>
      <c r="J102" s="2">
        <v>12259</v>
      </c>
      <c r="L102" t="s">
        <v>36</v>
      </c>
      <c r="M102">
        <v>817</v>
      </c>
      <c r="N102">
        <v>8</v>
      </c>
      <c r="O102">
        <v>215</v>
      </c>
      <c r="P102">
        <v>289</v>
      </c>
      <c r="Q102">
        <v>437</v>
      </c>
      <c r="R102">
        <v>809</v>
      </c>
      <c r="S102">
        <v>1858</v>
      </c>
      <c r="T102">
        <v>5460</v>
      </c>
      <c r="W102" s="6">
        <f t="shared" si="7"/>
        <v>42248</v>
      </c>
      <c r="X102">
        <v>9</v>
      </c>
      <c r="Y102">
        <v>2015</v>
      </c>
      <c r="Z102">
        <v>1</v>
      </c>
      <c r="AA102">
        <v>8080</v>
      </c>
      <c r="AB102">
        <v>3871</v>
      </c>
      <c r="AC102">
        <v>14972</v>
      </c>
      <c r="AD102">
        <v>2873</v>
      </c>
      <c r="AE102">
        <v>1316</v>
      </c>
      <c r="AG102">
        <v>9</v>
      </c>
      <c r="AH102">
        <v>2015</v>
      </c>
      <c r="AI102">
        <v>1</v>
      </c>
      <c r="AJ102">
        <v>8080</v>
      </c>
      <c r="AK102">
        <v>1316</v>
      </c>
      <c r="AM102">
        <v>9</v>
      </c>
      <c r="AN102">
        <v>2015</v>
      </c>
      <c r="AO102">
        <v>1</v>
      </c>
      <c r="AP102">
        <v>12662</v>
      </c>
      <c r="AQ102">
        <v>3669</v>
      </c>
    </row>
    <row r="103" spans="1:43" x14ac:dyDescent="0.35">
      <c r="A103" s="6">
        <f t="shared" si="6"/>
        <v>39903</v>
      </c>
      <c r="B103">
        <v>2009</v>
      </c>
      <c r="C103">
        <v>4</v>
      </c>
      <c r="E103">
        <v>20090429</v>
      </c>
      <c r="F103">
        <v>944</v>
      </c>
      <c r="G103" s="2">
        <v>1370</v>
      </c>
      <c r="H103" s="2">
        <v>19877</v>
      </c>
      <c r="I103" s="2">
        <v>19877</v>
      </c>
      <c r="J103" s="2">
        <v>21969</v>
      </c>
      <c r="W103" s="6">
        <f t="shared" si="7"/>
        <v>42278</v>
      </c>
      <c r="X103">
        <v>10</v>
      </c>
      <c r="Y103">
        <v>2015</v>
      </c>
      <c r="Z103">
        <v>1</v>
      </c>
      <c r="AA103">
        <v>13459</v>
      </c>
      <c r="AB103">
        <v>6419</v>
      </c>
      <c r="AC103">
        <v>25018</v>
      </c>
      <c r="AD103">
        <v>4815</v>
      </c>
      <c r="AE103">
        <v>2255</v>
      </c>
      <c r="AG103">
        <v>10</v>
      </c>
      <c r="AH103">
        <v>2015</v>
      </c>
      <c r="AI103">
        <v>1</v>
      </c>
      <c r="AJ103">
        <v>13459</v>
      </c>
      <c r="AK103">
        <v>2254</v>
      </c>
      <c r="AM103">
        <v>10</v>
      </c>
      <c r="AN103">
        <v>2015</v>
      </c>
      <c r="AO103">
        <v>1</v>
      </c>
      <c r="AP103">
        <v>21234</v>
      </c>
      <c r="AQ103">
        <v>5931</v>
      </c>
    </row>
    <row r="104" spans="1:43" x14ac:dyDescent="0.35">
      <c r="A104" s="6">
        <f t="shared" si="6"/>
        <v>39964</v>
      </c>
      <c r="B104">
        <v>2009</v>
      </c>
      <c r="C104">
        <v>6</v>
      </c>
      <c r="E104">
        <v>20090625</v>
      </c>
      <c r="F104">
        <v>1525</v>
      </c>
      <c r="G104" s="2">
        <v>1330</v>
      </c>
      <c r="H104" s="2">
        <v>18903</v>
      </c>
      <c r="I104" s="2">
        <v>18903</v>
      </c>
      <c r="J104" s="2">
        <v>21910</v>
      </c>
      <c r="L104" t="s">
        <v>80</v>
      </c>
      <c r="W104" s="6">
        <f t="shared" si="7"/>
        <v>42309</v>
      </c>
      <c r="X104">
        <v>11</v>
      </c>
      <c r="Y104">
        <v>2015</v>
      </c>
      <c r="Z104">
        <v>1</v>
      </c>
      <c r="AA104">
        <v>11975</v>
      </c>
      <c r="AB104">
        <v>5696</v>
      </c>
      <c r="AC104">
        <v>22302</v>
      </c>
      <c r="AD104">
        <v>4299</v>
      </c>
      <c r="AE104">
        <v>2038</v>
      </c>
      <c r="AG104">
        <v>11</v>
      </c>
      <c r="AH104">
        <v>2015</v>
      </c>
      <c r="AI104">
        <v>1</v>
      </c>
      <c r="AJ104">
        <v>11975</v>
      </c>
      <c r="AK104">
        <v>2038</v>
      </c>
      <c r="AM104">
        <v>11</v>
      </c>
      <c r="AN104">
        <v>2015</v>
      </c>
      <c r="AO104">
        <v>1</v>
      </c>
      <c r="AP104">
        <v>18474</v>
      </c>
      <c r="AQ104">
        <v>5198</v>
      </c>
    </row>
    <row r="105" spans="1:43" x14ac:dyDescent="0.35">
      <c r="A105" s="6">
        <f t="shared" si="6"/>
        <v>40147</v>
      </c>
      <c r="B105">
        <v>2009</v>
      </c>
      <c r="C105">
        <v>12</v>
      </c>
      <c r="E105">
        <v>20091208</v>
      </c>
      <c r="F105">
        <v>1346</v>
      </c>
      <c r="G105" s="2">
        <v>267</v>
      </c>
      <c r="H105" s="2">
        <v>13198</v>
      </c>
      <c r="I105" s="2">
        <v>13198</v>
      </c>
      <c r="J105" s="2">
        <v>14237</v>
      </c>
      <c r="L105" t="s">
        <v>81</v>
      </c>
      <c r="W105" s="6">
        <f t="shared" si="7"/>
        <v>42339</v>
      </c>
      <c r="X105">
        <v>12</v>
      </c>
      <c r="Y105">
        <v>2015</v>
      </c>
      <c r="Z105">
        <v>1</v>
      </c>
      <c r="AA105">
        <v>10367</v>
      </c>
      <c r="AB105">
        <v>4916</v>
      </c>
      <c r="AC105">
        <v>19350</v>
      </c>
      <c r="AD105">
        <v>3738</v>
      </c>
      <c r="AE105">
        <v>1798</v>
      </c>
      <c r="AG105">
        <v>12</v>
      </c>
      <c r="AH105">
        <v>2015</v>
      </c>
      <c r="AI105">
        <v>1</v>
      </c>
      <c r="AJ105">
        <v>10367</v>
      </c>
      <c r="AK105">
        <v>1798</v>
      </c>
      <c r="AM105">
        <v>12</v>
      </c>
      <c r="AN105">
        <v>2015</v>
      </c>
      <c r="AO105">
        <v>1</v>
      </c>
      <c r="AP105">
        <v>15697</v>
      </c>
      <c r="AQ105">
        <v>4398</v>
      </c>
    </row>
    <row r="106" spans="1:43" x14ac:dyDescent="0.35">
      <c r="A106" s="6">
        <f t="shared" si="6"/>
        <v>40298</v>
      </c>
      <c r="B106">
        <v>2010</v>
      </c>
      <c r="C106">
        <v>5</v>
      </c>
      <c r="E106">
        <v>20100518</v>
      </c>
      <c r="F106">
        <v>1330</v>
      </c>
      <c r="G106" s="2">
        <v>1560</v>
      </c>
      <c r="H106" s="2">
        <v>19166</v>
      </c>
      <c r="I106" s="2">
        <v>19166</v>
      </c>
      <c r="J106" s="2">
        <v>22576</v>
      </c>
      <c r="W106" s="6">
        <f t="shared" si="7"/>
        <v>42370</v>
      </c>
      <c r="X106">
        <v>1</v>
      </c>
      <c r="Y106">
        <v>2016</v>
      </c>
      <c r="Z106">
        <v>1</v>
      </c>
      <c r="AA106">
        <v>8881</v>
      </c>
      <c r="AB106">
        <v>4192</v>
      </c>
      <c r="AC106">
        <v>16629</v>
      </c>
      <c r="AD106">
        <v>3221</v>
      </c>
      <c r="AE106">
        <v>1579</v>
      </c>
      <c r="AG106">
        <v>1</v>
      </c>
      <c r="AH106">
        <v>2016</v>
      </c>
      <c r="AI106">
        <v>1</v>
      </c>
      <c r="AJ106">
        <v>8881</v>
      </c>
      <c r="AK106">
        <v>1579</v>
      </c>
      <c r="AM106">
        <v>1</v>
      </c>
      <c r="AN106">
        <v>2016</v>
      </c>
      <c r="AO106">
        <v>1</v>
      </c>
      <c r="AP106">
        <v>13257</v>
      </c>
      <c r="AQ106">
        <v>3648</v>
      </c>
    </row>
    <row r="107" spans="1:43" x14ac:dyDescent="0.35">
      <c r="A107" s="6">
        <f t="shared" si="6"/>
        <v>40359</v>
      </c>
      <c r="B107">
        <v>2010</v>
      </c>
      <c r="C107">
        <v>7</v>
      </c>
      <c r="E107">
        <v>20100728</v>
      </c>
      <c r="F107">
        <v>924</v>
      </c>
      <c r="G107" s="2">
        <v>389</v>
      </c>
      <c r="H107" s="2">
        <v>11484</v>
      </c>
      <c r="I107" s="2">
        <v>11484</v>
      </c>
      <c r="J107" s="2">
        <v>13739</v>
      </c>
      <c r="L107" t="s">
        <v>82</v>
      </c>
      <c r="O107" s="2">
        <v>5460</v>
      </c>
      <c r="W107" s="6">
        <f t="shared" si="7"/>
        <v>42401</v>
      </c>
      <c r="X107">
        <v>2</v>
      </c>
      <c r="Y107">
        <v>2016</v>
      </c>
      <c r="Z107">
        <v>1</v>
      </c>
      <c r="AA107">
        <v>10821</v>
      </c>
      <c r="AB107">
        <v>5099</v>
      </c>
      <c r="AC107">
        <v>20284</v>
      </c>
      <c r="AD107">
        <v>3933</v>
      </c>
      <c r="AE107">
        <v>1942</v>
      </c>
      <c r="AG107">
        <v>2</v>
      </c>
      <c r="AH107">
        <v>2016</v>
      </c>
      <c r="AI107">
        <v>1</v>
      </c>
      <c r="AJ107">
        <v>10821</v>
      </c>
      <c r="AK107">
        <v>1942</v>
      </c>
      <c r="AM107">
        <v>2</v>
      </c>
      <c r="AN107">
        <v>2016</v>
      </c>
      <c r="AO107">
        <v>1</v>
      </c>
      <c r="AP107">
        <v>16399</v>
      </c>
      <c r="AQ107">
        <v>4017</v>
      </c>
    </row>
    <row r="108" spans="1:43" x14ac:dyDescent="0.35">
      <c r="A108" s="6">
        <f t="shared" si="6"/>
        <v>40847</v>
      </c>
      <c r="B108">
        <v>2011</v>
      </c>
      <c r="C108">
        <v>11</v>
      </c>
      <c r="E108">
        <v>20111121</v>
      </c>
      <c r="F108">
        <v>1637</v>
      </c>
      <c r="G108" s="2">
        <v>359</v>
      </c>
      <c r="H108" s="2">
        <v>13835</v>
      </c>
      <c r="I108" s="2">
        <v>13835</v>
      </c>
      <c r="J108" s="2">
        <v>16662</v>
      </c>
      <c r="L108" t="s">
        <v>83</v>
      </c>
      <c r="O108" s="2">
        <v>5240</v>
      </c>
      <c r="W108" s="6">
        <f t="shared" si="7"/>
        <v>43709</v>
      </c>
      <c r="X108">
        <v>9</v>
      </c>
      <c r="Y108">
        <v>2019</v>
      </c>
      <c r="Z108">
        <v>1</v>
      </c>
      <c r="AA108">
        <v>9323</v>
      </c>
      <c r="AB108">
        <v>4057</v>
      </c>
      <c r="AC108">
        <v>18452</v>
      </c>
      <c r="AD108">
        <v>3741</v>
      </c>
      <c r="AE108">
        <v>2305</v>
      </c>
      <c r="AG108">
        <v>9</v>
      </c>
      <c r="AH108">
        <v>2019</v>
      </c>
      <c r="AI108">
        <v>1</v>
      </c>
      <c r="AJ108">
        <v>9323</v>
      </c>
      <c r="AK108">
        <v>2305</v>
      </c>
      <c r="AM108">
        <v>9</v>
      </c>
      <c r="AN108">
        <v>2019</v>
      </c>
      <c r="AO108">
        <v>1</v>
      </c>
      <c r="AP108">
        <v>20360</v>
      </c>
      <c r="AQ108">
        <v>8639</v>
      </c>
    </row>
    <row r="109" spans="1:43" x14ac:dyDescent="0.35">
      <c r="E109">
        <v>20150928</v>
      </c>
      <c r="F109">
        <v>1402</v>
      </c>
      <c r="G109" s="2">
        <v>248</v>
      </c>
      <c r="H109" s="2">
        <v>8080.1</v>
      </c>
      <c r="I109" s="2">
        <v>8080.1</v>
      </c>
      <c r="J109" s="2">
        <v>12662</v>
      </c>
    </row>
    <row r="110" spans="1:43" x14ac:dyDescent="0.35">
      <c r="E110">
        <v>20151022</v>
      </c>
      <c r="F110">
        <v>1127</v>
      </c>
      <c r="G110" s="2">
        <v>634</v>
      </c>
      <c r="H110" s="2">
        <v>13459</v>
      </c>
      <c r="I110" s="2">
        <v>13459</v>
      </c>
      <c r="J110" s="2">
        <v>21234</v>
      </c>
    </row>
    <row r="111" spans="1:43" x14ac:dyDescent="0.35">
      <c r="E111">
        <v>20151116</v>
      </c>
      <c r="F111">
        <v>1441</v>
      </c>
      <c r="G111" s="2">
        <v>448</v>
      </c>
      <c r="H111" s="2">
        <v>11975</v>
      </c>
      <c r="I111" s="2">
        <v>11975</v>
      </c>
      <c r="J111" s="2">
        <v>18474</v>
      </c>
    </row>
    <row r="112" spans="1:43" x14ac:dyDescent="0.35">
      <c r="E112">
        <v>20151209</v>
      </c>
      <c r="F112">
        <v>945</v>
      </c>
      <c r="G112" s="2">
        <v>328</v>
      </c>
      <c r="H112" s="2">
        <v>10367</v>
      </c>
      <c r="I112" s="2">
        <v>10367</v>
      </c>
      <c r="J112" s="2">
        <v>15697</v>
      </c>
    </row>
    <row r="113" spans="5:10" x14ac:dyDescent="0.35">
      <c r="E113">
        <v>20160104</v>
      </c>
      <c r="F113">
        <v>1454</v>
      </c>
      <c r="G113" s="2">
        <v>256</v>
      </c>
      <c r="H113" s="2">
        <v>8881.5</v>
      </c>
      <c r="I113" s="2">
        <v>8881.5</v>
      </c>
      <c r="J113" s="2">
        <v>13257</v>
      </c>
    </row>
    <row r="114" spans="5:10" x14ac:dyDescent="0.35">
      <c r="E114">
        <v>20160222</v>
      </c>
      <c r="F114">
        <v>1706</v>
      </c>
      <c r="G114" s="2">
        <v>491</v>
      </c>
      <c r="H114" s="2">
        <v>10821</v>
      </c>
      <c r="I114" s="2">
        <v>10821</v>
      </c>
      <c r="J114" s="2">
        <v>16399</v>
      </c>
    </row>
    <row r="115" spans="5:10" x14ac:dyDescent="0.35">
      <c r="E115">
        <v>20190920</v>
      </c>
      <c r="F115">
        <v>830</v>
      </c>
      <c r="G115" s="2">
        <v>670</v>
      </c>
      <c r="H115" s="2">
        <v>9322.7000000000007</v>
      </c>
      <c r="I115" s="2">
        <v>9322.7000000000007</v>
      </c>
      <c r="J115" s="2">
        <v>20360</v>
      </c>
    </row>
  </sheetData>
  <mergeCells count="11">
    <mergeCell ref="L47:M47"/>
    <mergeCell ref="L62:M62"/>
    <mergeCell ref="L74:P74"/>
    <mergeCell ref="L94:M94"/>
    <mergeCell ref="E1:J1"/>
    <mergeCell ref="X1:AQ1"/>
    <mergeCell ref="AS1:BA1"/>
    <mergeCell ref="X2:AE2"/>
    <mergeCell ref="AG2:AK2"/>
    <mergeCell ref="AM2:AQ2"/>
    <mergeCell ref="AS2:B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3390-B9DC-435D-8330-E280122162FE}">
  <dimension ref="A1:BF115"/>
  <sheetViews>
    <sheetView topLeftCell="R99" workbookViewId="0">
      <selection activeCell="AE108" sqref="AE102:AE108"/>
    </sheetView>
    <sheetView topLeftCell="T72" workbookViewId="1">
      <selection activeCell="AE30" sqref="AE30:AE108"/>
    </sheetView>
  </sheetViews>
  <sheetFormatPr defaultRowHeight="14.5" x14ac:dyDescent="0.35"/>
  <cols>
    <col min="23" max="24" width="9.7265625" bestFit="1" customWidth="1"/>
  </cols>
  <sheetData>
    <row r="1" spans="1:58" ht="18.5" x14ac:dyDescent="0.45">
      <c r="E1" s="18" t="s">
        <v>101</v>
      </c>
      <c r="F1" s="18"/>
      <c r="G1" s="18"/>
      <c r="H1" s="18"/>
      <c r="I1" s="18"/>
      <c r="J1" s="18"/>
      <c r="W1" s="1" t="s">
        <v>84</v>
      </c>
      <c r="X1" s="17" t="s">
        <v>95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S1" s="16" t="s">
        <v>98</v>
      </c>
      <c r="AT1" s="16"/>
      <c r="AU1" s="16"/>
      <c r="AV1" s="16"/>
      <c r="AW1" s="16"/>
      <c r="AX1" s="16"/>
      <c r="AY1" s="16"/>
      <c r="AZ1" s="16"/>
      <c r="BA1" s="16"/>
      <c r="BC1" t="s">
        <v>103</v>
      </c>
    </row>
    <row r="2" spans="1:58" x14ac:dyDescent="0.3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8" t="s">
        <v>94</v>
      </c>
      <c r="Y2" s="18"/>
      <c r="Z2" s="18"/>
      <c r="AA2" s="18"/>
      <c r="AB2" s="18"/>
      <c r="AC2" s="18"/>
      <c r="AD2" s="18"/>
      <c r="AE2" s="18"/>
      <c r="AG2" s="18" t="s">
        <v>96</v>
      </c>
      <c r="AH2" s="18"/>
      <c r="AI2" s="18"/>
      <c r="AJ2" s="18"/>
      <c r="AK2" s="18"/>
      <c r="AM2" s="18" t="s">
        <v>97</v>
      </c>
      <c r="AN2" s="18"/>
      <c r="AO2" s="18"/>
      <c r="AP2" s="18"/>
      <c r="AQ2" s="18"/>
      <c r="AS2" s="18" t="s">
        <v>99</v>
      </c>
      <c r="AT2" s="18"/>
      <c r="AU2" s="18"/>
      <c r="AV2" s="18"/>
      <c r="AW2" s="18"/>
      <c r="AX2" s="18"/>
      <c r="AY2" s="18"/>
      <c r="AZ2" s="18"/>
      <c r="BA2" s="18"/>
    </row>
    <row r="3" spans="1:58" x14ac:dyDescent="0.35">
      <c r="A3" s="6">
        <f>DATE(B3,C3,D3)</f>
        <v>31836</v>
      </c>
      <c r="B3">
        <v>1987</v>
      </c>
      <c r="C3">
        <v>3</v>
      </c>
      <c r="E3">
        <v>19870317</v>
      </c>
      <c r="F3">
        <v>1200</v>
      </c>
      <c r="G3" s="2">
        <v>826</v>
      </c>
      <c r="H3" s="2">
        <v>21460</v>
      </c>
      <c r="I3" s="2">
        <v>21460</v>
      </c>
      <c r="J3" s="2">
        <v>20429</v>
      </c>
      <c r="AA3" t="s">
        <v>70</v>
      </c>
      <c r="AB3" s="4">
        <v>0.95</v>
      </c>
      <c r="AC3" t="s">
        <v>85</v>
      </c>
      <c r="AD3" t="s">
        <v>93</v>
      </c>
      <c r="AE3" t="s">
        <v>87</v>
      </c>
      <c r="AJ3" t="s">
        <v>70</v>
      </c>
      <c r="AK3" t="s">
        <v>87</v>
      </c>
      <c r="AP3" t="s">
        <v>70</v>
      </c>
      <c r="AQ3" t="s">
        <v>87</v>
      </c>
      <c r="AU3" t="s">
        <v>42</v>
      </c>
      <c r="AW3" t="s">
        <v>43</v>
      </c>
      <c r="AX3" t="s">
        <v>44</v>
      </c>
      <c r="AY3" t="s">
        <v>45</v>
      </c>
      <c r="AZ3" t="s">
        <v>46</v>
      </c>
      <c r="BC3" s="6">
        <v>31853</v>
      </c>
      <c r="BD3">
        <v>826</v>
      </c>
      <c r="BE3">
        <v>14</v>
      </c>
      <c r="BF3">
        <f>((BD3*BE3*28.3168)/(1000*1000))*86400</f>
        <v>28292.15305728</v>
      </c>
    </row>
    <row r="4" spans="1:58" x14ac:dyDescent="0.35">
      <c r="A4" s="6">
        <f t="shared" ref="A4:A67" si="0">DATE(B4,C4,D4)</f>
        <v>31867</v>
      </c>
      <c r="B4">
        <v>1987</v>
      </c>
      <c r="C4">
        <v>4</v>
      </c>
      <c r="E4">
        <v>19870410</v>
      </c>
      <c r="F4">
        <v>1730</v>
      </c>
      <c r="G4" s="2">
        <v>1440</v>
      </c>
      <c r="H4" s="2">
        <v>28751</v>
      </c>
      <c r="I4" s="2">
        <v>28751</v>
      </c>
      <c r="J4" s="2">
        <v>27472</v>
      </c>
      <c r="L4" t="s">
        <v>10</v>
      </c>
      <c r="Z4" t="s">
        <v>88</v>
      </c>
      <c r="AA4" t="s">
        <v>75</v>
      </c>
      <c r="AB4" t="s">
        <v>89</v>
      </c>
      <c r="AC4" t="s">
        <v>90</v>
      </c>
      <c r="AD4" t="s">
        <v>91</v>
      </c>
      <c r="AE4" t="s">
        <v>86</v>
      </c>
      <c r="AI4" t="s">
        <v>88</v>
      </c>
      <c r="AJ4" t="s">
        <v>75</v>
      </c>
      <c r="AK4" t="s">
        <v>86</v>
      </c>
      <c r="AO4" t="s">
        <v>88</v>
      </c>
      <c r="AP4" t="s">
        <v>75</v>
      </c>
      <c r="AQ4" t="s">
        <v>86</v>
      </c>
      <c r="AT4" t="s">
        <v>47</v>
      </c>
      <c r="AU4" t="s">
        <v>48</v>
      </c>
      <c r="AV4" t="s">
        <v>49</v>
      </c>
      <c r="AW4" t="s">
        <v>48</v>
      </c>
      <c r="AX4" t="s">
        <v>48</v>
      </c>
      <c r="AY4" t="s">
        <v>48</v>
      </c>
      <c r="AZ4" t="s">
        <v>48</v>
      </c>
      <c r="BA4" t="s">
        <v>50</v>
      </c>
      <c r="BC4" s="6">
        <v>31915</v>
      </c>
      <c r="BD4">
        <v>5240</v>
      </c>
      <c r="BE4">
        <v>5.0999999999999996</v>
      </c>
      <c r="BF4">
        <f t="shared" ref="BF4:BF67" si="1">((BD4*BE4*28.3168)/(1000*1000))*86400</f>
        <v>65382.177300479998</v>
      </c>
    </row>
    <row r="5" spans="1:58" x14ac:dyDescent="0.35">
      <c r="A5" s="6">
        <f t="shared" si="0"/>
        <v>31897</v>
      </c>
      <c r="B5">
        <v>1987</v>
      </c>
      <c r="C5">
        <v>5</v>
      </c>
      <c r="E5">
        <v>19870518</v>
      </c>
      <c r="F5">
        <v>1605</v>
      </c>
      <c r="G5" s="2">
        <v>5240</v>
      </c>
      <c r="H5" s="2">
        <v>58156</v>
      </c>
      <c r="I5" s="2">
        <v>58156</v>
      </c>
      <c r="J5" s="2">
        <v>54919</v>
      </c>
      <c r="L5" t="s">
        <v>11</v>
      </c>
      <c r="M5" t="s">
        <v>12</v>
      </c>
      <c r="N5" t="s">
        <v>13</v>
      </c>
      <c r="X5" t="s">
        <v>36</v>
      </c>
      <c r="Y5" t="s">
        <v>92</v>
      </c>
      <c r="Z5">
        <v>113</v>
      </c>
      <c r="AA5">
        <v>15932</v>
      </c>
      <c r="AB5">
        <v>15116</v>
      </c>
      <c r="AC5">
        <v>16780</v>
      </c>
      <c r="AD5">
        <v>424</v>
      </c>
      <c r="AE5">
        <v>334</v>
      </c>
      <c r="AG5" t="s">
        <v>36</v>
      </c>
      <c r="AH5" t="s">
        <v>92</v>
      </c>
      <c r="AI5">
        <v>113</v>
      </c>
      <c r="AJ5">
        <v>15932</v>
      </c>
      <c r="AK5">
        <v>333</v>
      </c>
      <c r="AM5" t="s">
        <v>36</v>
      </c>
      <c r="AN5" t="s">
        <v>92</v>
      </c>
      <c r="AO5">
        <v>113</v>
      </c>
      <c r="AP5">
        <v>15832</v>
      </c>
      <c r="AQ5">
        <v>1002</v>
      </c>
      <c r="AS5" t="s">
        <v>6</v>
      </c>
      <c r="AT5">
        <v>491</v>
      </c>
      <c r="AU5">
        <v>9782</v>
      </c>
      <c r="AV5">
        <v>13474</v>
      </c>
      <c r="AW5">
        <v>18206</v>
      </c>
      <c r="AX5">
        <v>29928</v>
      </c>
      <c r="AY5">
        <v>38892</v>
      </c>
      <c r="AZ5">
        <v>57689</v>
      </c>
      <c r="BA5">
        <v>58156</v>
      </c>
      <c r="BC5" s="6">
        <v>32007</v>
      </c>
      <c r="BD5">
        <v>373</v>
      </c>
      <c r="BE5">
        <v>7.3</v>
      </c>
      <c r="BF5">
        <f t="shared" si="1"/>
        <v>6661.7695918080008</v>
      </c>
    </row>
    <row r="6" spans="1:58" x14ac:dyDescent="0.35">
      <c r="A6" s="6">
        <f t="shared" si="0"/>
        <v>31928</v>
      </c>
      <c r="B6">
        <v>1987</v>
      </c>
      <c r="C6">
        <v>6</v>
      </c>
      <c r="E6">
        <v>19870617</v>
      </c>
      <c r="F6">
        <v>1915</v>
      </c>
      <c r="G6" s="2">
        <v>5220</v>
      </c>
      <c r="H6" s="2">
        <v>54820</v>
      </c>
      <c r="I6" s="2">
        <v>54820</v>
      </c>
      <c r="J6" s="2">
        <v>52876</v>
      </c>
      <c r="L6">
        <v>1</v>
      </c>
      <c r="M6">
        <v>-0.27800000000000002</v>
      </c>
      <c r="N6">
        <v>9.3729999999999993</v>
      </c>
      <c r="W6" s="6">
        <f t="shared" ref="W6:W69" si="2">DATE(Y6,X6,1)</f>
        <v>31837</v>
      </c>
      <c r="X6">
        <v>3</v>
      </c>
      <c r="Y6">
        <v>1987</v>
      </c>
      <c r="Z6">
        <v>1</v>
      </c>
      <c r="AA6">
        <v>21460</v>
      </c>
      <c r="AB6">
        <v>15839</v>
      </c>
      <c r="AC6">
        <v>28436</v>
      </c>
      <c r="AD6">
        <v>3222</v>
      </c>
      <c r="AE6">
        <v>753</v>
      </c>
      <c r="AF6" s="6">
        <f t="shared" ref="AF6:AF69" si="3">DATE(AH6,AG6,1)</f>
        <v>31837</v>
      </c>
      <c r="AG6">
        <v>3</v>
      </c>
      <c r="AH6">
        <v>1987</v>
      </c>
      <c r="AI6">
        <v>1</v>
      </c>
      <c r="AJ6">
        <v>21460</v>
      </c>
      <c r="AK6">
        <v>753</v>
      </c>
      <c r="AL6" s="6">
        <f t="shared" ref="AL6:AL69" si="4">DATE(AN6,AM6,1)</f>
        <v>31837</v>
      </c>
      <c r="AM6">
        <v>3</v>
      </c>
      <c r="AN6">
        <v>1987</v>
      </c>
      <c r="AO6">
        <v>1</v>
      </c>
      <c r="AP6">
        <v>20429</v>
      </c>
      <c r="AQ6">
        <v>1090</v>
      </c>
      <c r="AS6" t="s">
        <v>7</v>
      </c>
      <c r="AT6">
        <v>491</v>
      </c>
      <c r="AU6">
        <v>9782</v>
      </c>
      <c r="AV6">
        <v>13474</v>
      </c>
      <c r="AW6">
        <v>18206</v>
      </c>
      <c r="AX6">
        <v>29928</v>
      </c>
      <c r="AY6">
        <v>38892</v>
      </c>
      <c r="AZ6">
        <v>57689</v>
      </c>
      <c r="BA6">
        <v>58156</v>
      </c>
      <c r="BC6" s="6">
        <v>32099</v>
      </c>
      <c r="BD6">
        <v>430</v>
      </c>
      <c r="BE6">
        <v>15</v>
      </c>
      <c r="BF6">
        <f t="shared" si="1"/>
        <v>15780.386304</v>
      </c>
    </row>
    <row r="7" spans="1:58" x14ac:dyDescent="0.35">
      <c r="A7" s="6">
        <f t="shared" si="0"/>
        <v>31958</v>
      </c>
      <c r="B7">
        <v>1987</v>
      </c>
      <c r="C7">
        <v>7</v>
      </c>
      <c r="E7">
        <v>19870722</v>
      </c>
      <c r="F7">
        <v>2200</v>
      </c>
      <c r="G7" s="2">
        <v>1420</v>
      </c>
      <c r="H7" s="2">
        <v>23856</v>
      </c>
      <c r="I7" s="2">
        <v>23856</v>
      </c>
      <c r="J7" s="2">
        <v>24323</v>
      </c>
      <c r="L7">
        <v>2</v>
      </c>
      <c r="M7">
        <v>-0.42899999999999999</v>
      </c>
      <c r="N7">
        <v>14.583</v>
      </c>
      <c r="W7" s="6">
        <f t="shared" si="2"/>
        <v>31868</v>
      </c>
      <c r="X7">
        <v>4</v>
      </c>
      <c r="Y7">
        <v>1987</v>
      </c>
      <c r="Z7">
        <v>1</v>
      </c>
      <c r="AA7">
        <v>28751</v>
      </c>
      <c r="AB7">
        <v>21191</v>
      </c>
      <c r="AC7">
        <v>38139</v>
      </c>
      <c r="AD7">
        <v>4334</v>
      </c>
      <c r="AE7">
        <v>1084</v>
      </c>
      <c r="AF7" s="6">
        <f t="shared" si="3"/>
        <v>31868</v>
      </c>
      <c r="AG7">
        <v>4</v>
      </c>
      <c r="AH7">
        <v>1987</v>
      </c>
      <c r="AI7">
        <v>1</v>
      </c>
      <c r="AJ7">
        <v>28751</v>
      </c>
      <c r="AK7">
        <v>1084</v>
      </c>
      <c r="AL7" s="6">
        <f t="shared" si="4"/>
        <v>31868</v>
      </c>
      <c r="AM7">
        <v>4</v>
      </c>
      <c r="AN7">
        <v>1987</v>
      </c>
      <c r="AO7">
        <v>1</v>
      </c>
      <c r="AP7">
        <v>27472</v>
      </c>
      <c r="AQ7">
        <v>2329</v>
      </c>
      <c r="AS7" t="s">
        <v>8</v>
      </c>
      <c r="AT7">
        <v>489</v>
      </c>
      <c r="AU7">
        <v>9714</v>
      </c>
      <c r="AV7">
        <v>13309</v>
      </c>
      <c r="AW7">
        <v>17948</v>
      </c>
      <c r="AX7">
        <v>29430</v>
      </c>
      <c r="AY7">
        <v>38925</v>
      </c>
      <c r="AZ7">
        <v>54633</v>
      </c>
      <c r="BA7">
        <v>54919</v>
      </c>
      <c r="BC7" s="6">
        <v>32216</v>
      </c>
      <c r="BD7">
        <v>296</v>
      </c>
      <c r="BE7">
        <v>17</v>
      </c>
      <c r="BF7">
        <f t="shared" si="1"/>
        <v>12311.147888640002</v>
      </c>
    </row>
    <row r="8" spans="1:58" x14ac:dyDescent="0.35">
      <c r="A8" s="6">
        <f t="shared" si="0"/>
        <v>31958</v>
      </c>
      <c r="B8">
        <v>1987</v>
      </c>
      <c r="C8">
        <v>7</v>
      </c>
      <c r="E8">
        <v>19870729</v>
      </c>
      <c r="F8">
        <v>2200</v>
      </c>
      <c r="G8" s="2">
        <v>916</v>
      </c>
      <c r="H8" s="2">
        <v>17971</v>
      </c>
      <c r="I8" s="2">
        <v>17971</v>
      </c>
      <c r="J8" s="2">
        <v>18516</v>
      </c>
      <c r="L8">
        <v>3</v>
      </c>
      <c r="M8">
        <v>-0.308</v>
      </c>
      <c r="N8">
        <v>9.4359999999999999</v>
      </c>
      <c r="W8" s="6">
        <f t="shared" si="2"/>
        <v>31898</v>
      </c>
      <c r="X8">
        <v>5</v>
      </c>
      <c r="Y8">
        <v>1987</v>
      </c>
      <c r="Z8">
        <v>1</v>
      </c>
      <c r="AA8">
        <v>58156</v>
      </c>
      <c r="AB8">
        <v>41897</v>
      </c>
      <c r="AC8">
        <v>78665</v>
      </c>
      <c r="AD8">
        <v>9407</v>
      </c>
      <c r="AE8">
        <v>4054</v>
      </c>
      <c r="AF8" s="6">
        <f t="shared" si="3"/>
        <v>31898</v>
      </c>
      <c r="AG8">
        <v>5</v>
      </c>
      <c r="AH8">
        <v>1987</v>
      </c>
      <c r="AI8">
        <v>1</v>
      </c>
      <c r="AJ8">
        <v>58156</v>
      </c>
      <c r="AK8">
        <v>4054</v>
      </c>
      <c r="AL8" s="6">
        <f t="shared" si="4"/>
        <v>31898</v>
      </c>
      <c r="AM8">
        <v>5</v>
      </c>
      <c r="AN8">
        <v>1987</v>
      </c>
      <c r="AO8">
        <v>1</v>
      </c>
      <c r="AP8">
        <v>54919</v>
      </c>
      <c r="AQ8">
        <v>13652</v>
      </c>
      <c r="BC8" s="6">
        <v>32286</v>
      </c>
      <c r="BD8">
        <v>1110</v>
      </c>
      <c r="BE8">
        <v>7.9</v>
      </c>
      <c r="BF8">
        <f t="shared" si="1"/>
        <v>21453.985658879999</v>
      </c>
    </row>
    <row r="9" spans="1:58" x14ac:dyDescent="0.35">
      <c r="A9" s="6">
        <f t="shared" si="0"/>
        <v>31989</v>
      </c>
      <c r="B9">
        <v>1987</v>
      </c>
      <c r="C9">
        <v>8</v>
      </c>
      <c r="E9">
        <v>19870818</v>
      </c>
      <c r="F9">
        <v>1100</v>
      </c>
      <c r="G9" s="2">
        <v>373</v>
      </c>
      <c r="H9" s="2">
        <v>10045</v>
      </c>
      <c r="I9" s="2">
        <v>10045</v>
      </c>
      <c r="J9" s="2">
        <v>10462</v>
      </c>
      <c r="L9">
        <v>4</v>
      </c>
      <c r="M9">
        <v>-0.90300000000000002</v>
      </c>
      <c r="N9">
        <v>33.494</v>
      </c>
      <c r="W9" s="6">
        <f t="shared" si="2"/>
        <v>31929</v>
      </c>
      <c r="X9">
        <v>6</v>
      </c>
      <c r="Y9">
        <v>1987</v>
      </c>
      <c r="Z9">
        <v>1</v>
      </c>
      <c r="AA9">
        <v>54820</v>
      </c>
      <c r="AB9">
        <v>39511</v>
      </c>
      <c r="AC9">
        <v>74125</v>
      </c>
      <c r="AD9">
        <v>8856</v>
      </c>
      <c r="AE9">
        <v>3794</v>
      </c>
      <c r="AF9" s="6">
        <f t="shared" si="3"/>
        <v>31929</v>
      </c>
      <c r="AG9">
        <v>6</v>
      </c>
      <c r="AH9">
        <v>1987</v>
      </c>
      <c r="AI9">
        <v>1</v>
      </c>
      <c r="AJ9">
        <v>54820</v>
      </c>
      <c r="AK9">
        <v>3794</v>
      </c>
      <c r="AL9" s="6">
        <f t="shared" si="4"/>
        <v>31929</v>
      </c>
      <c r="AM9">
        <v>6</v>
      </c>
      <c r="AN9">
        <v>1987</v>
      </c>
      <c r="AO9">
        <v>1</v>
      </c>
      <c r="AP9">
        <v>52876</v>
      </c>
      <c r="AQ9">
        <v>13629</v>
      </c>
      <c r="AS9" t="s">
        <v>100</v>
      </c>
      <c r="BC9" s="6">
        <v>32380</v>
      </c>
      <c r="BD9">
        <v>624</v>
      </c>
      <c r="BE9">
        <v>7.8</v>
      </c>
      <c r="BF9">
        <f t="shared" si="1"/>
        <v>11907.952902143999</v>
      </c>
    </row>
    <row r="10" spans="1:58" x14ac:dyDescent="0.35">
      <c r="A10" s="6">
        <f t="shared" si="0"/>
        <v>31989</v>
      </c>
      <c r="B10">
        <v>1987</v>
      </c>
      <c r="C10">
        <v>8</v>
      </c>
      <c r="E10">
        <v>19870825</v>
      </c>
      <c r="F10">
        <v>1730</v>
      </c>
      <c r="G10" s="2">
        <v>1640</v>
      </c>
      <c r="H10" s="2">
        <v>27581</v>
      </c>
      <c r="I10" s="2">
        <v>27581</v>
      </c>
      <c r="J10" s="2">
        <v>27976</v>
      </c>
      <c r="L10">
        <v>5</v>
      </c>
      <c r="M10">
        <v>-0.47099999999999997</v>
      </c>
      <c r="N10">
        <v>15.151999999999999</v>
      </c>
      <c r="W10" s="6">
        <f t="shared" si="2"/>
        <v>31959</v>
      </c>
      <c r="X10">
        <v>7</v>
      </c>
      <c r="Y10">
        <v>1987</v>
      </c>
      <c r="Z10">
        <v>2</v>
      </c>
      <c r="AA10">
        <v>20914</v>
      </c>
      <c r="AB10">
        <v>16725</v>
      </c>
      <c r="AC10">
        <v>25832</v>
      </c>
      <c r="AD10">
        <v>2326</v>
      </c>
      <c r="AE10">
        <v>813</v>
      </c>
      <c r="AF10" s="6">
        <f t="shared" si="3"/>
        <v>31959</v>
      </c>
      <c r="AG10">
        <v>7</v>
      </c>
      <c r="AH10">
        <v>1987</v>
      </c>
      <c r="AI10">
        <v>2</v>
      </c>
      <c r="AJ10">
        <v>20914</v>
      </c>
      <c r="AK10">
        <v>813</v>
      </c>
      <c r="AL10" s="6">
        <f t="shared" si="4"/>
        <v>31959</v>
      </c>
      <c r="AM10">
        <v>7</v>
      </c>
      <c r="AN10">
        <v>1987</v>
      </c>
      <c r="AO10">
        <v>2</v>
      </c>
      <c r="AP10">
        <v>21419</v>
      </c>
      <c r="AQ10">
        <v>2240</v>
      </c>
      <c r="AU10" t="s">
        <v>42</v>
      </c>
      <c r="AW10" t="s">
        <v>43</v>
      </c>
      <c r="AX10" t="s">
        <v>44</v>
      </c>
      <c r="AY10" t="s">
        <v>45</v>
      </c>
      <c r="AZ10" t="s">
        <v>46</v>
      </c>
      <c r="BC10" s="6">
        <v>32462</v>
      </c>
      <c r="BD10">
        <v>399</v>
      </c>
      <c r="BE10">
        <v>16</v>
      </c>
      <c r="BF10">
        <f t="shared" si="1"/>
        <v>15618.912583680001</v>
      </c>
    </row>
    <row r="11" spans="1:58" x14ac:dyDescent="0.35">
      <c r="A11" s="6">
        <f t="shared" si="0"/>
        <v>32050</v>
      </c>
      <c r="B11">
        <v>1987</v>
      </c>
      <c r="C11">
        <v>10</v>
      </c>
      <c r="E11">
        <v>19871031</v>
      </c>
      <c r="F11">
        <v>2300</v>
      </c>
      <c r="G11" s="2">
        <v>451</v>
      </c>
      <c r="H11" s="2">
        <v>14164</v>
      </c>
      <c r="I11" s="2">
        <v>14164</v>
      </c>
      <c r="J11" s="2">
        <v>14119</v>
      </c>
      <c r="L11">
        <v>6</v>
      </c>
      <c r="M11">
        <v>-0.91</v>
      </c>
      <c r="N11">
        <v>32.582999999999998</v>
      </c>
      <c r="W11" s="6">
        <f t="shared" si="2"/>
        <v>31990</v>
      </c>
      <c r="X11">
        <v>8</v>
      </c>
      <c r="Y11">
        <v>1987</v>
      </c>
      <c r="Z11">
        <v>2</v>
      </c>
      <c r="AA11">
        <v>18813</v>
      </c>
      <c r="AB11">
        <v>14754</v>
      </c>
      <c r="AC11">
        <v>23644</v>
      </c>
      <c r="AD11">
        <v>2272</v>
      </c>
      <c r="AE11">
        <v>756</v>
      </c>
      <c r="AF11" s="6">
        <f t="shared" si="3"/>
        <v>31990</v>
      </c>
      <c r="AG11">
        <v>8</v>
      </c>
      <c r="AH11">
        <v>1987</v>
      </c>
      <c r="AI11">
        <v>2</v>
      </c>
      <c r="AJ11">
        <v>18813</v>
      </c>
      <c r="AK11">
        <v>756</v>
      </c>
      <c r="AL11" s="6">
        <f t="shared" si="4"/>
        <v>31990</v>
      </c>
      <c r="AM11">
        <v>8</v>
      </c>
      <c r="AN11">
        <v>1987</v>
      </c>
      <c r="AO11">
        <v>2</v>
      </c>
      <c r="AP11">
        <v>19219</v>
      </c>
      <c r="AQ11">
        <v>2244</v>
      </c>
      <c r="AT11" t="s">
        <v>47</v>
      </c>
      <c r="AU11" t="s">
        <v>48</v>
      </c>
      <c r="AV11" t="s">
        <v>49</v>
      </c>
      <c r="AW11" t="s">
        <v>48</v>
      </c>
      <c r="AX11" t="s">
        <v>48</v>
      </c>
      <c r="AY11" t="s">
        <v>48</v>
      </c>
      <c r="AZ11" t="s">
        <v>48</v>
      </c>
      <c r="BA11" t="s">
        <v>50</v>
      </c>
      <c r="BC11" s="6">
        <v>32562</v>
      </c>
      <c r="BD11">
        <v>305</v>
      </c>
      <c r="BE11">
        <v>14</v>
      </c>
      <c r="BF11">
        <f t="shared" si="1"/>
        <v>10446.860390400001</v>
      </c>
    </row>
    <row r="12" spans="1:58" x14ac:dyDescent="0.35">
      <c r="A12" s="6">
        <f t="shared" si="0"/>
        <v>32081</v>
      </c>
      <c r="B12">
        <v>1987</v>
      </c>
      <c r="C12">
        <v>11</v>
      </c>
      <c r="E12">
        <v>19871118</v>
      </c>
      <c r="F12">
        <v>904</v>
      </c>
      <c r="G12" s="2">
        <v>430</v>
      </c>
      <c r="H12" s="2">
        <v>14363</v>
      </c>
      <c r="I12" s="2">
        <v>14363</v>
      </c>
      <c r="J12" s="2">
        <v>14130</v>
      </c>
      <c r="L12" s="5">
        <v>7</v>
      </c>
      <c r="M12" s="5">
        <v>-0.93700000000000006</v>
      </c>
      <c r="N12" s="5">
        <v>33.722000000000001</v>
      </c>
      <c r="W12" s="6">
        <f t="shared" si="2"/>
        <v>32051</v>
      </c>
      <c r="X12">
        <v>10</v>
      </c>
      <c r="Y12">
        <v>1987</v>
      </c>
      <c r="Z12">
        <v>1</v>
      </c>
      <c r="AA12">
        <v>14164</v>
      </c>
      <c r="AB12">
        <v>10440</v>
      </c>
      <c r="AC12">
        <v>18789</v>
      </c>
      <c r="AD12">
        <v>2135</v>
      </c>
      <c r="AE12">
        <v>534</v>
      </c>
      <c r="AF12" s="6">
        <f t="shared" si="3"/>
        <v>32051</v>
      </c>
      <c r="AG12">
        <v>10</v>
      </c>
      <c r="AH12">
        <v>1987</v>
      </c>
      <c r="AI12">
        <v>1</v>
      </c>
      <c r="AJ12">
        <v>14164</v>
      </c>
      <c r="AK12">
        <v>534</v>
      </c>
      <c r="AL12" s="6">
        <f t="shared" si="4"/>
        <v>32051</v>
      </c>
      <c r="AM12">
        <v>10</v>
      </c>
      <c r="AN12">
        <v>1987</v>
      </c>
      <c r="AO12">
        <v>1</v>
      </c>
      <c r="AP12">
        <v>14119</v>
      </c>
      <c r="AQ12">
        <v>1156</v>
      </c>
      <c r="AS12" t="s">
        <v>6</v>
      </c>
      <c r="AT12">
        <v>4</v>
      </c>
      <c r="AU12">
        <v>9</v>
      </c>
      <c r="AV12">
        <v>11</v>
      </c>
      <c r="AW12">
        <v>14</v>
      </c>
      <c r="AX12">
        <v>16</v>
      </c>
      <c r="AY12">
        <v>17</v>
      </c>
      <c r="AZ12">
        <v>24</v>
      </c>
      <c r="BA12">
        <v>25</v>
      </c>
      <c r="BC12" s="6">
        <v>32645</v>
      </c>
      <c r="BD12">
        <v>903</v>
      </c>
      <c r="BE12">
        <v>8.8000000000000007</v>
      </c>
      <c r="BF12">
        <f t="shared" si="1"/>
        <v>19441.435926528</v>
      </c>
    </row>
    <row r="13" spans="1:58" x14ac:dyDescent="0.35">
      <c r="A13" s="6">
        <f t="shared" si="0"/>
        <v>32173</v>
      </c>
      <c r="B13">
        <v>1988</v>
      </c>
      <c r="C13">
        <v>2</v>
      </c>
      <c r="E13">
        <v>19880228</v>
      </c>
      <c r="F13">
        <v>2200</v>
      </c>
      <c r="G13" s="2">
        <v>451</v>
      </c>
      <c r="H13" s="2">
        <v>14812</v>
      </c>
      <c r="I13" s="2">
        <v>14812</v>
      </c>
      <c r="J13" s="2">
        <v>14130</v>
      </c>
      <c r="L13" s="1">
        <v>8</v>
      </c>
      <c r="M13" s="1">
        <v>-0.95099999999999996</v>
      </c>
      <c r="N13" s="1">
        <v>33.085999999999999</v>
      </c>
      <c r="W13" s="6">
        <f t="shared" si="2"/>
        <v>32082</v>
      </c>
      <c r="X13">
        <v>11</v>
      </c>
      <c r="Y13">
        <v>1987</v>
      </c>
      <c r="Z13">
        <v>1</v>
      </c>
      <c r="AA13">
        <v>14363</v>
      </c>
      <c r="AB13">
        <v>10589</v>
      </c>
      <c r="AC13">
        <v>19049</v>
      </c>
      <c r="AD13">
        <v>2164</v>
      </c>
      <c r="AE13">
        <v>535</v>
      </c>
      <c r="AF13" s="6">
        <f t="shared" si="3"/>
        <v>32082</v>
      </c>
      <c r="AG13">
        <v>11</v>
      </c>
      <c r="AH13">
        <v>1987</v>
      </c>
      <c r="AI13">
        <v>1</v>
      </c>
      <c r="AJ13">
        <v>14363</v>
      </c>
      <c r="AK13">
        <v>535</v>
      </c>
      <c r="AL13" s="6">
        <f t="shared" si="4"/>
        <v>32082</v>
      </c>
      <c r="AM13">
        <v>11</v>
      </c>
      <c r="AN13">
        <v>1987</v>
      </c>
      <c r="AO13">
        <v>1</v>
      </c>
      <c r="AP13">
        <v>14130</v>
      </c>
      <c r="AQ13">
        <v>1198</v>
      </c>
      <c r="AS13" t="s">
        <v>7</v>
      </c>
      <c r="AT13">
        <v>4</v>
      </c>
      <c r="AU13">
        <v>9</v>
      </c>
      <c r="AV13">
        <v>11</v>
      </c>
      <c r="AW13">
        <v>14</v>
      </c>
      <c r="AX13">
        <v>16</v>
      </c>
      <c r="AY13">
        <v>17</v>
      </c>
      <c r="AZ13">
        <v>24</v>
      </c>
      <c r="BA13">
        <v>25</v>
      </c>
      <c r="BC13" s="6">
        <v>32730</v>
      </c>
      <c r="BD13">
        <v>312</v>
      </c>
      <c r="BE13">
        <v>13</v>
      </c>
      <c r="BF13">
        <f t="shared" si="1"/>
        <v>9923.2940851200001</v>
      </c>
    </row>
    <row r="14" spans="1:58" x14ac:dyDescent="0.35">
      <c r="A14" s="6">
        <f t="shared" si="0"/>
        <v>32202</v>
      </c>
      <c r="B14">
        <v>1988</v>
      </c>
      <c r="C14">
        <v>3</v>
      </c>
      <c r="E14">
        <v>19880301</v>
      </c>
      <c r="F14">
        <v>1730</v>
      </c>
      <c r="G14" s="2">
        <v>573</v>
      </c>
      <c r="H14" s="2">
        <v>17374</v>
      </c>
      <c r="I14" s="2">
        <v>17374</v>
      </c>
      <c r="J14" s="2">
        <v>16540</v>
      </c>
      <c r="L14">
        <v>9</v>
      </c>
      <c r="M14">
        <v>-0.94</v>
      </c>
      <c r="N14">
        <v>31.422000000000001</v>
      </c>
      <c r="W14" s="6">
        <f t="shared" si="2"/>
        <v>32174</v>
      </c>
      <c r="X14">
        <v>2</v>
      </c>
      <c r="Y14">
        <v>1988</v>
      </c>
      <c r="Z14">
        <v>1</v>
      </c>
      <c r="AA14">
        <v>14812</v>
      </c>
      <c r="AB14">
        <v>10939</v>
      </c>
      <c r="AC14">
        <v>19615</v>
      </c>
      <c r="AD14">
        <v>2219</v>
      </c>
      <c r="AE14">
        <v>499</v>
      </c>
      <c r="AF14" s="6">
        <f t="shared" si="3"/>
        <v>32174</v>
      </c>
      <c r="AG14">
        <v>2</v>
      </c>
      <c r="AH14">
        <v>1988</v>
      </c>
      <c r="AI14">
        <v>1</v>
      </c>
      <c r="AJ14">
        <v>14812</v>
      </c>
      <c r="AK14">
        <v>499</v>
      </c>
      <c r="AL14" s="6">
        <f t="shared" si="4"/>
        <v>32174</v>
      </c>
      <c r="AM14">
        <v>2</v>
      </c>
      <c r="AN14">
        <v>1988</v>
      </c>
      <c r="AO14">
        <v>1</v>
      </c>
      <c r="AP14">
        <v>14130</v>
      </c>
      <c r="AQ14">
        <v>693</v>
      </c>
      <c r="AS14" t="s">
        <v>8</v>
      </c>
      <c r="AT14">
        <v>4</v>
      </c>
      <c r="AU14">
        <v>9</v>
      </c>
      <c r="AV14">
        <v>12</v>
      </c>
      <c r="AW14">
        <v>14</v>
      </c>
      <c r="AX14">
        <v>16</v>
      </c>
      <c r="AY14">
        <v>16</v>
      </c>
      <c r="AZ14">
        <v>24</v>
      </c>
      <c r="BA14">
        <v>25</v>
      </c>
      <c r="BC14" s="6">
        <v>32843</v>
      </c>
      <c r="BD14">
        <v>254</v>
      </c>
      <c r="BE14">
        <v>16</v>
      </c>
      <c r="BF14">
        <f t="shared" si="1"/>
        <v>9942.8666572800012</v>
      </c>
    </row>
    <row r="15" spans="1:58" x14ac:dyDescent="0.35">
      <c r="A15" s="6">
        <f t="shared" si="0"/>
        <v>32202</v>
      </c>
      <c r="B15">
        <v>1988</v>
      </c>
      <c r="C15">
        <v>3</v>
      </c>
      <c r="E15">
        <v>19880314</v>
      </c>
      <c r="F15">
        <v>1500</v>
      </c>
      <c r="G15" s="2">
        <v>296</v>
      </c>
      <c r="H15" s="2">
        <v>10624</v>
      </c>
      <c r="I15" s="2">
        <v>10624</v>
      </c>
      <c r="J15" s="2">
        <v>10230</v>
      </c>
      <c r="W15" s="6">
        <f t="shared" si="2"/>
        <v>32203</v>
      </c>
      <c r="X15">
        <v>3</v>
      </c>
      <c r="Y15">
        <v>1988</v>
      </c>
      <c r="Z15">
        <v>2</v>
      </c>
      <c r="AA15">
        <v>13999</v>
      </c>
      <c r="AB15">
        <v>11191</v>
      </c>
      <c r="AC15">
        <v>17296</v>
      </c>
      <c r="AD15">
        <v>1560</v>
      </c>
      <c r="AE15">
        <v>473</v>
      </c>
      <c r="AF15" s="6">
        <f t="shared" si="3"/>
        <v>32203</v>
      </c>
      <c r="AG15">
        <v>3</v>
      </c>
      <c r="AH15">
        <v>1988</v>
      </c>
      <c r="AI15">
        <v>2</v>
      </c>
      <c r="AJ15">
        <v>13999</v>
      </c>
      <c r="AK15">
        <v>473</v>
      </c>
      <c r="AL15" s="6">
        <f t="shared" si="4"/>
        <v>32203</v>
      </c>
      <c r="AM15">
        <v>3</v>
      </c>
      <c r="AN15">
        <v>1988</v>
      </c>
      <c r="AO15">
        <v>2</v>
      </c>
      <c r="AP15">
        <v>13385</v>
      </c>
      <c r="AQ15">
        <v>648</v>
      </c>
      <c r="BC15" s="6">
        <v>32938</v>
      </c>
      <c r="BD15">
        <v>200</v>
      </c>
      <c r="BE15">
        <v>16</v>
      </c>
      <c r="BF15">
        <f t="shared" si="1"/>
        <v>7829.0288640000017</v>
      </c>
    </row>
    <row r="16" spans="1:58" x14ac:dyDescent="0.35">
      <c r="A16" s="6">
        <f t="shared" si="0"/>
        <v>32263</v>
      </c>
      <c r="B16">
        <v>1988</v>
      </c>
      <c r="C16">
        <v>5</v>
      </c>
      <c r="E16">
        <v>19880516</v>
      </c>
      <c r="F16">
        <v>1500</v>
      </c>
      <c r="G16" s="2">
        <v>2430</v>
      </c>
      <c r="H16" s="2">
        <v>35971</v>
      </c>
      <c r="I16" s="2">
        <v>35971</v>
      </c>
      <c r="J16" s="2">
        <v>34895</v>
      </c>
      <c r="W16" s="6">
        <f t="shared" si="2"/>
        <v>32264</v>
      </c>
      <c r="X16">
        <v>5</v>
      </c>
      <c r="Y16">
        <v>1988</v>
      </c>
      <c r="Z16">
        <v>2</v>
      </c>
      <c r="AA16">
        <v>28624</v>
      </c>
      <c r="AB16">
        <v>22794</v>
      </c>
      <c r="AC16">
        <v>35489</v>
      </c>
      <c r="AD16">
        <v>3243</v>
      </c>
      <c r="AE16">
        <v>1103</v>
      </c>
      <c r="AF16" s="6">
        <f t="shared" si="3"/>
        <v>32264</v>
      </c>
      <c r="AG16">
        <v>5</v>
      </c>
      <c r="AH16">
        <v>1988</v>
      </c>
      <c r="AI16">
        <v>2</v>
      </c>
      <c r="AJ16">
        <v>28624</v>
      </c>
      <c r="AK16">
        <v>1103</v>
      </c>
      <c r="AL16" s="6">
        <f t="shared" si="4"/>
        <v>32264</v>
      </c>
      <c r="AM16">
        <v>5</v>
      </c>
      <c r="AN16">
        <v>1988</v>
      </c>
      <c r="AO16">
        <v>2</v>
      </c>
      <c r="AP16">
        <v>28039</v>
      </c>
      <c r="AQ16">
        <v>3096</v>
      </c>
      <c r="BC16" s="6">
        <v>33016</v>
      </c>
      <c r="BD16">
        <v>1890</v>
      </c>
      <c r="BE16">
        <v>5.4</v>
      </c>
      <c r="BF16">
        <f t="shared" si="1"/>
        <v>24969.70893312</v>
      </c>
    </row>
    <row r="17" spans="1:58" x14ac:dyDescent="0.35">
      <c r="A17" s="6">
        <f t="shared" si="0"/>
        <v>32263</v>
      </c>
      <c r="B17">
        <v>1988</v>
      </c>
      <c r="C17">
        <v>5</v>
      </c>
      <c r="E17">
        <v>19880523</v>
      </c>
      <c r="F17">
        <v>1530</v>
      </c>
      <c r="G17" s="2">
        <v>1110</v>
      </c>
      <c r="H17" s="2">
        <v>21277</v>
      </c>
      <c r="I17" s="2">
        <v>21277</v>
      </c>
      <c r="J17" s="2">
        <v>21183</v>
      </c>
      <c r="L17" t="s">
        <v>14</v>
      </c>
      <c r="W17" s="6">
        <f t="shared" si="2"/>
        <v>32356</v>
      </c>
      <c r="X17">
        <v>8</v>
      </c>
      <c r="Y17">
        <v>1988</v>
      </c>
      <c r="Z17">
        <v>1</v>
      </c>
      <c r="AA17">
        <v>14453</v>
      </c>
      <c r="AB17">
        <v>10655</v>
      </c>
      <c r="AC17">
        <v>19169</v>
      </c>
      <c r="AD17">
        <v>2177</v>
      </c>
      <c r="AE17">
        <v>539</v>
      </c>
      <c r="AF17" s="6">
        <f t="shared" si="3"/>
        <v>32356</v>
      </c>
      <c r="AG17">
        <v>8</v>
      </c>
      <c r="AH17">
        <v>1988</v>
      </c>
      <c r="AI17">
        <v>1</v>
      </c>
      <c r="AJ17">
        <v>14453</v>
      </c>
      <c r="AK17">
        <v>539</v>
      </c>
      <c r="AL17" s="6">
        <f t="shared" si="4"/>
        <v>32356</v>
      </c>
      <c r="AM17">
        <v>8</v>
      </c>
      <c r="AN17">
        <v>1988</v>
      </c>
      <c r="AO17">
        <v>1</v>
      </c>
      <c r="AP17">
        <v>14963</v>
      </c>
      <c r="AQ17">
        <v>1075</v>
      </c>
      <c r="BC17" s="6">
        <v>33059</v>
      </c>
      <c r="BD17">
        <v>673</v>
      </c>
      <c r="BE17">
        <v>7.9</v>
      </c>
      <c r="BF17">
        <f t="shared" si="1"/>
        <v>13007.686800384001</v>
      </c>
    </row>
    <row r="18" spans="1:58" x14ac:dyDescent="0.35">
      <c r="A18" s="6">
        <f t="shared" si="0"/>
        <v>32355</v>
      </c>
      <c r="B18">
        <v>1988</v>
      </c>
      <c r="C18">
        <v>8</v>
      </c>
      <c r="E18">
        <v>19880825</v>
      </c>
      <c r="F18">
        <v>1000</v>
      </c>
      <c r="G18" s="2">
        <v>624</v>
      </c>
      <c r="H18" s="2">
        <v>14453</v>
      </c>
      <c r="I18" s="2">
        <v>14453</v>
      </c>
      <c r="J18" s="2">
        <v>14963</v>
      </c>
      <c r="L18" t="s">
        <v>15</v>
      </c>
      <c r="M18" t="s">
        <v>16</v>
      </c>
      <c r="N18" t="s">
        <v>17</v>
      </c>
      <c r="O18" t="s">
        <v>18</v>
      </c>
      <c r="P18" t="s">
        <v>19</v>
      </c>
      <c r="Q18" t="s">
        <v>102</v>
      </c>
      <c r="W18" s="6">
        <f t="shared" si="2"/>
        <v>32448</v>
      </c>
      <c r="X18">
        <v>11</v>
      </c>
      <c r="Y18">
        <v>1988</v>
      </c>
      <c r="Z18">
        <v>1</v>
      </c>
      <c r="AA18">
        <v>13474</v>
      </c>
      <c r="AB18">
        <v>9940</v>
      </c>
      <c r="AC18">
        <v>17860</v>
      </c>
      <c r="AD18">
        <v>2025</v>
      </c>
      <c r="AE18">
        <v>484</v>
      </c>
      <c r="AF18" s="6">
        <f t="shared" si="3"/>
        <v>32448</v>
      </c>
      <c r="AG18">
        <v>11</v>
      </c>
      <c r="AH18">
        <v>1988</v>
      </c>
      <c r="AI18">
        <v>1</v>
      </c>
      <c r="AJ18">
        <v>13474</v>
      </c>
      <c r="AK18">
        <v>484</v>
      </c>
      <c r="AL18" s="6">
        <f t="shared" si="4"/>
        <v>32448</v>
      </c>
      <c r="AM18">
        <v>11</v>
      </c>
      <c r="AN18">
        <v>1988</v>
      </c>
      <c r="AO18">
        <v>1</v>
      </c>
      <c r="AP18">
        <v>13309</v>
      </c>
      <c r="AQ18">
        <v>1049</v>
      </c>
      <c r="BC18" s="6">
        <v>33091</v>
      </c>
      <c r="BD18">
        <v>147</v>
      </c>
      <c r="BE18">
        <v>15</v>
      </c>
      <c r="BF18">
        <f t="shared" si="1"/>
        <v>5394.6902015999995</v>
      </c>
    </row>
    <row r="19" spans="1:58" x14ac:dyDescent="0.35">
      <c r="A19" s="6">
        <f t="shared" si="0"/>
        <v>32447</v>
      </c>
      <c r="B19">
        <v>1988</v>
      </c>
      <c r="C19">
        <v>11</v>
      </c>
      <c r="E19">
        <v>19881115</v>
      </c>
      <c r="F19">
        <v>930</v>
      </c>
      <c r="G19" s="2">
        <v>399</v>
      </c>
      <c r="H19" s="2">
        <v>13474</v>
      </c>
      <c r="I19" s="2">
        <v>13474</v>
      </c>
      <c r="J19" s="2">
        <v>13309</v>
      </c>
      <c r="L19" t="s">
        <v>6</v>
      </c>
      <c r="M19">
        <v>9.2847000000000008</v>
      </c>
      <c r="N19">
        <v>0.69469999999999998</v>
      </c>
      <c r="O19">
        <v>-1.54E-2</v>
      </c>
      <c r="P19">
        <v>-0.16750000000000001</v>
      </c>
      <c r="Q19">
        <v>-7.5899999999999995E-2</v>
      </c>
      <c r="R19">
        <v>-5.1999999999999998E-3</v>
      </c>
      <c r="W19" s="6">
        <f t="shared" si="2"/>
        <v>32540</v>
      </c>
      <c r="X19">
        <v>2</v>
      </c>
      <c r="Y19">
        <v>1989</v>
      </c>
      <c r="Z19">
        <v>1</v>
      </c>
      <c r="AA19">
        <v>11374</v>
      </c>
      <c r="AB19">
        <v>8401</v>
      </c>
      <c r="AC19">
        <v>15061</v>
      </c>
      <c r="AD19">
        <v>1703</v>
      </c>
      <c r="AE19">
        <v>381</v>
      </c>
      <c r="AF19" s="6">
        <f t="shared" si="3"/>
        <v>32540</v>
      </c>
      <c r="AG19">
        <v>2</v>
      </c>
      <c r="AH19">
        <v>1989</v>
      </c>
      <c r="AI19">
        <v>1</v>
      </c>
      <c r="AJ19">
        <v>11374</v>
      </c>
      <c r="AK19">
        <v>381</v>
      </c>
      <c r="AL19" s="6">
        <f t="shared" si="4"/>
        <v>32540</v>
      </c>
      <c r="AM19">
        <v>2</v>
      </c>
      <c r="AN19">
        <v>1989</v>
      </c>
      <c r="AO19">
        <v>1</v>
      </c>
      <c r="AP19">
        <v>10876</v>
      </c>
      <c r="AQ19">
        <v>643</v>
      </c>
      <c r="BC19" s="6">
        <v>33095</v>
      </c>
      <c r="BD19">
        <v>69</v>
      </c>
      <c r="BE19">
        <v>16</v>
      </c>
      <c r="BF19">
        <f t="shared" si="1"/>
        <v>2701.0149580800003</v>
      </c>
    </row>
    <row r="20" spans="1:58" x14ac:dyDescent="0.35">
      <c r="A20" s="6">
        <f t="shared" si="0"/>
        <v>32539</v>
      </c>
      <c r="B20">
        <v>1989</v>
      </c>
      <c r="C20">
        <v>2</v>
      </c>
      <c r="E20">
        <v>19890223</v>
      </c>
      <c r="F20">
        <v>830</v>
      </c>
      <c r="G20" s="2">
        <v>305</v>
      </c>
      <c r="H20" s="2">
        <v>11374</v>
      </c>
      <c r="I20" s="2">
        <v>11374</v>
      </c>
      <c r="J20" s="2">
        <v>10876</v>
      </c>
      <c r="L20" t="s">
        <v>7</v>
      </c>
      <c r="M20">
        <v>9.2847000000000008</v>
      </c>
      <c r="N20">
        <v>0.69469999999999998</v>
      </c>
      <c r="O20">
        <v>-1.54E-2</v>
      </c>
      <c r="P20">
        <v>-0.16750000000000001</v>
      </c>
      <c r="Q20">
        <v>-7.5899999999999995E-2</v>
      </c>
      <c r="R20">
        <v>-5.1999999999999998E-3</v>
      </c>
      <c r="W20" s="6">
        <f t="shared" si="2"/>
        <v>32629</v>
      </c>
      <c r="X20">
        <v>5</v>
      </c>
      <c r="Y20">
        <v>1989</v>
      </c>
      <c r="Z20">
        <v>1</v>
      </c>
      <c r="AA20">
        <v>18752</v>
      </c>
      <c r="AB20">
        <v>13844</v>
      </c>
      <c r="AC20">
        <v>24841</v>
      </c>
      <c r="AD20">
        <v>2812</v>
      </c>
      <c r="AE20">
        <v>646</v>
      </c>
      <c r="AF20" s="6">
        <f t="shared" si="3"/>
        <v>32629</v>
      </c>
      <c r="AG20">
        <v>5</v>
      </c>
      <c r="AH20">
        <v>1989</v>
      </c>
      <c r="AI20">
        <v>1</v>
      </c>
      <c r="AJ20">
        <v>18752</v>
      </c>
      <c r="AK20">
        <v>646</v>
      </c>
      <c r="AL20" s="6">
        <f t="shared" si="4"/>
        <v>32629</v>
      </c>
      <c r="AM20">
        <v>5</v>
      </c>
      <c r="AN20">
        <v>1989</v>
      </c>
      <c r="AO20">
        <v>1</v>
      </c>
      <c r="AP20">
        <v>18674</v>
      </c>
      <c r="AQ20">
        <v>1225</v>
      </c>
      <c r="BC20" s="6">
        <v>33161</v>
      </c>
      <c r="BD20">
        <v>557</v>
      </c>
      <c r="BE20">
        <v>9.6</v>
      </c>
      <c r="BF20">
        <f t="shared" si="1"/>
        <v>13082.307231744002</v>
      </c>
    </row>
    <row r="21" spans="1:58" x14ac:dyDescent="0.35">
      <c r="A21" s="6">
        <f t="shared" si="0"/>
        <v>32628</v>
      </c>
      <c r="B21">
        <v>1989</v>
      </c>
      <c r="C21">
        <v>5</v>
      </c>
      <c r="E21">
        <v>19890517</v>
      </c>
      <c r="F21">
        <v>1600</v>
      </c>
      <c r="G21" s="2">
        <v>903</v>
      </c>
      <c r="H21" s="2">
        <v>18752</v>
      </c>
      <c r="I21" s="2">
        <v>18752</v>
      </c>
      <c r="J21" s="2">
        <v>18674</v>
      </c>
      <c r="L21" t="s">
        <v>8</v>
      </c>
      <c r="M21">
        <v>9.3011999999999997</v>
      </c>
      <c r="N21">
        <v>0.68759999999999999</v>
      </c>
      <c r="O21">
        <v>-2.1899999999999999E-2</v>
      </c>
      <c r="P21">
        <v>-0.12139999999999999</v>
      </c>
      <c r="Q21">
        <v>-7.6899999999999996E-2</v>
      </c>
      <c r="R21">
        <v>-3.8999999999999998E-3</v>
      </c>
      <c r="W21" s="6">
        <f t="shared" si="2"/>
        <v>32721</v>
      </c>
      <c r="X21">
        <v>8</v>
      </c>
      <c r="Y21">
        <v>1989</v>
      </c>
      <c r="Z21">
        <v>1</v>
      </c>
      <c r="AA21">
        <v>8654</v>
      </c>
      <c r="AB21">
        <v>6377</v>
      </c>
      <c r="AC21">
        <v>11484</v>
      </c>
      <c r="AD21">
        <v>1306</v>
      </c>
      <c r="AE21">
        <v>332</v>
      </c>
      <c r="AF21" s="6">
        <f t="shared" si="3"/>
        <v>32721</v>
      </c>
      <c r="AG21">
        <v>8</v>
      </c>
      <c r="AH21">
        <v>1989</v>
      </c>
      <c r="AI21">
        <v>1</v>
      </c>
      <c r="AJ21">
        <v>8654</v>
      </c>
      <c r="AK21">
        <v>332</v>
      </c>
      <c r="AL21" s="6">
        <f t="shared" si="4"/>
        <v>32721</v>
      </c>
      <c r="AM21">
        <v>8</v>
      </c>
      <c r="AN21">
        <v>1989</v>
      </c>
      <c r="AO21">
        <v>1</v>
      </c>
      <c r="AP21">
        <v>9055</v>
      </c>
      <c r="AQ21">
        <v>595</v>
      </c>
      <c r="BC21" s="6">
        <v>33205</v>
      </c>
      <c r="BD21">
        <v>430</v>
      </c>
      <c r="BE21">
        <v>13</v>
      </c>
      <c r="BF21">
        <f t="shared" si="1"/>
        <v>13676.3347968</v>
      </c>
    </row>
    <row r="22" spans="1:58" x14ac:dyDescent="0.35">
      <c r="A22" s="6">
        <f t="shared" si="0"/>
        <v>32720</v>
      </c>
      <c r="B22">
        <v>1989</v>
      </c>
      <c r="C22">
        <v>8</v>
      </c>
      <c r="E22">
        <v>19890810</v>
      </c>
      <c r="F22">
        <v>1426</v>
      </c>
      <c r="G22" s="2">
        <v>312</v>
      </c>
      <c r="H22" s="2">
        <v>8654.4</v>
      </c>
      <c r="I22" s="2">
        <v>8654.4</v>
      </c>
      <c r="J22" s="2">
        <v>9054.6</v>
      </c>
      <c r="W22" s="6">
        <f t="shared" si="2"/>
        <v>32843</v>
      </c>
      <c r="X22">
        <v>12</v>
      </c>
      <c r="Y22">
        <v>1989</v>
      </c>
      <c r="Z22">
        <v>1</v>
      </c>
      <c r="AA22">
        <v>10126</v>
      </c>
      <c r="AB22">
        <v>7478</v>
      </c>
      <c r="AC22">
        <v>13412</v>
      </c>
      <c r="AD22">
        <v>1518</v>
      </c>
      <c r="AE22">
        <v>344</v>
      </c>
      <c r="AF22" s="6">
        <f t="shared" si="3"/>
        <v>32843</v>
      </c>
      <c r="AG22">
        <v>12</v>
      </c>
      <c r="AH22">
        <v>1989</v>
      </c>
      <c r="AI22">
        <v>1</v>
      </c>
      <c r="AJ22">
        <v>10126</v>
      </c>
      <c r="AK22">
        <v>344</v>
      </c>
      <c r="AL22" s="6">
        <f t="shared" si="4"/>
        <v>32843</v>
      </c>
      <c r="AM22">
        <v>12</v>
      </c>
      <c r="AN22">
        <v>1989</v>
      </c>
      <c r="AO22">
        <v>1</v>
      </c>
      <c r="AP22">
        <v>9920</v>
      </c>
      <c r="AQ22">
        <v>676</v>
      </c>
      <c r="BC22" s="6">
        <v>33225</v>
      </c>
      <c r="BD22">
        <v>358</v>
      </c>
      <c r="BE22">
        <v>14</v>
      </c>
      <c r="BF22">
        <f t="shared" si="1"/>
        <v>12262.21645824</v>
      </c>
    </row>
    <row r="23" spans="1:58" x14ac:dyDescent="0.35">
      <c r="A23" s="6">
        <f t="shared" si="0"/>
        <v>32842</v>
      </c>
      <c r="B23">
        <v>1989</v>
      </c>
      <c r="C23">
        <v>12</v>
      </c>
      <c r="E23">
        <v>19891201</v>
      </c>
      <c r="F23">
        <v>915</v>
      </c>
      <c r="G23" s="2">
        <v>254</v>
      </c>
      <c r="H23" s="2">
        <v>10126</v>
      </c>
      <c r="I23" s="2">
        <v>10126</v>
      </c>
      <c r="J23" s="2">
        <v>9919.7000000000007</v>
      </c>
      <c r="L23" t="s">
        <v>21</v>
      </c>
      <c r="W23" s="6">
        <f t="shared" si="2"/>
        <v>32933</v>
      </c>
      <c r="X23">
        <v>3</v>
      </c>
      <c r="Y23">
        <v>1990</v>
      </c>
      <c r="Z23">
        <v>1</v>
      </c>
      <c r="AA23">
        <v>8170</v>
      </c>
      <c r="AB23">
        <v>6028</v>
      </c>
      <c r="AC23">
        <v>10829</v>
      </c>
      <c r="AD23">
        <v>1228</v>
      </c>
      <c r="AE23">
        <v>292</v>
      </c>
      <c r="AF23" s="6">
        <f t="shared" si="3"/>
        <v>32933</v>
      </c>
      <c r="AG23">
        <v>3</v>
      </c>
      <c r="AH23">
        <v>1990</v>
      </c>
      <c r="AI23">
        <v>1</v>
      </c>
      <c r="AJ23">
        <v>8170</v>
      </c>
      <c r="AK23">
        <v>292</v>
      </c>
      <c r="AL23" s="6">
        <f t="shared" si="4"/>
        <v>32933</v>
      </c>
      <c r="AM23">
        <v>3</v>
      </c>
      <c r="AN23">
        <v>1990</v>
      </c>
      <c r="AO23">
        <v>1</v>
      </c>
      <c r="AP23">
        <v>7858</v>
      </c>
      <c r="AQ23">
        <v>643</v>
      </c>
      <c r="BC23" s="6">
        <v>33273</v>
      </c>
      <c r="BD23">
        <v>242</v>
      </c>
      <c r="BE23">
        <v>15</v>
      </c>
      <c r="BF23">
        <f t="shared" si="1"/>
        <v>8881.0546176000007</v>
      </c>
    </row>
    <row r="24" spans="1:58" x14ac:dyDescent="0.35">
      <c r="A24" s="6">
        <f t="shared" si="0"/>
        <v>32932</v>
      </c>
      <c r="B24">
        <v>1990</v>
      </c>
      <c r="C24">
        <v>3</v>
      </c>
      <c r="E24">
        <v>19900306</v>
      </c>
      <c r="F24">
        <v>900</v>
      </c>
      <c r="G24" s="2">
        <v>200</v>
      </c>
      <c r="H24" s="2">
        <v>8170</v>
      </c>
      <c r="I24" s="2">
        <v>8170</v>
      </c>
      <c r="J24" s="2">
        <v>7858.4</v>
      </c>
      <c r="L24" t="s">
        <v>22</v>
      </c>
      <c r="M24" s="3">
        <v>95.64</v>
      </c>
      <c r="W24" s="6">
        <f t="shared" si="2"/>
        <v>32994</v>
      </c>
      <c r="X24">
        <v>5</v>
      </c>
      <c r="Y24">
        <v>1990</v>
      </c>
      <c r="Z24">
        <v>1</v>
      </c>
      <c r="AA24">
        <v>29855</v>
      </c>
      <c r="AB24">
        <v>22018</v>
      </c>
      <c r="AC24">
        <v>39586</v>
      </c>
      <c r="AD24">
        <v>4493</v>
      </c>
      <c r="AE24">
        <v>1094</v>
      </c>
      <c r="AF24" s="6">
        <f t="shared" si="3"/>
        <v>32994</v>
      </c>
      <c r="AG24">
        <v>5</v>
      </c>
      <c r="AH24">
        <v>1990</v>
      </c>
      <c r="AI24">
        <v>1</v>
      </c>
      <c r="AJ24">
        <v>29855</v>
      </c>
      <c r="AK24">
        <v>1094</v>
      </c>
      <c r="AL24" s="6">
        <f t="shared" si="4"/>
        <v>32994</v>
      </c>
      <c r="AM24">
        <v>5</v>
      </c>
      <c r="AN24">
        <v>1990</v>
      </c>
      <c r="AO24">
        <v>1</v>
      </c>
      <c r="AP24">
        <v>29389</v>
      </c>
      <c r="AQ24">
        <v>3246</v>
      </c>
      <c r="BC24" s="6">
        <v>33275</v>
      </c>
      <c r="BD24">
        <v>243</v>
      </c>
      <c r="BE24">
        <v>14</v>
      </c>
      <c r="BF24">
        <f t="shared" si="1"/>
        <v>8323.2363110400001</v>
      </c>
    </row>
    <row r="25" spans="1:58" x14ac:dyDescent="0.35">
      <c r="A25" s="6">
        <f t="shared" si="0"/>
        <v>32993</v>
      </c>
      <c r="B25">
        <v>1990</v>
      </c>
      <c r="C25">
        <v>5</v>
      </c>
      <c r="E25">
        <v>19900523</v>
      </c>
      <c r="F25">
        <v>1250</v>
      </c>
      <c r="G25" s="2">
        <v>1890</v>
      </c>
      <c r="H25" s="2">
        <v>29855</v>
      </c>
      <c r="I25" s="2">
        <v>29855</v>
      </c>
      <c r="J25" s="2">
        <v>29389</v>
      </c>
      <c r="L25" t="s">
        <v>23</v>
      </c>
      <c r="M25" s="2">
        <v>2.1100000000000001E-2</v>
      </c>
      <c r="W25" s="6">
        <f t="shared" si="2"/>
        <v>33055</v>
      </c>
      <c r="X25">
        <v>7</v>
      </c>
      <c r="Y25">
        <v>1990</v>
      </c>
      <c r="Z25">
        <v>1</v>
      </c>
      <c r="AA25">
        <v>14245</v>
      </c>
      <c r="AB25">
        <v>10511</v>
      </c>
      <c r="AC25">
        <v>18881</v>
      </c>
      <c r="AD25">
        <v>2140</v>
      </c>
      <c r="AE25">
        <v>508</v>
      </c>
      <c r="AF25" s="6">
        <f t="shared" si="3"/>
        <v>33055</v>
      </c>
      <c r="AG25">
        <v>7</v>
      </c>
      <c r="AH25">
        <v>1990</v>
      </c>
      <c r="AI25">
        <v>1</v>
      </c>
      <c r="AJ25">
        <v>14245</v>
      </c>
      <c r="AK25">
        <v>508</v>
      </c>
      <c r="AL25" s="6">
        <f t="shared" si="4"/>
        <v>33055</v>
      </c>
      <c r="AM25">
        <v>7</v>
      </c>
      <c r="AN25">
        <v>1990</v>
      </c>
      <c r="AO25">
        <v>1</v>
      </c>
      <c r="AP25">
        <v>14719</v>
      </c>
      <c r="AQ25">
        <v>1097</v>
      </c>
      <c r="BC25" s="6">
        <v>33365</v>
      </c>
      <c r="BD25">
        <v>638</v>
      </c>
      <c r="BE25">
        <v>9.6</v>
      </c>
      <c r="BF25">
        <f t="shared" si="1"/>
        <v>14984.761245696003</v>
      </c>
    </row>
    <row r="26" spans="1:58" x14ac:dyDescent="0.35">
      <c r="A26" s="6">
        <f t="shared" si="0"/>
        <v>33054</v>
      </c>
      <c r="B26">
        <v>1990</v>
      </c>
      <c r="C26">
        <v>7</v>
      </c>
      <c r="E26">
        <v>19900705</v>
      </c>
      <c r="F26">
        <v>1200</v>
      </c>
      <c r="G26" s="2">
        <v>673</v>
      </c>
      <c r="H26" s="2">
        <v>14245</v>
      </c>
      <c r="I26" s="2">
        <v>14245</v>
      </c>
      <c r="J26" s="2">
        <v>14719</v>
      </c>
      <c r="L26" t="s">
        <v>24</v>
      </c>
      <c r="M26" s="2">
        <v>8.5000000000000006E-3</v>
      </c>
      <c r="W26" s="6">
        <f t="shared" si="2"/>
        <v>33086</v>
      </c>
      <c r="X26">
        <v>8</v>
      </c>
      <c r="Y26">
        <v>1990</v>
      </c>
      <c r="Z26">
        <v>2</v>
      </c>
      <c r="AA26">
        <v>3949</v>
      </c>
      <c r="AB26">
        <v>3134</v>
      </c>
      <c r="AC26">
        <v>4910</v>
      </c>
      <c r="AD26">
        <v>454</v>
      </c>
      <c r="AE26">
        <v>167</v>
      </c>
      <c r="AF26" s="6">
        <f t="shared" si="3"/>
        <v>33086</v>
      </c>
      <c r="AG26">
        <v>8</v>
      </c>
      <c r="AH26">
        <v>1990</v>
      </c>
      <c r="AI26">
        <v>2</v>
      </c>
      <c r="AJ26">
        <v>3949</v>
      </c>
      <c r="AK26">
        <v>167</v>
      </c>
      <c r="AL26" s="6">
        <f t="shared" si="4"/>
        <v>33086</v>
      </c>
      <c r="AM26">
        <v>8</v>
      </c>
      <c r="AN26">
        <v>1990</v>
      </c>
      <c r="AO26">
        <v>2</v>
      </c>
      <c r="AP26">
        <v>4126</v>
      </c>
      <c r="AQ26">
        <v>408</v>
      </c>
      <c r="BC26" s="6">
        <v>33487</v>
      </c>
      <c r="BD26">
        <v>292</v>
      </c>
      <c r="BE26">
        <v>15</v>
      </c>
      <c r="BF26">
        <f t="shared" si="1"/>
        <v>10715.983257599999</v>
      </c>
    </row>
    <row r="27" spans="1:58" x14ac:dyDescent="0.35">
      <c r="A27" s="6">
        <f t="shared" si="0"/>
        <v>33085</v>
      </c>
      <c r="B27">
        <v>1990</v>
      </c>
      <c r="C27">
        <v>8</v>
      </c>
      <c r="E27">
        <v>19900806</v>
      </c>
      <c r="F27">
        <v>1500</v>
      </c>
      <c r="G27" s="2">
        <v>147</v>
      </c>
      <c r="H27" s="2">
        <v>5008.5</v>
      </c>
      <c r="I27" s="2">
        <v>5008.5</v>
      </c>
      <c r="J27" s="2">
        <v>5247.9</v>
      </c>
      <c r="L27" t="s">
        <v>25</v>
      </c>
      <c r="M27" s="2">
        <v>0.98899999999999999</v>
      </c>
      <c r="W27" s="6">
        <f t="shared" si="2"/>
        <v>33147</v>
      </c>
      <c r="X27">
        <v>10</v>
      </c>
      <c r="Y27">
        <v>1990</v>
      </c>
      <c r="Z27">
        <v>1</v>
      </c>
      <c r="AA27">
        <v>15339</v>
      </c>
      <c r="AB27">
        <v>11320</v>
      </c>
      <c r="AC27">
        <v>20326</v>
      </c>
      <c r="AD27">
        <v>2303</v>
      </c>
      <c r="AE27">
        <v>541</v>
      </c>
      <c r="AF27" s="6">
        <f t="shared" si="3"/>
        <v>33147</v>
      </c>
      <c r="AG27">
        <v>10</v>
      </c>
      <c r="AH27">
        <v>1990</v>
      </c>
      <c r="AI27">
        <v>1</v>
      </c>
      <c r="AJ27">
        <v>15339</v>
      </c>
      <c r="AK27">
        <v>541</v>
      </c>
      <c r="AL27" s="6">
        <f t="shared" si="4"/>
        <v>33147</v>
      </c>
      <c r="AM27">
        <v>10</v>
      </c>
      <c r="AN27">
        <v>1990</v>
      </c>
      <c r="AO27">
        <v>1</v>
      </c>
      <c r="AP27">
        <v>15505</v>
      </c>
      <c r="AQ27">
        <v>1272</v>
      </c>
      <c r="BC27" s="6">
        <v>33618</v>
      </c>
      <c r="BD27">
        <v>255</v>
      </c>
      <c r="BE27">
        <v>17</v>
      </c>
      <c r="BF27">
        <f t="shared" si="1"/>
        <v>10605.887539200001</v>
      </c>
    </row>
    <row r="28" spans="1:58" x14ac:dyDescent="0.35">
      <c r="A28" s="6">
        <f t="shared" si="0"/>
        <v>33085</v>
      </c>
      <c r="B28">
        <v>1990</v>
      </c>
      <c r="C28">
        <v>8</v>
      </c>
      <c r="E28">
        <v>19900810</v>
      </c>
      <c r="F28">
        <v>946</v>
      </c>
      <c r="G28" s="2">
        <v>69</v>
      </c>
      <c r="H28" s="2">
        <v>2888.7</v>
      </c>
      <c r="I28" s="2">
        <v>2888.7</v>
      </c>
      <c r="J28" s="2">
        <v>3004.5</v>
      </c>
      <c r="L28" t="s">
        <v>26</v>
      </c>
      <c r="M28" s="2">
        <v>0.12820000000000001</v>
      </c>
      <c r="W28" s="6">
        <f t="shared" si="2"/>
        <v>33178</v>
      </c>
      <c r="X28">
        <v>11</v>
      </c>
      <c r="Y28">
        <v>1990</v>
      </c>
      <c r="Z28">
        <v>1</v>
      </c>
      <c r="AA28">
        <v>14469</v>
      </c>
      <c r="AB28">
        <v>10686</v>
      </c>
      <c r="AC28">
        <v>19162</v>
      </c>
      <c r="AD28">
        <v>2168</v>
      </c>
      <c r="AE28">
        <v>488</v>
      </c>
      <c r="AF28" s="6">
        <f t="shared" si="3"/>
        <v>33178</v>
      </c>
      <c r="AG28">
        <v>11</v>
      </c>
      <c r="AH28">
        <v>1990</v>
      </c>
      <c r="AI28">
        <v>1</v>
      </c>
      <c r="AJ28">
        <v>14469</v>
      </c>
      <c r="AK28">
        <v>488</v>
      </c>
      <c r="AL28" s="6">
        <f t="shared" si="4"/>
        <v>33178</v>
      </c>
      <c r="AM28">
        <v>11</v>
      </c>
      <c r="AN28">
        <v>1990</v>
      </c>
      <c r="AO28">
        <v>1</v>
      </c>
      <c r="AP28">
        <v>14178</v>
      </c>
      <c r="AQ28">
        <v>1153</v>
      </c>
      <c r="BC28" s="6">
        <v>33681</v>
      </c>
      <c r="BD28">
        <v>501</v>
      </c>
      <c r="BE28">
        <v>14</v>
      </c>
      <c r="BF28">
        <f t="shared" si="1"/>
        <v>17160.25264128</v>
      </c>
    </row>
    <row r="29" spans="1:58" x14ac:dyDescent="0.35">
      <c r="A29" s="6">
        <f t="shared" si="0"/>
        <v>33146</v>
      </c>
      <c r="B29">
        <v>1990</v>
      </c>
      <c r="C29">
        <v>10</v>
      </c>
      <c r="E29">
        <v>19901015</v>
      </c>
      <c r="F29">
        <v>1530</v>
      </c>
      <c r="G29" s="2">
        <v>557</v>
      </c>
      <c r="H29" s="2">
        <v>15339</v>
      </c>
      <c r="I29" s="2">
        <v>15339</v>
      </c>
      <c r="J29" s="2">
        <v>15505</v>
      </c>
      <c r="W29" s="6">
        <f t="shared" si="2"/>
        <v>33208</v>
      </c>
      <c r="X29">
        <v>12</v>
      </c>
      <c r="Y29">
        <v>1990</v>
      </c>
      <c r="Z29">
        <v>1</v>
      </c>
      <c r="AA29">
        <v>13154</v>
      </c>
      <c r="AB29">
        <v>9721</v>
      </c>
      <c r="AC29">
        <v>17410</v>
      </c>
      <c r="AD29">
        <v>1966</v>
      </c>
      <c r="AE29">
        <v>425</v>
      </c>
      <c r="AF29" s="6">
        <f t="shared" si="3"/>
        <v>33208</v>
      </c>
      <c r="AG29">
        <v>12</v>
      </c>
      <c r="AH29">
        <v>1990</v>
      </c>
      <c r="AI29">
        <v>1</v>
      </c>
      <c r="AJ29">
        <v>13154</v>
      </c>
      <c r="AK29">
        <v>425</v>
      </c>
      <c r="AL29" s="6">
        <f t="shared" si="4"/>
        <v>33208</v>
      </c>
      <c r="AM29">
        <v>12</v>
      </c>
      <c r="AN29">
        <v>1990</v>
      </c>
      <c r="AO29">
        <v>1</v>
      </c>
      <c r="AP29">
        <v>12740</v>
      </c>
      <c r="AQ29">
        <v>933</v>
      </c>
      <c r="BC29" s="6">
        <v>33729</v>
      </c>
      <c r="BD29">
        <v>1800</v>
      </c>
      <c r="BE29">
        <v>5.7</v>
      </c>
      <c r="BF29">
        <f t="shared" si="1"/>
        <v>25101.823795200002</v>
      </c>
    </row>
    <row r="30" spans="1:58" x14ac:dyDescent="0.35">
      <c r="A30" s="6">
        <f t="shared" si="0"/>
        <v>33177</v>
      </c>
      <c r="B30">
        <v>1990</v>
      </c>
      <c r="C30">
        <v>11</v>
      </c>
      <c r="E30">
        <v>19901128</v>
      </c>
      <c r="F30">
        <v>1306</v>
      </c>
      <c r="G30" s="2">
        <v>430</v>
      </c>
      <c r="H30" s="2">
        <v>14469</v>
      </c>
      <c r="I30" s="2">
        <v>14469</v>
      </c>
      <c r="J30" s="2">
        <v>14178</v>
      </c>
      <c r="L30" t="s">
        <v>27</v>
      </c>
      <c r="M30" t="s">
        <v>28</v>
      </c>
      <c r="N30" t="s">
        <v>29</v>
      </c>
      <c r="O30" t="s">
        <v>31</v>
      </c>
      <c r="W30" s="6">
        <f t="shared" si="2"/>
        <v>33270</v>
      </c>
      <c r="X30">
        <v>2</v>
      </c>
      <c r="Y30">
        <v>1991</v>
      </c>
      <c r="Z30">
        <v>2</v>
      </c>
      <c r="AA30">
        <v>9908</v>
      </c>
      <c r="AB30">
        <v>7977</v>
      </c>
      <c r="AC30">
        <v>12164</v>
      </c>
      <c r="AD30">
        <v>1070</v>
      </c>
      <c r="AE30">
        <v>314</v>
      </c>
      <c r="AF30" s="6">
        <f t="shared" si="3"/>
        <v>33270</v>
      </c>
      <c r="AG30">
        <v>2</v>
      </c>
      <c r="AH30">
        <v>1991</v>
      </c>
      <c r="AI30">
        <v>2</v>
      </c>
      <c r="AJ30">
        <v>9908</v>
      </c>
      <c r="AK30">
        <v>314</v>
      </c>
      <c r="AL30" s="6">
        <f t="shared" si="4"/>
        <v>33270</v>
      </c>
      <c r="AM30">
        <v>2</v>
      </c>
      <c r="AN30">
        <v>1991</v>
      </c>
      <c r="AO30">
        <v>2</v>
      </c>
      <c r="AP30">
        <v>9478</v>
      </c>
      <c r="AQ30">
        <v>604</v>
      </c>
      <c r="BC30" s="6">
        <v>33819</v>
      </c>
      <c r="BD30">
        <v>437</v>
      </c>
      <c r="BE30">
        <v>12</v>
      </c>
      <c r="BF30">
        <f t="shared" si="1"/>
        <v>12829.82105088</v>
      </c>
    </row>
    <row r="31" spans="1:58" x14ac:dyDescent="0.35">
      <c r="A31" s="6">
        <f t="shared" si="0"/>
        <v>33207</v>
      </c>
      <c r="B31">
        <v>1990</v>
      </c>
      <c r="C31">
        <v>12</v>
      </c>
      <c r="E31">
        <v>19901218</v>
      </c>
      <c r="F31">
        <v>1315</v>
      </c>
      <c r="G31" s="2">
        <v>358</v>
      </c>
      <c r="H31" s="2">
        <v>13154</v>
      </c>
      <c r="I31" s="2">
        <v>13154</v>
      </c>
      <c r="J31" s="2">
        <v>12740</v>
      </c>
      <c r="L31" t="s">
        <v>15</v>
      </c>
      <c r="M31">
        <v>1.8200000000000001E-2</v>
      </c>
      <c r="N31">
        <v>510.53</v>
      </c>
      <c r="O31" s="2" t="s">
        <v>121</v>
      </c>
      <c r="W31" s="6">
        <f t="shared" si="2"/>
        <v>33359</v>
      </c>
      <c r="X31">
        <v>5</v>
      </c>
      <c r="Y31">
        <v>1991</v>
      </c>
      <c r="Z31">
        <v>1</v>
      </c>
      <c r="AA31">
        <v>15102</v>
      </c>
      <c r="AB31">
        <v>11156</v>
      </c>
      <c r="AC31">
        <v>19996</v>
      </c>
      <c r="AD31">
        <v>2261</v>
      </c>
      <c r="AE31">
        <v>502</v>
      </c>
      <c r="AF31" s="6">
        <f t="shared" si="3"/>
        <v>33359</v>
      </c>
      <c r="AG31">
        <v>5</v>
      </c>
      <c r="AH31">
        <v>1991</v>
      </c>
      <c r="AI31">
        <v>1</v>
      </c>
      <c r="AJ31">
        <v>15102</v>
      </c>
      <c r="AK31">
        <v>502</v>
      </c>
      <c r="AL31" s="6">
        <f t="shared" si="4"/>
        <v>33359</v>
      </c>
      <c r="AM31">
        <v>5</v>
      </c>
      <c r="AN31">
        <v>1991</v>
      </c>
      <c r="AO31">
        <v>1</v>
      </c>
      <c r="AP31">
        <v>15041</v>
      </c>
      <c r="AQ31">
        <v>921</v>
      </c>
      <c r="BC31" s="6">
        <v>33927</v>
      </c>
      <c r="BD31">
        <v>311</v>
      </c>
      <c r="BE31">
        <v>14</v>
      </c>
      <c r="BF31">
        <f t="shared" si="1"/>
        <v>10652.37239808</v>
      </c>
    </row>
    <row r="32" spans="1:58" x14ac:dyDescent="0.35">
      <c r="A32" s="6">
        <f t="shared" si="0"/>
        <v>33269</v>
      </c>
      <c r="B32">
        <v>1991</v>
      </c>
      <c r="C32">
        <v>2</v>
      </c>
      <c r="E32">
        <v>19910204</v>
      </c>
      <c r="F32">
        <v>1400</v>
      </c>
      <c r="G32" s="2">
        <v>242</v>
      </c>
      <c r="H32" s="2">
        <v>9906.4</v>
      </c>
      <c r="I32" s="2">
        <v>9906.4</v>
      </c>
      <c r="J32" s="2">
        <v>9476.5</v>
      </c>
      <c r="L32" t="s">
        <v>16</v>
      </c>
      <c r="M32">
        <v>1.7899999999999999E-2</v>
      </c>
      <c r="N32">
        <v>38.81</v>
      </c>
      <c r="O32" s="2">
        <v>2.1970000000000001E-57</v>
      </c>
      <c r="W32" s="6">
        <f t="shared" si="2"/>
        <v>33482</v>
      </c>
      <c r="X32">
        <v>9</v>
      </c>
      <c r="Y32">
        <v>1991</v>
      </c>
      <c r="Z32">
        <v>1</v>
      </c>
      <c r="AA32">
        <v>8670</v>
      </c>
      <c r="AB32">
        <v>6402</v>
      </c>
      <c r="AC32">
        <v>11484</v>
      </c>
      <c r="AD32">
        <v>1300</v>
      </c>
      <c r="AE32">
        <v>296</v>
      </c>
      <c r="AF32" s="6">
        <f t="shared" si="3"/>
        <v>33482</v>
      </c>
      <c r="AG32">
        <v>9</v>
      </c>
      <c r="AH32">
        <v>1991</v>
      </c>
      <c r="AI32">
        <v>1</v>
      </c>
      <c r="AJ32">
        <v>8670</v>
      </c>
      <c r="AK32">
        <v>296</v>
      </c>
      <c r="AL32" s="6">
        <f t="shared" si="4"/>
        <v>33482</v>
      </c>
      <c r="AM32">
        <v>9</v>
      </c>
      <c r="AN32">
        <v>1991</v>
      </c>
      <c r="AO32">
        <v>1</v>
      </c>
      <c r="AP32">
        <v>9034</v>
      </c>
      <c r="AQ32">
        <v>386</v>
      </c>
      <c r="BC32" s="6">
        <v>34037</v>
      </c>
      <c r="BD32">
        <v>760</v>
      </c>
      <c r="BE32">
        <v>9.5</v>
      </c>
      <c r="BF32">
        <f t="shared" si="1"/>
        <v>17664.246374400002</v>
      </c>
    </row>
    <row r="33" spans="1:58" x14ac:dyDescent="0.35">
      <c r="A33" s="6">
        <f t="shared" si="0"/>
        <v>33269</v>
      </c>
      <c r="B33">
        <v>1991</v>
      </c>
      <c r="C33">
        <v>2</v>
      </c>
      <c r="E33">
        <v>19910206</v>
      </c>
      <c r="F33">
        <v>935</v>
      </c>
      <c r="G33" s="2">
        <v>243</v>
      </c>
      <c r="H33" s="2">
        <v>9908.6</v>
      </c>
      <c r="I33" s="2">
        <v>9908.6</v>
      </c>
      <c r="J33" s="2">
        <v>9479.1</v>
      </c>
      <c r="L33" t="s">
        <v>17</v>
      </c>
      <c r="M33">
        <v>8.8000000000000005E-3</v>
      </c>
      <c r="N33">
        <v>-1.75</v>
      </c>
      <c r="O33" s="2">
        <v>7.1870000000000003E-2</v>
      </c>
      <c r="W33" s="6">
        <f t="shared" si="2"/>
        <v>33604</v>
      </c>
      <c r="X33">
        <v>1</v>
      </c>
      <c r="Y33">
        <v>1992</v>
      </c>
      <c r="Z33">
        <v>1</v>
      </c>
      <c r="AA33">
        <v>10420</v>
      </c>
      <c r="AB33">
        <v>7706</v>
      </c>
      <c r="AC33">
        <v>13783</v>
      </c>
      <c r="AD33">
        <v>1554</v>
      </c>
      <c r="AE33">
        <v>318</v>
      </c>
      <c r="AF33" s="6">
        <f t="shared" si="3"/>
        <v>33604</v>
      </c>
      <c r="AG33">
        <v>1</v>
      </c>
      <c r="AH33">
        <v>1992</v>
      </c>
      <c r="AI33">
        <v>1</v>
      </c>
      <c r="AJ33">
        <v>10420</v>
      </c>
      <c r="AK33">
        <v>318</v>
      </c>
      <c r="AL33" s="6">
        <f t="shared" si="4"/>
        <v>33604</v>
      </c>
      <c r="AM33">
        <v>1</v>
      </c>
      <c r="AN33">
        <v>1992</v>
      </c>
      <c r="AO33">
        <v>1</v>
      </c>
      <c r="AP33">
        <v>10002</v>
      </c>
      <c r="AQ33">
        <v>636</v>
      </c>
      <c r="BC33" s="6">
        <v>34094</v>
      </c>
      <c r="BD33">
        <v>2260</v>
      </c>
      <c r="BE33">
        <v>7.5</v>
      </c>
      <c r="BF33">
        <f t="shared" si="1"/>
        <v>41469.387264000005</v>
      </c>
    </row>
    <row r="34" spans="1:58" x14ac:dyDescent="0.35">
      <c r="A34" s="6">
        <f t="shared" si="0"/>
        <v>33358</v>
      </c>
      <c r="B34">
        <v>1991</v>
      </c>
      <c r="C34">
        <v>5</v>
      </c>
      <c r="E34">
        <v>19910507</v>
      </c>
      <c r="F34">
        <v>1000</v>
      </c>
      <c r="G34" s="2">
        <v>638</v>
      </c>
      <c r="H34" s="2">
        <v>15102</v>
      </c>
      <c r="I34" s="2">
        <v>15102</v>
      </c>
      <c r="J34" s="2">
        <v>15041</v>
      </c>
      <c r="L34" t="s">
        <v>18</v>
      </c>
      <c r="M34">
        <v>2.3300000000000001E-2</v>
      </c>
      <c r="N34">
        <v>-7.17</v>
      </c>
      <c r="O34" s="2">
        <v>6.543E-11</v>
      </c>
      <c r="W34" s="6">
        <f t="shared" si="2"/>
        <v>33664</v>
      </c>
      <c r="X34">
        <v>3</v>
      </c>
      <c r="Y34">
        <v>1992</v>
      </c>
      <c r="Z34">
        <v>1</v>
      </c>
      <c r="AA34">
        <v>14827</v>
      </c>
      <c r="AB34">
        <v>10970</v>
      </c>
      <c r="AC34">
        <v>19604</v>
      </c>
      <c r="AD34">
        <v>2208</v>
      </c>
      <c r="AE34">
        <v>437</v>
      </c>
      <c r="AF34" s="6">
        <f t="shared" si="3"/>
        <v>33664</v>
      </c>
      <c r="AG34">
        <v>3</v>
      </c>
      <c r="AH34">
        <v>1992</v>
      </c>
      <c r="AI34">
        <v>1</v>
      </c>
      <c r="AJ34">
        <v>14827</v>
      </c>
      <c r="AK34">
        <v>437</v>
      </c>
      <c r="AL34" s="6">
        <f t="shared" si="4"/>
        <v>33664</v>
      </c>
      <c r="AM34">
        <v>3</v>
      </c>
      <c r="AN34">
        <v>1992</v>
      </c>
      <c r="AO34">
        <v>1</v>
      </c>
      <c r="AP34">
        <v>14316</v>
      </c>
      <c r="AQ34">
        <v>548</v>
      </c>
      <c r="BC34" s="6">
        <v>34213</v>
      </c>
      <c r="BD34">
        <v>1810</v>
      </c>
      <c r="BE34">
        <v>7.8</v>
      </c>
      <c r="BF34">
        <f t="shared" si="1"/>
        <v>34540.696719359999</v>
      </c>
    </row>
    <row r="35" spans="1:58" x14ac:dyDescent="0.35">
      <c r="A35" s="6">
        <f t="shared" si="0"/>
        <v>33481</v>
      </c>
      <c r="B35">
        <v>1991</v>
      </c>
      <c r="C35">
        <v>9</v>
      </c>
      <c r="E35">
        <v>19910906</v>
      </c>
      <c r="F35">
        <v>830</v>
      </c>
      <c r="G35" s="2">
        <v>292</v>
      </c>
      <c r="H35" s="2">
        <v>8670.1</v>
      </c>
      <c r="I35" s="2">
        <v>8670.1</v>
      </c>
      <c r="J35" s="2">
        <v>9033.9</v>
      </c>
      <c r="L35" t="s">
        <v>19</v>
      </c>
      <c r="M35">
        <v>2.58E-2</v>
      </c>
      <c r="N35">
        <v>-2.94</v>
      </c>
      <c r="O35" s="2">
        <v>2.9750000000000002E-3</v>
      </c>
      <c r="W35" s="6">
        <f t="shared" si="2"/>
        <v>33725</v>
      </c>
      <c r="X35">
        <v>5</v>
      </c>
      <c r="Y35">
        <v>1992</v>
      </c>
      <c r="Z35">
        <v>1</v>
      </c>
      <c r="AA35">
        <v>29977</v>
      </c>
      <c r="AB35">
        <v>22131</v>
      </c>
      <c r="AC35">
        <v>39710</v>
      </c>
      <c r="AD35">
        <v>4496</v>
      </c>
      <c r="AE35">
        <v>1033</v>
      </c>
      <c r="AF35" s="6">
        <f t="shared" si="3"/>
        <v>33725</v>
      </c>
      <c r="AG35">
        <v>5</v>
      </c>
      <c r="AH35">
        <v>1992</v>
      </c>
      <c r="AI35">
        <v>1</v>
      </c>
      <c r="AJ35">
        <v>29977</v>
      </c>
      <c r="AK35">
        <v>1033</v>
      </c>
      <c r="AL35" s="6">
        <f t="shared" si="4"/>
        <v>33725</v>
      </c>
      <c r="AM35">
        <v>5</v>
      </c>
      <c r="AN35">
        <v>1992</v>
      </c>
      <c r="AO35">
        <v>1</v>
      </c>
      <c r="AP35">
        <v>29216</v>
      </c>
      <c r="AQ35">
        <v>2839</v>
      </c>
      <c r="BC35" s="6">
        <v>34656</v>
      </c>
      <c r="BD35">
        <v>462</v>
      </c>
      <c r="BE35">
        <v>14</v>
      </c>
      <c r="BF35">
        <f t="shared" si="1"/>
        <v>15824.424591359999</v>
      </c>
    </row>
    <row r="36" spans="1:58" x14ac:dyDescent="0.35">
      <c r="A36" s="6">
        <f t="shared" si="0"/>
        <v>33603</v>
      </c>
      <c r="B36">
        <v>1992</v>
      </c>
      <c r="C36">
        <v>1</v>
      </c>
      <c r="E36">
        <v>19920115</v>
      </c>
      <c r="F36">
        <v>1400</v>
      </c>
      <c r="G36" s="2">
        <v>255</v>
      </c>
      <c r="H36" s="2">
        <v>10420</v>
      </c>
      <c r="I36" s="2">
        <v>10420</v>
      </c>
      <c r="J36" s="2">
        <v>10002</v>
      </c>
      <c r="L36" t="s">
        <v>102</v>
      </c>
      <c r="M36">
        <v>2.2000000000000001E-3</v>
      </c>
      <c r="N36">
        <v>-2.2999999999999998</v>
      </c>
      <c r="O36" s="2">
        <v>1.882E-2</v>
      </c>
      <c r="W36" s="6">
        <f t="shared" si="2"/>
        <v>33817</v>
      </c>
      <c r="X36">
        <v>8</v>
      </c>
      <c r="Y36">
        <v>1992</v>
      </c>
      <c r="Z36">
        <v>2</v>
      </c>
      <c r="AA36">
        <v>13630</v>
      </c>
      <c r="AB36">
        <v>10916</v>
      </c>
      <c r="AC36">
        <v>16812</v>
      </c>
      <c r="AD36">
        <v>1506</v>
      </c>
      <c r="AE36">
        <v>443</v>
      </c>
      <c r="AF36" s="6">
        <f t="shared" si="3"/>
        <v>33817</v>
      </c>
      <c r="AG36">
        <v>8</v>
      </c>
      <c r="AH36">
        <v>1992</v>
      </c>
      <c r="AI36">
        <v>2</v>
      </c>
      <c r="AJ36">
        <v>13630</v>
      </c>
      <c r="AK36">
        <v>443</v>
      </c>
      <c r="AL36" s="6">
        <f t="shared" si="4"/>
        <v>33817</v>
      </c>
      <c r="AM36">
        <v>8</v>
      </c>
      <c r="AN36">
        <v>1992</v>
      </c>
      <c r="AO36">
        <v>2</v>
      </c>
      <c r="AP36">
        <v>14189</v>
      </c>
      <c r="AQ36">
        <v>911</v>
      </c>
      <c r="BC36" s="6">
        <v>34757</v>
      </c>
      <c r="BD36">
        <v>667</v>
      </c>
      <c r="BE36">
        <v>11</v>
      </c>
      <c r="BF36">
        <f t="shared" si="1"/>
        <v>17950.495242239998</v>
      </c>
    </row>
    <row r="37" spans="1:58" x14ac:dyDescent="0.35">
      <c r="A37" s="6">
        <f t="shared" si="0"/>
        <v>33663</v>
      </c>
      <c r="B37">
        <v>1992</v>
      </c>
      <c r="C37">
        <v>3</v>
      </c>
      <c r="E37">
        <v>19920318</v>
      </c>
      <c r="F37">
        <v>1200</v>
      </c>
      <c r="G37" s="2">
        <v>501</v>
      </c>
      <c r="H37" s="2">
        <v>14827</v>
      </c>
      <c r="I37" s="2">
        <v>14827</v>
      </c>
      <c r="J37" s="2">
        <v>14316</v>
      </c>
      <c r="W37" s="6">
        <f t="shared" si="2"/>
        <v>33909</v>
      </c>
      <c r="X37">
        <v>11</v>
      </c>
      <c r="Y37">
        <v>1992</v>
      </c>
      <c r="Z37">
        <v>1</v>
      </c>
      <c r="AA37">
        <v>11208</v>
      </c>
      <c r="AB37">
        <v>8286</v>
      </c>
      <c r="AC37">
        <v>14830</v>
      </c>
      <c r="AD37">
        <v>1674</v>
      </c>
      <c r="AE37">
        <v>353</v>
      </c>
      <c r="AF37" s="6">
        <f t="shared" si="3"/>
        <v>33909</v>
      </c>
      <c r="AG37">
        <v>11</v>
      </c>
      <c r="AH37">
        <v>1992</v>
      </c>
      <c r="AI37">
        <v>1</v>
      </c>
      <c r="AJ37">
        <v>11208</v>
      </c>
      <c r="AK37">
        <v>353</v>
      </c>
      <c r="AL37" s="6">
        <f t="shared" si="4"/>
        <v>33909</v>
      </c>
      <c r="AM37">
        <v>11</v>
      </c>
      <c r="AN37">
        <v>1992</v>
      </c>
      <c r="AO37">
        <v>1</v>
      </c>
      <c r="AP37">
        <v>11108</v>
      </c>
      <c r="AQ37">
        <v>718</v>
      </c>
      <c r="BC37" s="6">
        <v>34823</v>
      </c>
      <c r="BD37">
        <v>1030</v>
      </c>
      <c r="BE37">
        <v>9</v>
      </c>
      <c r="BF37">
        <f t="shared" si="1"/>
        <v>22679.7179904</v>
      </c>
    </row>
    <row r="38" spans="1:58" x14ac:dyDescent="0.35">
      <c r="A38" s="6">
        <f t="shared" si="0"/>
        <v>33724</v>
      </c>
      <c r="B38">
        <v>1992</v>
      </c>
      <c r="C38">
        <v>5</v>
      </c>
      <c r="E38">
        <v>19920505</v>
      </c>
      <c r="F38">
        <v>800</v>
      </c>
      <c r="G38" s="2">
        <v>1800</v>
      </c>
      <c r="H38" s="2">
        <v>29977</v>
      </c>
      <c r="I38" s="2">
        <v>29977</v>
      </c>
      <c r="J38" s="2">
        <v>29216</v>
      </c>
      <c r="L38" t="s">
        <v>32</v>
      </c>
      <c r="W38" s="6">
        <f t="shared" si="2"/>
        <v>34029</v>
      </c>
      <c r="X38">
        <v>3</v>
      </c>
      <c r="Y38">
        <v>1993</v>
      </c>
      <c r="Z38">
        <v>1</v>
      </c>
      <c r="AA38">
        <v>20129</v>
      </c>
      <c r="AB38">
        <v>14901</v>
      </c>
      <c r="AC38">
        <v>26603</v>
      </c>
      <c r="AD38">
        <v>2993</v>
      </c>
      <c r="AE38">
        <v>569</v>
      </c>
      <c r="AF38" s="6">
        <f t="shared" si="3"/>
        <v>34029</v>
      </c>
      <c r="AG38">
        <v>3</v>
      </c>
      <c r="AH38">
        <v>1993</v>
      </c>
      <c r="AI38">
        <v>1</v>
      </c>
      <c r="AJ38">
        <v>20129</v>
      </c>
      <c r="AK38">
        <v>569</v>
      </c>
      <c r="AL38" s="6">
        <f t="shared" si="4"/>
        <v>34029</v>
      </c>
      <c r="AM38">
        <v>3</v>
      </c>
      <c r="AN38">
        <v>1993</v>
      </c>
      <c r="AO38">
        <v>1</v>
      </c>
      <c r="AP38">
        <v>19254</v>
      </c>
      <c r="AQ38">
        <v>737</v>
      </c>
      <c r="BC38" s="6">
        <v>34921</v>
      </c>
      <c r="BD38">
        <v>841</v>
      </c>
      <c r="BE38">
        <v>7.2</v>
      </c>
      <c r="BF38">
        <f t="shared" si="1"/>
        <v>14814.479867903998</v>
      </c>
    </row>
    <row r="39" spans="1:58" x14ac:dyDescent="0.35">
      <c r="A39" s="6">
        <f t="shared" si="0"/>
        <v>33816</v>
      </c>
      <c r="B39">
        <v>1992</v>
      </c>
      <c r="C39">
        <v>8</v>
      </c>
      <c r="E39">
        <v>19920803</v>
      </c>
      <c r="F39">
        <v>1600</v>
      </c>
      <c r="G39" s="2">
        <v>437</v>
      </c>
      <c r="H39" s="2">
        <v>10668</v>
      </c>
      <c r="I39" s="2">
        <v>10668</v>
      </c>
      <c r="J39" s="2">
        <v>11177</v>
      </c>
      <c r="M39" t="s">
        <v>16</v>
      </c>
      <c r="N39" t="s">
        <v>17</v>
      </c>
      <c r="O39" t="s">
        <v>18</v>
      </c>
      <c r="P39" t="s">
        <v>19</v>
      </c>
      <c r="W39" s="6">
        <f t="shared" si="2"/>
        <v>34090</v>
      </c>
      <c r="X39">
        <v>5</v>
      </c>
      <c r="Y39">
        <v>1993</v>
      </c>
      <c r="Z39">
        <v>1</v>
      </c>
      <c r="AA39">
        <v>34575</v>
      </c>
      <c r="AB39">
        <v>25475</v>
      </c>
      <c r="AC39">
        <v>45880</v>
      </c>
      <c r="AD39">
        <v>5219</v>
      </c>
      <c r="AE39">
        <v>1329</v>
      </c>
      <c r="AF39" s="6">
        <f t="shared" si="3"/>
        <v>34090</v>
      </c>
      <c r="AG39">
        <v>5</v>
      </c>
      <c r="AH39">
        <v>1993</v>
      </c>
      <c r="AI39">
        <v>1</v>
      </c>
      <c r="AJ39">
        <v>34575</v>
      </c>
      <c r="AK39">
        <v>1329</v>
      </c>
      <c r="AL39" s="6">
        <f t="shared" si="4"/>
        <v>34090</v>
      </c>
      <c r="AM39">
        <v>5</v>
      </c>
      <c r="AN39">
        <v>1993</v>
      </c>
      <c r="AO39">
        <v>1</v>
      </c>
      <c r="AP39">
        <v>33503</v>
      </c>
      <c r="AQ39">
        <v>4059</v>
      </c>
      <c r="BC39" s="6">
        <v>35039</v>
      </c>
      <c r="BD39">
        <v>269</v>
      </c>
      <c r="BE39">
        <v>15</v>
      </c>
      <c r="BF39">
        <f t="shared" si="1"/>
        <v>9871.9160831999998</v>
      </c>
    </row>
    <row r="40" spans="1:58" x14ac:dyDescent="0.35">
      <c r="A40" s="6">
        <f t="shared" si="0"/>
        <v>33816</v>
      </c>
      <c r="B40">
        <v>1992</v>
      </c>
      <c r="C40">
        <v>8</v>
      </c>
      <c r="E40">
        <v>19920824</v>
      </c>
      <c r="F40">
        <v>1700</v>
      </c>
      <c r="G40" s="2">
        <v>791</v>
      </c>
      <c r="H40" s="2">
        <v>16591</v>
      </c>
      <c r="I40" s="2">
        <v>16591</v>
      </c>
      <c r="J40" s="2">
        <v>17201</v>
      </c>
      <c r="L40" t="s">
        <v>17</v>
      </c>
      <c r="M40">
        <v>0</v>
      </c>
      <c r="W40" s="6">
        <f t="shared" si="2"/>
        <v>34213</v>
      </c>
      <c r="X40">
        <v>9</v>
      </c>
      <c r="Y40">
        <v>1993</v>
      </c>
      <c r="Z40">
        <v>1</v>
      </c>
      <c r="AA40">
        <v>28968</v>
      </c>
      <c r="AB40">
        <v>21291</v>
      </c>
      <c r="AC40">
        <v>38522</v>
      </c>
      <c r="AD40">
        <v>4407</v>
      </c>
      <c r="AE40">
        <v>1242</v>
      </c>
      <c r="AF40" s="6">
        <f t="shared" si="3"/>
        <v>34213</v>
      </c>
      <c r="AG40">
        <v>9</v>
      </c>
      <c r="AH40">
        <v>1993</v>
      </c>
      <c r="AI40">
        <v>1</v>
      </c>
      <c r="AJ40">
        <v>28968</v>
      </c>
      <c r="AK40">
        <v>1242</v>
      </c>
      <c r="AL40" s="6">
        <f t="shared" si="4"/>
        <v>34213</v>
      </c>
      <c r="AM40">
        <v>9</v>
      </c>
      <c r="AN40">
        <v>1993</v>
      </c>
      <c r="AO40">
        <v>1</v>
      </c>
      <c r="AP40">
        <v>29458</v>
      </c>
      <c r="AQ40">
        <v>4690</v>
      </c>
      <c r="BC40" s="6">
        <v>35080</v>
      </c>
      <c r="BD40">
        <v>261</v>
      </c>
      <c r="BE40">
        <v>15</v>
      </c>
      <c r="BF40">
        <f t="shared" si="1"/>
        <v>9578.3275008000001</v>
      </c>
    </row>
    <row r="41" spans="1:58" x14ac:dyDescent="0.35">
      <c r="A41" s="6">
        <f t="shared" si="0"/>
        <v>33908</v>
      </c>
      <c r="B41">
        <v>1992</v>
      </c>
      <c r="C41">
        <v>11</v>
      </c>
      <c r="E41">
        <v>19921119</v>
      </c>
      <c r="F41">
        <v>1000</v>
      </c>
      <c r="G41" s="2">
        <v>311</v>
      </c>
      <c r="H41" s="2">
        <v>11208</v>
      </c>
      <c r="I41" s="2">
        <v>11208</v>
      </c>
      <c r="J41" s="2">
        <v>11108</v>
      </c>
      <c r="L41" t="s">
        <v>18</v>
      </c>
      <c r="M41">
        <v>6.2E-2</v>
      </c>
      <c r="N41">
        <v>0.32040000000000002</v>
      </c>
      <c r="W41" s="6">
        <f t="shared" si="2"/>
        <v>34639</v>
      </c>
      <c r="X41">
        <v>11</v>
      </c>
      <c r="Y41">
        <v>1994</v>
      </c>
      <c r="Z41">
        <v>1</v>
      </c>
      <c r="AA41">
        <v>14559</v>
      </c>
      <c r="AB41">
        <v>10762</v>
      </c>
      <c r="AC41">
        <v>19267</v>
      </c>
      <c r="AD41">
        <v>2175</v>
      </c>
      <c r="AE41">
        <v>464</v>
      </c>
      <c r="AF41" s="6">
        <f t="shared" si="3"/>
        <v>34639</v>
      </c>
      <c r="AG41">
        <v>11</v>
      </c>
      <c r="AH41">
        <v>1994</v>
      </c>
      <c r="AI41">
        <v>1</v>
      </c>
      <c r="AJ41">
        <v>14559</v>
      </c>
      <c r="AK41">
        <v>464</v>
      </c>
      <c r="AL41" s="6">
        <f t="shared" si="4"/>
        <v>34639</v>
      </c>
      <c r="AM41">
        <v>11</v>
      </c>
      <c r="AN41">
        <v>1994</v>
      </c>
      <c r="AO41">
        <v>1</v>
      </c>
      <c r="AP41">
        <v>14436</v>
      </c>
      <c r="AQ41">
        <v>1148</v>
      </c>
      <c r="BC41" s="6">
        <v>35156</v>
      </c>
      <c r="BD41">
        <v>220</v>
      </c>
      <c r="BE41">
        <v>13</v>
      </c>
      <c r="BF41">
        <f t="shared" si="1"/>
        <v>6997.1945471999989</v>
      </c>
    </row>
    <row r="42" spans="1:58" x14ac:dyDescent="0.35">
      <c r="A42" s="6">
        <f t="shared" si="0"/>
        <v>34028</v>
      </c>
      <c r="B42">
        <v>1993</v>
      </c>
      <c r="C42">
        <v>3</v>
      </c>
      <c r="E42">
        <v>19930309</v>
      </c>
      <c r="F42">
        <v>1300</v>
      </c>
      <c r="G42" s="2">
        <v>760</v>
      </c>
      <c r="H42" s="2">
        <v>20129</v>
      </c>
      <c r="I42" s="2">
        <v>20129</v>
      </c>
      <c r="J42" s="2">
        <v>19254</v>
      </c>
      <c r="L42" t="s">
        <v>19</v>
      </c>
      <c r="M42">
        <v>0.34200000000000003</v>
      </c>
      <c r="N42">
        <v>0.25409999999999999</v>
      </c>
      <c r="O42">
        <v>-2.4400000000000002E-2</v>
      </c>
      <c r="W42" s="6">
        <f t="shared" si="2"/>
        <v>34700</v>
      </c>
      <c r="X42">
        <v>1</v>
      </c>
      <c r="Y42">
        <v>1995</v>
      </c>
      <c r="Z42">
        <v>1</v>
      </c>
      <c r="AA42">
        <v>12497</v>
      </c>
      <c r="AB42">
        <v>9251</v>
      </c>
      <c r="AC42">
        <v>16517</v>
      </c>
      <c r="AD42">
        <v>1858</v>
      </c>
      <c r="AE42">
        <v>355</v>
      </c>
      <c r="AF42" s="6">
        <f t="shared" si="3"/>
        <v>34700</v>
      </c>
      <c r="AG42">
        <v>1</v>
      </c>
      <c r="AH42">
        <v>1995</v>
      </c>
      <c r="AI42">
        <v>1</v>
      </c>
      <c r="AJ42">
        <v>12497</v>
      </c>
      <c r="AK42">
        <v>355</v>
      </c>
      <c r="AL42" s="6">
        <f t="shared" si="4"/>
        <v>34700</v>
      </c>
      <c r="AM42">
        <v>1</v>
      </c>
      <c r="AN42">
        <v>1995</v>
      </c>
      <c r="AO42">
        <v>1</v>
      </c>
      <c r="AP42">
        <v>12046</v>
      </c>
      <c r="AQ42">
        <v>742</v>
      </c>
      <c r="BC42" s="6">
        <v>35312</v>
      </c>
      <c r="BD42">
        <v>72</v>
      </c>
      <c r="BE42">
        <v>18</v>
      </c>
      <c r="BF42">
        <f t="shared" si="1"/>
        <v>3170.7566899200001</v>
      </c>
    </row>
    <row r="43" spans="1:58" x14ac:dyDescent="0.35">
      <c r="A43" s="6">
        <f t="shared" si="0"/>
        <v>34089</v>
      </c>
      <c r="B43">
        <v>1993</v>
      </c>
      <c r="C43">
        <v>5</v>
      </c>
      <c r="E43">
        <v>19930505</v>
      </c>
      <c r="F43">
        <v>900</v>
      </c>
      <c r="G43" s="2">
        <v>2260</v>
      </c>
      <c r="H43" s="2">
        <v>34575</v>
      </c>
      <c r="I43" s="2">
        <v>34575</v>
      </c>
      <c r="J43" s="2">
        <v>33503</v>
      </c>
      <c r="L43" t="s">
        <v>102</v>
      </c>
      <c r="M43">
        <v>-6.8400000000000002E-2</v>
      </c>
      <c r="N43">
        <v>-5.5999999999999999E-3</v>
      </c>
      <c r="O43">
        <v>6.54E-2</v>
      </c>
      <c r="P43">
        <v>2.3900000000000001E-2</v>
      </c>
      <c r="W43" s="6">
        <f t="shared" si="2"/>
        <v>34731</v>
      </c>
      <c r="X43">
        <v>2</v>
      </c>
      <c r="Y43">
        <v>1995</v>
      </c>
      <c r="Z43">
        <v>1</v>
      </c>
      <c r="AA43">
        <v>18717</v>
      </c>
      <c r="AB43">
        <v>13862</v>
      </c>
      <c r="AC43">
        <v>24728</v>
      </c>
      <c r="AD43">
        <v>2779</v>
      </c>
      <c r="AE43">
        <v>506</v>
      </c>
      <c r="AF43" s="6">
        <f t="shared" si="3"/>
        <v>34731</v>
      </c>
      <c r="AG43">
        <v>2</v>
      </c>
      <c r="AH43">
        <v>1995</v>
      </c>
      <c r="AI43">
        <v>1</v>
      </c>
      <c r="AJ43">
        <v>18717</v>
      </c>
      <c r="AK43">
        <v>506</v>
      </c>
      <c r="AL43" s="6">
        <f t="shared" si="4"/>
        <v>34731</v>
      </c>
      <c r="AM43">
        <v>2</v>
      </c>
      <c r="AN43">
        <v>1995</v>
      </c>
      <c r="AO43">
        <v>1</v>
      </c>
      <c r="AP43">
        <v>17916</v>
      </c>
      <c r="AQ43">
        <v>690</v>
      </c>
      <c r="BC43" s="6">
        <v>35366</v>
      </c>
      <c r="BD43">
        <v>609</v>
      </c>
      <c r="BE43">
        <v>12</v>
      </c>
      <c r="BF43">
        <f t="shared" si="1"/>
        <v>17879.544668160001</v>
      </c>
    </row>
    <row r="44" spans="1:58" x14ac:dyDescent="0.35">
      <c r="A44" s="6">
        <f t="shared" si="0"/>
        <v>34212</v>
      </c>
      <c r="B44">
        <v>1993</v>
      </c>
      <c r="C44">
        <v>9</v>
      </c>
      <c r="E44">
        <v>19930901</v>
      </c>
      <c r="F44">
        <v>1045</v>
      </c>
      <c r="G44" s="2">
        <v>1810</v>
      </c>
      <c r="H44" s="2">
        <v>28968</v>
      </c>
      <c r="I44" s="2">
        <v>28968</v>
      </c>
      <c r="J44" s="2">
        <v>29458</v>
      </c>
      <c r="W44" s="6">
        <f t="shared" si="2"/>
        <v>34790</v>
      </c>
      <c r="X44">
        <v>4</v>
      </c>
      <c r="Y44">
        <v>1995</v>
      </c>
      <c r="Z44">
        <v>1</v>
      </c>
      <c r="AA44">
        <v>18440</v>
      </c>
      <c r="AB44">
        <v>13656</v>
      </c>
      <c r="AC44">
        <v>24363</v>
      </c>
      <c r="AD44">
        <v>2738</v>
      </c>
      <c r="AE44">
        <v>502</v>
      </c>
      <c r="AF44" s="6">
        <f t="shared" si="3"/>
        <v>34790</v>
      </c>
      <c r="AG44">
        <v>4</v>
      </c>
      <c r="AH44">
        <v>1995</v>
      </c>
      <c r="AI44">
        <v>1</v>
      </c>
      <c r="AJ44">
        <v>18440</v>
      </c>
      <c r="AK44">
        <v>502</v>
      </c>
      <c r="AL44" s="6">
        <f t="shared" si="4"/>
        <v>34790</v>
      </c>
      <c r="AM44">
        <v>4</v>
      </c>
      <c r="AN44">
        <v>1995</v>
      </c>
      <c r="AO44">
        <v>1</v>
      </c>
      <c r="AP44">
        <v>17979</v>
      </c>
      <c r="AQ44">
        <v>549</v>
      </c>
      <c r="BC44" s="6">
        <v>35465</v>
      </c>
      <c r="BD44">
        <v>369</v>
      </c>
      <c r="BE44">
        <v>13</v>
      </c>
      <c r="BF44">
        <f t="shared" si="1"/>
        <v>11736.203581440001</v>
      </c>
    </row>
    <row r="45" spans="1:58" x14ac:dyDescent="0.35">
      <c r="A45" s="6">
        <f t="shared" si="0"/>
        <v>34638</v>
      </c>
      <c r="B45">
        <v>1994</v>
      </c>
      <c r="C45">
        <v>11</v>
      </c>
      <c r="E45">
        <v>19941118</v>
      </c>
      <c r="F45">
        <v>925</v>
      </c>
      <c r="G45" s="2">
        <v>462</v>
      </c>
      <c r="H45" s="2">
        <v>14559</v>
      </c>
      <c r="I45" s="2">
        <v>14559</v>
      </c>
      <c r="J45" s="2">
        <v>14436</v>
      </c>
      <c r="W45" s="6">
        <f t="shared" si="2"/>
        <v>34820</v>
      </c>
      <c r="X45">
        <v>5</v>
      </c>
      <c r="Y45">
        <v>1995</v>
      </c>
      <c r="Z45">
        <v>1</v>
      </c>
      <c r="AA45">
        <v>20579</v>
      </c>
      <c r="AB45">
        <v>15235</v>
      </c>
      <c r="AC45">
        <v>27197</v>
      </c>
      <c r="AD45">
        <v>3059</v>
      </c>
      <c r="AE45">
        <v>579</v>
      </c>
      <c r="AF45" s="6">
        <f t="shared" si="3"/>
        <v>34820</v>
      </c>
      <c r="AG45">
        <v>5</v>
      </c>
      <c r="AH45">
        <v>1995</v>
      </c>
      <c r="AI45">
        <v>1</v>
      </c>
      <c r="AJ45">
        <v>20579</v>
      </c>
      <c r="AK45">
        <v>579</v>
      </c>
      <c r="AL45" s="6">
        <f t="shared" si="4"/>
        <v>34820</v>
      </c>
      <c r="AM45">
        <v>5</v>
      </c>
      <c r="AN45">
        <v>1995</v>
      </c>
      <c r="AO45">
        <v>1</v>
      </c>
      <c r="AP45">
        <v>20375</v>
      </c>
      <c r="AQ45">
        <v>1044</v>
      </c>
      <c r="BC45" s="6">
        <v>35773</v>
      </c>
      <c r="BD45">
        <v>403</v>
      </c>
      <c r="BE45">
        <v>12.7</v>
      </c>
      <c r="BF45">
        <f t="shared" si="1"/>
        <v>12521.797696511998</v>
      </c>
    </row>
    <row r="46" spans="1:58" x14ac:dyDescent="0.35">
      <c r="A46" s="6">
        <f t="shared" si="0"/>
        <v>34699</v>
      </c>
      <c r="B46">
        <v>1995</v>
      </c>
      <c r="C46">
        <v>1</v>
      </c>
      <c r="E46">
        <v>19950109</v>
      </c>
      <c r="F46">
        <v>1605</v>
      </c>
      <c r="G46" s="2">
        <v>337</v>
      </c>
      <c r="H46" s="2">
        <v>12497</v>
      </c>
      <c r="I46" s="2">
        <v>12497</v>
      </c>
      <c r="J46" s="2">
        <v>12046</v>
      </c>
      <c r="L46" s="16" t="s">
        <v>33</v>
      </c>
      <c r="M46" s="16"/>
      <c r="N46">
        <v>2.1100000000000001E-2</v>
      </c>
      <c r="W46" s="6">
        <f t="shared" si="2"/>
        <v>34851</v>
      </c>
      <c r="X46">
        <v>6</v>
      </c>
      <c r="Y46">
        <v>1995</v>
      </c>
      <c r="Z46">
        <v>2</v>
      </c>
      <c r="AA46">
        <v>50695</v>
      </c>
      <c r="AB46">
        <v>39690</v>
      </c>
      <c r="AC46">
        <v>63808</v>
      </c>
      <c r="AD46">
        <v>6163</v>
      </c>
      <c r="AE46">
        <v>3242</v>
      </c>
      <c r="AF46" s="6">
        <f t="shared" si="3"/>
        <v>34851</v>
      </c>
      <c r="AG46">
        <v>6</v>
      </c>
      <c r="AH46">
        <v>1995</v>
      </c>
      <c r="AI46">
        <v>2</v>
      </c>
      <c r="AJ46">
        <v>50695</v>
      </c>
      <c r="AK46">
        <v>3242</v>
      </c>
      <c r="AL46" s="6">
        <f t="shared" si="4"/>
        <v>34851</v>
      </c>
      <c r="AM46">
        <v>6</v>
      </c>
      <c r="AN46">
        <v>1995</v>
      </c>
      <c r="AO46">
        <v>2</v>
      </c>
      <c r="AP46">
        <v>49489</v>
      </c>
      <c r="AQ46">
        <v>11887</v>
      </c>
      <c r="BC46" s="6">
        <v>35836</v>
      </c>
      <c r="BD46">
        <v>285</v>
      </c>
      <c r="BE46">
        <v>14.2</v>
      </c>
      <c r="BF46">
        <f t="shared" si="1"/>
        <v>9901.2749414400005</v>
      </c>
    </row>
    <row r="47" spans="1:58" x14ac:dyDescent="0.35">
      <c r="A47" s="6">
        <f t="shared" si="0"/>
        <v>34730</v>
      </c>
      <c r="B47">
        <v>1995</v>
      </c>
      <c r="C47">
        <v>2</v>
      </c>
      <c r="E47">
        <v>19950227</v>
      </c>
      <c r="F47">
        <v>1505</v>
      </c>
      <c r="G47" s="2">
        <v>667</v>
      </c>
      <c r="H47" s="2">
        <v>18717</v>
      </c>
      <c r="I47" s="2">
        <v>18717</v>
      </c>
      <c r="J47" s="2">
        <v>17916</v>
      </c>
      <c r="W47" s="6">
        <f t="shared" si="2"/>
        <v>34912</v>
      </c>
      <c r="X47">
        <v>8</v>
      </c>
      <c r="Y47">
        <v>1995</v>
      </c>
      <c r="Z47">
        <v>1</v>
      </c>
      <c r="AA47">
        <v>16545</v>
      </c>
      <c r="AB47">
        <v>12233</v>
      </c>
      <c r="AC47">
        <v>21888</v>
      </c>
      <c r="AD47">
        <v>2469</v>
      </c>
      <c r="AE47">
        <v>514</v>
      </c>
      <c r="AF47" s="6">
        <f t="shared" si="3"/>
        <v>34912</v>
      </c>
      <c r="AG47">
        <v>8</v>
      </c>
      <c r="AH47">
        <v>1995</v>
      </c>
      <c r="AI47">
        <v>1</v>
      </c>
      <c r="AJ47">
        <v>16545</v>
      </c>
      <c r="AK47">
        <v>514</v>
      </c>
      <c r="AL47" s="6">
        <f t="shared" si="4"/>
        <v>34912</v>
      </c>
      <c r="AM47">
        <v>8</v>
      </c>
      <c r="AN47">
        <v>1995</v>
      </c>
      <c r="AO47">
        <v>1</v>
      </c>
      <c r="AP47">
        <v>17240</v>
      </c>
      <c r="AQ47">
        <v>1310</v>
      </c>
      <c r="BC47" s="6">
        <v>35920</v>
      </c>
      <c r="BD47">
        <v>2420</v>
      </c>
      <c r="BE47">
        <v>5.53</v>
      </c>
      <c r="BF47">
        <f t="shared" si="1"/>
        <v>32741.488023552</v>
      </c>
    </row>
    <row r="48" spans="1:58" x14ac:dyDescent="0.35">
      <c r="A48" s="6">
        <f t="shared" si="0"/>
        <v>34789</v>
      </c>
      <c r="B48">
        <v>1995</v>
      </c>
      <c r="C48">
        <v>4</v>
      </c>
      <c r="E48">
        <v>19950407</v>
      </c>
      <c r="F48">
        <v>839</v>
      </c>
      <c r="G48" s="2">
        <v>771</v>
      </c>
      <c r="H48" s="2">
        <v>18440</v>
      </c>
      <c r="I48" s="2">
        <v>18440</v>
      </c>
      <c r="J48" s="2">
        <v>17979</v>
      </c>
      <c r="L48" t="s">
        <v>34</v>
      </c>
      <c r="M48" t="s">
        <v>35</v>
      </c>
      <c r="N48" t="s">
        <v>36</v>
      </c>
      <c r="O48" t="s">
        <v>37</v>
      </c>
      <c r="P48" t="s">
        <v>38</v>
      </c>
      <c r="Q48" t="s">
        <v>39</v>
      </c>
      <c r="R48" t="s">
        <v>40</v>
      </c>
      <c r="S48" t="s">
        <v>41</v>
      </c>
      <c r="W48" s="6">
        <f t="shared" si="2"/>
        <v>34943</v>
      </c>
      <c r="X48">
        <v>9</v>
      </c>
      <c r="Y48">
        <v>1995</v>
      </c>
      <c r="Z48">
        <v>1</v>
      </c>
      <c r="AA48">
        <v>11454</v>
      </c>
      <c r="AB48">
        <v>8471</v>
      </c>
      <c r="AC48">
        <v>15152</v>
      </c>
      <c r="AD48">
        <v>1709</v>
      </c>
      <c r="AE48">
        <v>353</v>
      </c>
      <c r="AF48" s="6">
        <f t="shared" si="3"/>
        <v>34943</v>
      </c>
      <c r="AG48">
        <v>9</v>
      </c>
      <c r="AH48">
        <v>1995</v>
      </c>
      <c r="AI48">
        <v>1</v>
      </c>
      <c r="AJ48">
        <v>11454</v>
      </c>
      <c r="AK48">
        <v>353</v>
      </c>
      <c r="AL48" s="6">
        <f t="shared" si="4"/>
        <v>34943</v>
      </c>
      <c r="AM48">
        <v>9</v>
      </c>
      <c r="AN48">
        <v>1995</v>
      </c>
      <c r="AO48">
        <v>1</v>
      </c>
      <c r="AP48">
        <v>11961</v>
      </c>
      <c r="AQ48">
        <v>566</v>
      </c>
      <c r="BC48" s="6">
        <v>36018</v>
      </c>
      <c r="BD48">
        <v>296</v>
      </c>
      <c r="BE48">
        <v>10.6</v>
      </c>
      <c r="BF48">
        <f t="shared" si="1"/>
        <v>7676.3628011519995</v>
      </c>
    </row>
    <row r="49" spans="1:58" x14ac:dyDescent="0.35">
      <c r="A49" s="6">
        <f t="shared" si="0"/>
        <v>34819</v>
      </c>
      <c r="B49">
        <v>1995</v>
      </c>
      <c r="C49">
        <v>5</v>
      </c>
      <c r="E49">
        <v>19950504</v>
      </c>
      <c r="F49">
        <v>930</v>
      </c>
      <c r="G49" s="2">
        <v>1030</v>
      </c>
      <c r="H49" s="2">
        <v>20579</v>
      </c>
      <c r="I49" s="2">
        <v>20579</v>
      </c>
      <c r="J49" s="2">
        <v>20375</v>
      </c>
      <c r="L49" t="s">
        <v>20</v>
      </c>
      <c r="W49" s="6">
        <f t="shared" si="2"/>
        <v>34973</v>
      </c>
      <c r="X49">
        <v>10</v>
      </c>
      <c r="Y49">
        <v>1995</v>
      </c>
      <c r="Z49">
        <v>1</v>
      </c>
      <c r="AA49">
        <v>13519</v>
      </c>
      <c r="AB49">
        <v>9995</v>
      </c>
      <c r="AC49">
        <v>17887</v>
      </c>
      <c r="AD49">
        <v>2018</v>
      </c>
      <c r="AE49">
        <v>423</v>
      </c>
      <c r="AF49" s="6">
        <f t="shared" si="3"/>
        <v>34973</v>
      </c>
      <c r="AG49">
        <v>10</v>
      </c>
      <c r="AH49">
        <v>1995</v>
      </c>
      <c r="AI49">
        <v>1</v>
      </c>
      <c r="AJ49">
        <v>13519</v>
      </c>
      <c r="AK49">
        <v>423</v>
      </c>
      <c r="AL49" s="6">
        <f t="shared" si="4"/>
        <v>34973</v>
      </c>
      <c r="AM49">
        <v>10</v>
      </c>
      <c r="AN49">
        <v>1995</v>
      </c>
      <c r="AO49">
        <v>1</v>
      </c>
      <c r="AP49">
        <v>13882</v>
      </c>
      <c r="AQ49">
        <v>885</v>
      </c>
      <c r="BC49" s="6">
        <v>36230</v>
      </c>
      <c r="BD49">
        <v>242</v>
      </c>
      <c r="BE49">
        <v>13.6</v>
      </c>
      <c r="BF49">
        <f t="shared" si="1"/>
        <v>8052.1561866240008</v>
      </c>
    </row>
    <row r="50" spans="1:58" x14ac:dyDescent="0.35">
      <c r="A50" s="6">
        <f t="shared" si="0"/>
        <v>34850</v>
      </c>
      <c r="B50">
        <v>1995</v>
      </c>
      <c r="C50">
        <v>6</v>
      </c>
      <c r="E50">
        <v>19950608</v>
      </c>
      <c r="F50">
        <v>1300</v>
      </c>
      <c r="G50" s="2">
        <v>4370</v>
      </c>
      <c r="H50" s="2">
        <v>47805</v>
      </c>
      <c r="I50" s="2">
        <v>47805</v>
      </c>
      <c r="J50" s="2">
        <v>46604</v>
      </c>
      <c r="L50" t="s">
        <v>42</v>
      </c>
      <c r="M50" t="s">
        <v>43</v>
      </c>
      <c r="N50" t="s">
        <v>44</v>
      </c>
      <c r="O50" t="s">
        <v>45</v>
      </c>
      <c r="P50" t="s">
        <v>46</v>
      </c>
      <c r="W50" s="6">
        <f t="shared" si="2"/>
        <v>35034</v>
      </c>
      <c r="X50">
        <v>12</v>
      </c>
      <c r="Y50">
        <v>1995</v>
      </c>
      <c r="Z50">
        <v>1</v>
      </c>
      <c r="AA50">
        <v>10317</v>
      </c>
      <c r="AB50">
        <v>7633</v>
      </c>
      <c r="AC50">
        <v>13642</v>
      </c>
      <c r="AD50">
        <v>1537</v>
      </c>
      <c r="AE50">
        <v>306</v>
      </c>
      <c r="AF50" s="6">
        <f t="shared" si="3"/>
        <v>35034</v>
      </c>
      <c r="AG50">
        <v>12</v>
      </c>
      <c r="AH50">
        <v>1995</v>
      </c>
      <c r="AI50">
        <v>1</v>
      </c>
      <c r="AJ50">
        <v>10317</v>
      </c>
      <c r="AK50">
        <v>306</v>
      </c>
      <c r="AL50" s="6">
        <f t="shared" si="4"/>
        <v>35034</v>
      </c>
      <c r="AM50">
        <v>12</v>
      </c>
      <c r="AN50">
        <v>1995</v>
      </c>
      <c r="AO50">
        <v>1</v>
      </c>
      <c r="AP50">
        <v>10144</v>
      </c>
      <c r="AQ50">
        <v>643</v>
      </c>
      <c r="BC50" s="6">
        <v>36313</v>
      </c>
      <c r="BD50">
        <v>3810</v>
      </c>
      <c r="BE50">
        <v>4.28</v>
      </c>
      <c r="BF50">
        <f t="shared" si="1"/>
        <v>39895.752462336</v>
      </c>
    </row>
    <row r="51" spans="1:58" x14ac:dyDescent="0.35">
      <c r="A51" s="6">
        <f t="shared" si="0"/>
        <v>34850</v>
      </c>
      <c r="B51">
        <v>1995</v>
      </c>
      <c r="C51">
        <v>6</v>
      </c>
      <c r="E51">
        <v>19950627</v>
      </c>
      <c r="F51">
        <v>1100</v>
      </c>
      <c r="G51" s="2">
        <v>5460</v>
      </c>
      <c r="H51" s="2">
        <v>53585</v>
      </c>
      <c r="I51" s="2">
        <v>53585</v>
      </c>
      <c r="J51" s="2">
        <v>52375</v>
      </c>
      <c r="L51" t="s">
        <v>47</v>
      </c>
      <c r="M51" t="s">
        <v>48</v>
      </c>
      <c r="N51" t="s">
        <v>49</v>
      </c>
      <c r="O51" t="s">
        <v>48</v>
      </c>
      <c r="P51" t="s">
        <v>48</v>
      </c>
      <c r="Q51" t="s">
        <v>48</v>
      </c>
      <c r="R51" t="s">
        <v>48</v>
      </c>
      <c r="S51" t="s">
        <v>50</v>
      </c>
      <c r="W51" s="6">
        <f t="shared" si="2"/>
        <v>35065</v>
      </c>
      <c r="X51">
        <v>1</v>
      </c>
      <c r="Y51">
        <v>1996</v>
      </c>
      <c r="Z51">
        <v>1</v>
      </c>
      <c r="AA51">
        <v>10372</v>
      </c>
      <c r="AB51">
        <v>7679</v>
      </c>
      <c r="AC51">
        <v>13708</v>
      </c>
      <c r="AD51">
        <v>1542</v>
      </c>
      <c r="AE51">
        <v>293</v>
      </c>
      <c r="AF51" s="6">
        <f t="shared" si="3"/>
        <v>35065</v>
      </c>
      <c r="AG51">
        <v>1</v>
      </c>
      <c r="AH51">
        <v>1996</v>
      </c>
      <c r="AI51">
        <v>1</v>
      </c>
      <c r="AJ51">
        <v>10372</v>
      </c>
      <c r="AK51">
        <v>293</v>
      </c>
      <c r="AL51" s="6">
        <f t="shared" si="4"/>
        <v>35065</v>
      </c>
      <c r="AM51">
        <v>1</v>
      </c>
      <c r="AN51">
        <v>1996</v>
      </c>
      <c r="AO51">
        <v>1</v>
      </c>
      <c r="AP51">
        <v>10002</v>
      </c>
      <c r="AQ51">
        <v>605</v>
      </c>
      <c r="BC51" s="6">
        <v>36361</v>
      </c>
      <c r="BD51">
        <v>3100</v>
      </c>
      <c r="BE51">
        <v>4.6500000000000004</v>
      </c>
      <c r="BF51">
        <f t="shared" si="1"/>
        <v>35267.32846080001</v>
      </c>
    </row>
    <row r="52" spans="1:58" x14ac:dyDescent="0.35">
      <c r="A52" s="6">
        <f t="shared" si="0"/>
        <v>34911</v>
      </c>
      <c r="B52">
        <v>1995</v>
      </c>
      <c r="C52">
        <v>8</v>
      </c>
      <c r="E52">
        <v>19950810</v>
      </c>
      <c r="F52">
        <v>900</v>
      </c>
      <c r="G52" s="2">
        <v>841</v>
      </c>
      <c r="H52" s="2">
        <v>16545</v>
      </c>
      <c r="I52" s="2">
        <v>16545</v>
      </c>
      <c r="J52" s="2">
        <v>17240</v>
      </c>
      <c r="L52" t="s">
        <v>51</v>
      </c>
      <c r="W52" s="6">
        <f t="shared" si="2"/>
        <v>35156</v>
      </c>
      <c r="X52">
        <v>4</v>
      </c>
      <c r="Y52">
        <v>1996</v>
      </c>
      <c r="Z52">
        <v>1</v>
      </c>
      <c r="AA52">
        <v>7829</v>
      </c>
      <c r="AB52">
        <v>5783</v>
      </c>
      <c r="AC52">
        <v>10367</v>
      </c>
      <c r="AD52">
        <v>1172</v>
      </c>
      <c r="AE52">
        <v>261</v>
      </c>
      <c r="AF52" s="6">
        <f t="shared" si="3"/>
        <v>35156</v>
      </c>
      <c r="AG52">
        <v>4</v>
      </c>
      <c r="AH52">
        <v>1996</v>
      </c>
      <c r="AI52">
        <v>1</v>
      </c>
      <c r="AJ52">
        <v>7829</v>
      </c>
      <c r="AK52">
        <v>261</v>
      </c>
      <c r="AL52" s="6">
        <f t="shared" si="4"/>
        <v>35156</v>
      </c>
      <c r="AM52">
        <v>4</v>
      </c>
      <c r="AN52">
        <v>1996</v>
      </c>
      <c r="AO52">
        <v>1</v>
      </c>
      <c r="AP52">
        <v>7700</v>
      </c>
      <c r="AQ52">
        <v>708</v>
      </c>
      <c r="BC52" s="6">
        <v>36377</v>
      </c>
      <c r="BD52">
        <v>2610</v>
      </c>
      <c r="BE52">
        <v>5.9</v>
      </c>
      <c r="BF52">
        <f t="shared" si="1"/>
        <v>37674.754836480002</v>
      </c>
    </row>
    <row r="53" spans="1:58" x14ac:dyDescent="0.35">
      <c r="A53" s="6">
        <f t="shared" si="0"/>
        <v>34942</v>
      </c>
      <c r="B53">
        <v>1995</v>
      </c>
      <c r="C53">
        <v>9</v>
      </c>
      <c r="E53">
        <v>19950905</v>
      </c>
      <c r="F53">
        <v>1630</v>
      </c>
      <c r="G53" s="2">
        <v>450</v>
      </c>
      <c r="H53" s="2">
        <v>11454</v>
      </c>
      <c r="I53" s="2">
        <v>11454</v>
      </c>
      <c r="J53" s="2">
        <v>11961</v>
      </c>
      <c r="L53" t="s">
        <v>36</v>
      </c>
      <c r="M53" s="2">
        <v>491</v>
      </c>
      <c r="N53" s="2">
        <v>9080</v>
      </c>
      <c r="O53" s="2">
        <v>12100</v>
      </c>
      <c r="P53" s="2">
        <v>16900</v>
      </c>
      <c r="Q53" s="2">
        <v>29300</v>
      </c>
      <c r="R53" s="2">
        <v>35000</v>
      </c>
      <c r="S53" s="2">
        <v>58200</v>
      </c>
      <c r="T53" s="2">
        <v>58200</v>
      </c>
      <c r="W53" s="6">
        <f t="shared" si="2"/>
        <v>35309</v>
      </c>
      <c r="X53">
        <v>9</v>
      </c>
      <c r="Y53">
        <v>1996</v>
      </c>
      <c r="Z53">
        <v>1</v>
      </c>
      <c r="AA53">
        <v>3055</v>
      </c>
      <c r="AB53">
        <v>2247</v>
      </c>
      <c r="AC53">
        <v>4060</v>
      </c>
      <c r="AD53">
        <v>464</v>
      </c>
      <c r="AE53">
        <v>127</v>
      </c>
      <c r="AF53" s="6">
        <f t="shared" si="3"/>
        <v>35309</v>
      </c>
      <c r="AG53">
        <v>9</v>
      </c>
      <c r="AH53">
        <v>1996</v>
      </c>
      <c r="AI53">
        <v>1</v>
      </c>
      <c r="AJ53">
        <v>3055</v>
      </c>
      <c r="AK53">
        <v>127</v>
      </c>
      <c r="AL53" s="6">
        <f t="shared" si="4"/>
        <v>35309</v>
      </c>
      <c r="AM53">
        <v>9</v>
      </c>
      <c r="AN53">
        <v>1996</v>
      </c>
      <c r="AO53">
        <v>1</v>
      </c>
      <c r="AP53">
        <v>3183</v>
      </c>
      <c r="AQ53">
        <v>290</v>
      </c>
      <c r="BC53" s="6">
        <v>36500</v>
      </c>
      <c r="BD53">
        <v>347</v>
      </c>
      <c r="BE53">
        <v>14.7</v>
      </c>
      <c r="BF53">
        <f t="shared" si="1"/>
        <v>12479.716666368</v>
      </c>
    </row>
    <row r="54" spans="1:58" x14ac:dyDescent="0.35">
      <c r="A54" s="6">
        <f t="shared" si="0"/>
        <v>34972</v>
      </c>
      <c r="B54">
        <v>1995</v>
      </c>
      <c r="C54">
        <v>10</v>
      </c>
      <c r="E54">
        <v>19951003</v>
      </c>
      <c r="F54">
        <v>1600</v>
      </c>
      <c r="G54" s="2">
        <v>508</v>
      </c>
      <c r="H54" s="2">
        <v>13519</v>
      </c>
      <c r="I54" s="2">
        <v>13519</v>
      </c>
      <c r="J54" s="2">
        <v>13882</v>
      </c>
      <c r="L54" s="2" t="s">
        <v>38</v>
      </c>
      <c r="M54" s="2">
        <v>487</v>
      </c>
      <c r="N54" s="2">
        <v>8890</v>
      </c>
      <c r="O54" s="2">
        <v>11900</v>
      </c>
      <c r="P54" s="2">
        <v>17800</v>
      </c>
      <c r="Q54" s="2">
        <v>26400</v>
      </c>
      <c r="R54" s="2">
        <v>37000</v>
      </c>
      <c r="S54" s="2">
        <v>65400</v>
      </c>
      <c r="T54" s="2">
        <v>65400</v>
      </c>
      <c r="W54" s="6">
        <f t="shared" si="2"/>
        <v>35339</v>
      </c>
      <c r="X54">
        <v>10</v>
      </c>
      <c r="Y54">
        <v>1996</v>
      </c>
      <c r="Z54">
        <v>1</v>
      </c>
      <c r="AA54">
        <v>16450</v>
      </c>
      <c r="AB54">
        <v>12151</v>
      </c>
      <c r="AC54">
        <v>21780</v>
      </c>
      <c r="AD54">
        <v>2462</v>
      </c>
      <c r="AE54">
        <v>547</v>
      </c>
      <c r="AF54" s="6">
        <f t="shared" si="3"/>
        <v>35339</v>
      </c>
      <c r="AG54">
        <v>10</v>
      </c>
      <c r="AH54">
        <v>1996</v>
      </c>
      <c r="AI54">
        <v>1</v>
      </c>
      <c r="AJ54">
        <v>16450</v>
      </c>
      <c r="AK54">
        <v>547</v>
      </c>
      <c r="AL54" s="6">
        <f t="shared" si="4"/>
        <v>35339</v>
      </c>
      <c r="AM54">
        <v>10</v>
      </c>
      <c r="AN54">
        <v>1996</v>
      </c>
      <c r="AO54">
        <v>1</v>
      </c>
      <c r="AP54">
        <v>16565</v>
      </c>
      <c r="AQ54">
        <v>1477</v>
      </c>
      <c r="BC54" s="6">
        <v>36545</v>
      </c>
      <c r="BD54">
        <v>275</v>
      </c>
      <c r="BE54">
        <v>14.5</v>
      </c>
      <c r="BF54">
        <f t="shared" si="1"/>
        <v>9755.7039360000017</v>
      </c>
    </row>
    <row r="55" spans="1:58" x14ac:dyDescent="0.35">
      <c r="A55" s="6">
        <f t="shared" si="0"/>
        <v>35033</v>
      </c>
      <c r="B55">
        <v>1995</v>
      </c>
      <c r="C55">
        <v>12</v>
      </c>
      <c r="E55">
        <v>19951206</v>
      </c>
      <c r="F55">
        <v>830</v>
      </c>
      <c r="G55" s="2">
        <v>269</v>
      </c>
      <c r="H55" s="2">
        <v>10317</v>
      </c>
      <c r="I55" s="2">
        <v>10317</v>
      </c>
      <c r="J55" s="2">
        <v>10144</v>
      </c>
      <c r="L55" t="s">
        <v>52</v>
      </c>
      <c r="M55">
        <v>1.01</v>
      </c>
      <c r="N55">
        <v>1.02</v>
      </c>
      <c r="O55">
        <v>1.01</v>
      </c>
      <c r="P55">
        <v>0.95</v>
      </c>
      <c r="Q55">
        <v>1.1100000000000001</v>
      </c>
      <c r="R55">
        <v>0.95</v>
      </c>
      <c r="S55">
        <v>0.89</v>
      </c>
      <c r="T55">
        <v>0.89</v>
      </c>
      <c r="W55" s="6">
        <f t="shared" si="2"/>
        <v>35462</v>
      </c>
      <c r="X55">
        <v>2</v>
      </c>
      <c r="Y55">
        <v>1997</v>
      </c>
      <c r="Z55">
        <v>1</v>
      </c>
      <c r="AA55">
        <v>12916</v>
      </c>
      <c r="AB55">
        <v>9567</v>
      </c>
      <c r="AC55">
        <v>17061</v>
      </c>
      <c r="AD55">
        <v>1917</v>
      </c>
      <c r="AE55">
        <v>346</v>
      </c>
      <c r="AF55" s="6">
        <f t="shared" si="3"/>
        <v>35462</v>
      </c>
      <c r="AG55">
        <v>2</v>
      </c>
      <c r="AH55">
        <v>1997</v>
      </c>
      <c r="AI55">
        <v>1</v>
      </c>
      <c r="AJ55">
        <v>12916</v>
      </c>
      <c r="AK55">
        <v>346</v>
      </c>
      <c r="AL55" s="6">
        <f t="shared" si="4"/>
        <v>35462</v>
      </c>
      <c r="AM55">
        <v>2</v>
      </c>
      <c r="AN55">
        <v>1997</v>
      </c>
      <c r="AO55">
        <v>1</v>
      </c>
      <c r="AP55">
        <v>12423</v>
      </c>
      <c r="AQ55">
        <v>616</v>
      </c>
      <c r="BC55" s="6">
        <v>36620</v>
      </c>
      <c r="BD55">
        <v>623</v>
      </c>
      <c r="BE55">
        <v>12</v>
      </c>
      <c r="BF55">
        <f t="shared" si="1"/>
        <v>18290.568683520003</v>
      </c>
    </row>
    <row r="56" spans="1:58" x14ac:dyDescent="0.35">
      <c r="A56" s="6">
        <f t="shared" si="0"/>
        <v>35064</v>
      </c>
      <c r="B56">
        <v>1996</v>
      </c>
      <c r="C56">
        <v>1</v>
      </c>
      <c r="E56">
        <v>19960116</v>
      </c>
      <c r="F56">
        <v>1430</v>
      </c>
      <c r="G56" s="2">
        <v>261</v>
      </c>
      <c r="H56" s="2">
        <v>10372</v>
      </c>
      <c r="I56" s="2">
        <v>10372</v>
      </c>
      <c r="J56" s="2">
        <v>10002</v>
      </c>
      <c r="L56" t="str">
        <f>_xlfn.CONCAT(L57," ", M57, " ", N57, " ", O57, " ", P57, " ", Q57, " ", R57, " ", S57, " ", T57, " ", U57)</f>
        <v>Est/Obs &gt; 1 indicates overestimation; Est/Obs &lt; 1 indicates underestimation</v>
      </c>
      <c r="W56" s="6">
        <f t="shared" si="2"/>
        <v>35765</v>
      </c>
      <c r="X56">
        <v>12</v>
      </c>
      <c r="Y56">
        <v>1997</v>
      </c>
      <c r="Z56">
        <v>1</v>
      </c>
      <c r="AA56">
        <v>13611</v>
      </c>
      <c r="AB56">
        <v>10068</v>
      </c>
      <c r="AC56">
        <v>18002</v>
      </c>
      <c r="AD56">
        <v>2029</v>
      </c>
      <c r="AE56">
        <v>412</v>
      </c>
      <c r="AF56" s="6">
        <f t="shared" si="3"/>
        <v>35765</v>
      </c>
      <c r="AG56">
        <v>12</v>
      </c>
      <c r="AH56">
        <v>1997</v>
      </c>
      <c r="AI56">
        <v>1</v>
      </c>
      <c r="AJ56">
        <v>13611</v>
      </c>
      <c r="AK56">
        <v>412</v>
      </c>
      <c r="AL56" s="6">
        <f t="shared" si="4"/>
        <v>35765</v>
      </c>
      <c r="AM56">
        <v>12</v>
      </c>
      <c r="AN56">
        <v>1997</v>
      </c>
      <c r="AO56">
        <v>1</v>
      </c>
      <c r="AP56">
        <v>13359</v>
      </c>
      <c r="AQ56">
        <v>984</v>
      </c>
      <c r="BC56" s="6">
        <v>36727</v>
      </c>
      <c r="BD56">
        <v>157</v>
      </c>
      <c r="BE56">
        <v>13</v>
      </c>
      <c r="BF56">
        <f t="shared" si="1"/>
        <v>4993.4524723200002</v>
      </c>
    </row>
    <row r="57" spans="1:58" x14ac:dyDescent="0.35">
      <c r="A57" s="6">
        <f t="shared" si="0"/>
        <v>35155</v>
      </c>
      <c r="B57">
        <v>1996</v>
      </c>
      <c r="C57">
        <v>4</v>
      </c>
      <c r="E57">
        <v>19960401</v>
      </c>
      <c r="F57">
        <v>1415</v>
      </c>
      <c r="G57" s="2">
        <v>220</v>
      </c>
      <c r="H57" s="2">
        <v>7829.2</v>
      </c>
      <c r="I57" s="2">
        <v>7829.2</v>
      </c>
      <c r="J57" s="2">
        <v>7699.9</v>
      </c>
      <c r="L57" t="s">
        <v>52</v>
      </c>
      <c r="M57" t="s">
        <v>53</v>
      </c>
      <c r="N57">
        <v>1</v>
      </c>
      <c r="O57" t="s">
        <v>54</v>
      </c>
      <c r="P57" t="s">
        <v>55</v>
      </c>
      <c r="Q57" t="s">
        <v>52</v>
      </c>
      <c r="R57" t="s">
        <v>56</v>
      </c>
      <c r="S57">
        <v>1</v>
      </c>
      <c r="T57" t="s">
        <v>54</v>
      </c>
      <c r="U57" t="s">
        <v>57</v>
      </c>
      <c r="W57" s="6">
        <f t="shared" si="2"/>
        <v>35827</v>
      </c>
      <c r="X57">
        <v>2</v>
      </c>
      <c r="Y57">
        <v>1998</v>
      </c>
      <c r="Z57">
        <v>1</v>
      </c>
      <c r="AA57">
        <v>10625</v>
      </c>
      <c r="AB57">
        <v>7868</v>
      </c>
      <c r="AC57">
        <v>14038</v>
      </c>
      <c r="AD57">
        <v>1578</v>
      </c>
      <c r="AE57">
        <v>291</v>
      </c>
      <c r="AF57" s="6">
        <f t="shared" si="3"/>
        <v>35827</v>
      </c>
      <c r="AG57">
        <v>2</v>
      </c>
      <c r="AH57">
        <v>1998</v>
      </c>
      <c r="AI57">
        <v>1</v>
      </c>
      <c r="AJ57">
        <v>10625</v>
      </c>
      <c r="AK57">
        <v>291</v>
      </c>
      <c r="AL57" s="6">
        <f t="shared" si="4"/>
        <v>35827</v>
      </c>
      <c r="AM57">
        <v>2</v>
      </c>
      <c r="AN57">
        <v>1998</v>
      </c>
      <c r="AO57">
        <v>1</v>
      </c>
      <c r="AP57">
        <v>10251</v>
      </c>
      <c r="AQ57">
        <v>568</v>
      </c>
      <c r="BC57" s="6">
        <v>36858</v>
      </c>
      <c r="BD57">
        <v>347</v>
      </c>
      <c r="BE57">
        <v>12.6</v>
      </c>
      <c r="BF57">
        <f t="shared" si="1"/>
        <v>10696.899999744001</v>
      </c>
    </row>
    <row r="58" spans="1:58" x14ac:dyDescent="0.35">
      <c r="A58" s="6">
        <f t="shared" si="0"/>
        <v>35308</v>
      </c>
      <c r="B58">
        <v>1996</v>
      </c>
      <c r="C58">
        <v>9</v>
      </c>
      <c r="E58">
        <v>19960904</v>
      </c>
      <c r="F58">
        <v>1315</v>
      </c>
      <c r="G58" s="2">
        <v>72</v>
      </c>
      <c r="H58" s="2">
        <v>3054.8</v>
      </c>
      <c r="I58" s="2">
        <v>3054.8</v>
      </c>
      <c r="J58" s="2">
        <v>3182.6</v>
      </c>
      <c r="W58" s="6">
        <f t="shared" si="2"/>
        <v>35916</v>
      </c>
      <c r="X58">
        <v>5</v>
      </c>
      <c r="Y58">
        <v>1998</v>
      </c>
      <c r="Z58">
        <v>1</v>
      </c>
      <c r="AA58">
        <v>35183</v>
      </c>
      <c r="AB58">
        <v>25908</v>
      </c>
      <c r="AC58">
        <v>46709</v>
      </c>
      <c r="AD58">
        <v>5320</v>
      </c>
      <c r="AE58">
        <v>1389</v>
      </c>
      <c r="AF58" s="6">
        <f t="shared" si="3"/>
        <v>35916</v>
      </c>
      <c r="AG58">
        <v>5</v>
      </c>
      <c r="AH58">
        <v>1998</v>
      </c>
      <c r="AI58">
        <v>1</v>
      </c>
      <c r="AJ58">
        <v>35183</v>
      </c>
      <c r="AK58">
        <v>1389</v>
      </c>
      <c r="AL58" s="6">
        <f t="shared" si="4"/>
        <v>35916</v>
      </c>
      <c r="AM58">
        <v>5</v>
      </c>
      <c r="AN58">
        <v>1998</v>
      </c>
      <c r="AO58">
        <v>1</v>
      </c>
      <c r="AP58">
        <v>34237</v>
      </c>
      <c r="AQ58">
        <v>4263</v>
      </c>
      <c r="BC58" s="6">
        <v>36971</v>
      </c>
      <c r="BD58">
        <v>471</v>
      </c>
      <c r="BE58">
        <v>15.5</v>
      </c>
      <c r="BF58">
        <f t="shared" si="1"/>
        <v>17861.195381760001</v>
      </c>
    </row>
    <row r="59" spans="1:58" x14ac:dyDescent="0.35">
      <c r="A59" s="6">
        <f t="shared" si="0"/>
        <v>35338</v>
      </c>
      <c r="B59">
        <v>1996</v>
      </c>
      <c r="C59">
        <v>10</v>
      </c>
      <c r="E59">
        <v>19961028</v>
      </c>
      <c r="F59">
        <v>1230</v>
      </c>
      <c r="G59" s="2">
        <v>609</v>
      </c>
      <c r="H59" s="2">
        <v>16450</v>
      </c>
      <c r="I59" s="2">
        <v>16450</v>
      </c>
      <c r="J59" s="2">
        <v>16565</v>
      </c>
      <c r="W59" s="6">
        <f t="shared" si="2"/>
        <v>36008</v>
      </c>
      <c r="X59">
        <v>8</v>
      </c>
      <c r="Y59">
        <v>1998</v>
      </c>
      <c r="Z59">
        <v>1</v>
      </c>
      <c r="AA59">
        <v>7976</v>
      </c>
      <c r="AB59">
        <v>5895</v>
      </c>
      <c r="AC59">
        <v>10556</v>
      </c>
      <c r="AD59">
        <v>1192</v>
      </c>
      <c r="AE59">
        <v>256</v>
      </c>
      <c r="AF59" s="6">
        <f t="shared" si="3"/>
        <v>36008</v>
      </c>
      <c r="AG59">
        <v>8</v>
      </c>
      <c r="AH59">
        <v>1998</v>
      </c>
      <c r="AI59">
        <v>1</v>
      </c>
      <c r="AJ59">
        <v>7976</v>
      </c>
      <c r="AK59">
        <v>256</v>
      </c>
      <c r="AL59" s="6">
        <f t="shared" si="4"/>
        <v>36008</v>
      </c>
      <c r="AM59">
        <v>8</v>
      </c>
      <c r="AN59">
        <v>1998</v>
      </c>
      <c r="AO59">
        <v>1</v>
      </c>
      <c r="AP59">
        <v>8439</v>
      </c>
      <c r="AQ59">
        <v>517</v>
      </c>
      <c r="BC59" s="6">
        <v>37005</v>
      </c>
      <c r="BD59">
        <v>790</v>
      </c>
      <c r="BE59">
        <v>8.89</v>
      </c>
      <c r="BF59">
        <f t="shared" si="1"/>
        <v>17182.516442112003</v>
      </c>
    </row>
    <row r="60" spans="1:58" x14ac:dyDescent="0.35">
      <c r="A60" s="6">
        <f t="shared" si="0"/>
        <v>35461</v>
      </c>
      <c r="B60">
        <v>1997</v>
      </c>
      <c r="C60">
        <v>2</v>
      </c>
      <c r="E60">
        <v>19970204</v>
      </c>
      <c r="F60">
        <v>1130</v>
      </c>
      <c r="G60" s="2">
        <v>369</v>
      </c>
      <c r="H60" s="2">
        <v>12916</v>
      </c>
      <c r="I60" s="2">
        <v>12916</v>
      </c>
      <c r="J60" s="2">
        <v>12423</v>
      </c>
      <c r="L60" t="s">
        <v>58</v>
      </c>
      <c r="M60" t="s">
        <v>59</v>
      </c>
      <c r="W60" s="6">
        <f t="shared" si="2"/>
        <v>36220</v>
      </c>
      <c r="X60">
        <v>3</v>
      </c>
      <c r="Y60">
        <v>1999</v>
      </c>
      <c r="Z60">
        <v>1</v>
      </c>
      <c r="AA60">
        <v>8813</v>
      </c>
      <c r="AB60">
        <v>6519</v>
      </c>
      <c r="AC60">
        <v>11654</v>
      </c>
      <c r="AD60">
        <v>1313</v>
      </c>
      <c r="AE60">
        <v>264</v>
      </c>
      <c r="AF60" s="6">
        <f t="shared" si="3"/>
        <v>36220</v>
      </c>
      <c r="AG60">
        <v>3</v>
      </c>
      <c r="AH60">
        <v>1999</v>
      </c>
      <c r="AI60">
        <v>1</v>
      </c>
      <c r="AJ60">
        <v>8813</v>
      </c>
      <c r="AK60">
        <v>264</v>
      </c>
      <c r="AL60" s="6">
        <f t="shared" si="4"/>
        <v>36220</v>
      </c>
      <c r="AM60">
        <v>3</v>
      </c>
      <c r="AN60">
        <v>1999</v>
      </c>
      <c r="AO60">
        <v>1</v>
      </c>
      <c r="AP60">
        <v>8588</v>
      </c>
      <c r="AQ60">
        <v>633</v>
      </c>
      <c r="BC60" s="6">
        <v>37110</v>
      </c>
      <c r="BD60">
        <v>440</v>
      </c>
      <c r="BE60">
        <v>10.199999999999999</v>
      </c>
      <c r="BF60">
        <f t="shared" si="1"/>
        <v>10980.21298176</v>
      </c>
    </row>
    <row r="61" spans="1:58" x14ac:dyDescent="0.35">
      <c r="A61" s="6">
        <f t="shared" si="0"/>
        <v>35764</v>
      </c>
      <c r="B61">
        <v>1997</v>
      </c>
      <c r="C61">
        <v>12</v>
      </c>
      <c r="E61">
        <v>19971209</v>
      </c>
      <c r="F61">
        <v>1215</v>
      </c>
      <c r="G61" s="2">
        <v>403</v>
      </c>
      <c r="H61" s="2">
        <v>13611</v>
      </c>
      <c r="I61" s="2">
        <v>13611</v>
      </c>
      <c r="J61" s="2">
        <v>13359</v>
      </c>
      <c r="L61" s="16" t="s">
        <v>60</v>
      </c>
      <c r="M61" s="16"/>
      <c r="W61" s="6">
        <f t="shared" si="2"/>
        <v>36312</v>
      </c>
      <c r="X61">
        <v>6</v>
      </c>
      <c r="Y61">
        <v>1999</v>
      </c>
      <c r="Z61">
        <v>1</v>
      </c>
      <c r="AA61">
        <v>43480</v>
      </c>
      <c r="AB61">
        <v>31739</v>
      </c>
      <c r="AC61">
        <v>58158</v>
      </c>
      <c r="AD61">
        <v>6758</v>
      </c>
      <c r="AE61">
        <v>2321</v>
      </c>
      <c r="AF61" s="6">
        <f t="shared" si="3"/>
        <v>36312</v>
      </c>
      <c r="AG61">
        <v>6</v>
      </c>
      <c r="AH61">
        <v>1999</v>
      </c>
      <c r="AI61">
        <v>1</v>
      </c>
      <c r="AJ61">
        <v>43480</v>
      </c>
      <c r="AK61">
        <v>2321</v>
      </c>
      <c r="AL61" s="6">
        <f t="shared" si="4"/>
        <v>36312</v>
      </c>
      <c r="AM61">
        <v>6</v>
      </c>
      <c r="AN61">
        <v>1999</v>
      </c>
      <c r="AO61">
        <v>1</v>
      </c>
      <c r="AP61">
        <v>42637</v>
      </c>
      <c r="AQ61">
        <v>8156</v>
      </c>
      <c r="BC61" s="6">
        <v>37210</v>
      </c>
      <c r="BD61">
        <v>211</v>
      </c>
      <c r="BE61">
        <v>16.8</v>
      </c>
      <c r="BF61">
        <f t="shared" si="1"/>
        <v>8672.6067240960001</v>
      </c>
    </row>
    <row r="62" spans="1:58" x14ac:dyDescent="0.35">
      <c r="A62" s="6">
        <f t="shared" si="0"/>
        <v>35826</v>
      </c>
      <c r="B62">
        <v>1998</v>
      </c>
      <c r="C62">
        <v>2</v>
      </c>
      <c r="E62">
        <v>19980210</v>
      </c>
      <c r="F62">
        <v>1225</v>
      </c>
      <c r="G62" s="2">
        <v>285</v>
      </c>
      <c r="H62" s="2">
        <v>10625</v>
      </c>
      <c r="I62" s="2">
        <v>10625</v>
      </c>
      <c r="J62" s="2">
        <v>10251</v>
      </c>
      <c r="L62" t="s">
        <v>63</v>
      </c>
      <c r="M62">
        <v>-0.27200000000000002</v>
      </c>
      <c r="W62" s="6">
        <f t="shared" si="2"/>
        <v>36342</v>
      </c>
      <c r="X62">
        <v>7</v>
      </c>
      <c r="Y62">
        <v>1999</v>
      </c>
      <c r="Z62">
        <v>1</v>
      </c>
      <c r="AA62">
        <v>36926</v>
      </c>
      <c r="AB62">
        <v>27025</v>
      </c>
      <c r="AC62">
        <v>49282</v>
      </c>
      <c r="AD62">
        <v>5693</v>
      </c>
      <c r="AE62">
        <v>1833</v>
      </c>
      <c r="AF62" s="6">
        <f t="shared" si="3"/>
        <v>36342</v>
      </c>
      <c r="AG62">
        <v>7</v>
      </c>
      <c r="AH62">
        <v>1999</v>
      </c>
      <c r="AI62">
        <v>1</v>
      </c>
      <c r="AJ62">
        <v>36926</v>
      </c>
      <c r="AK62">
        <v>1833</v>
      </c>
      <c r="AL62" s="6">
        <f t="shared" si="4"/>
        <v>36342</v>
      </c>
      <c r="AM62">
        <v>7</v>
      </c>
      <c r="AN62">
        <v>1999</v>
      </c>
      <c r="AO62">
        <v>1</v>
      </c>
      <c r="AP62">
        <v>37334</v>
      </c>
      <c r="AQ62">
        <v>7092</v>
      </c>
      <c r="BC62" s="6">
        <v>37334</v>
      </c>
      <c r="BD62">
        <v>176</v>
      </c>
      <c r="BE62">
        <v>15.5</v>
      </c>
      <c r="BF62">
        <f t="shared" si="1"/>
        <v>6674.2471065600002</v>
      </c>
    </row>
    <row r="63" spans="1:58" x14ac:dyDescent="0.35">
      <c r="A63" s="6">
        <f t="shared" si="0"/>
        <v>35915</v>
      </c>
      <c r="B63">
        <v>1998</v>
      </c>
      <c r="C63">
        <v>5</v>
      </c>
      <c r="E63">
        <v>19980505</v>
      </c>
      <c r="F63">
        <v>1220</v>
      </c>
      <c r="G63" s="2">
        <v>2420</v>
      </c>
      <c r="H63" s="2">
        <v>35183</v>
      </c>
      <c r="I63" s="2">
        <v>35183</v>
      </c>
      <c r="J63" s="2">
        <v>34237</v>
      </c>
      <c r="L63" t="s">
        <v>61</v>
      </c>
      <c r="M63">
        <v>0.997</v>
      </c>
      <c r="W63" s="6">
        <f t="shared" si="2"/>
        <v>36373</v>
      </c>
      <c r="X63">
        <v>8</v>
      </c>
      <c r="Y63">
        <v>1999</v>
      </c>
      <c r="Z63">
        <v>1</v>
      </c>
      <c r="AA63">
        <v>33646</v>
      </c>
      <c r="AB63">
        <v>24668</v>
      </c>
      <c r="AC63">
        <v>44837</v>
      </c>
      <c r="AD63">
        <v>5159</v>
      </c>
      <c r="AE63">
        <v>1580</v>
      </c>
      <c r="AF63" s="6">
        <f t="shared" si="3"/>
        <v>36373</v>
      </c>
      <c r="AG63">
        <v>8</v>
      </c>
      <c r="AH63">
        <v>1999</v>
      </c>
      <c r="AI63">
        <v>1</v>
      </c>
      <c r="AJ63">
        <v>33646</v>
      </c>
      <c r="AK63">
        <v>1580</v>
      </c>
      <c r="AL63" s="6">
        <f t="shared" si="4"/>
        <v>36373</v>
      </c>
      <c r="AM63">
        <v>8</v>
      </c>
      <c r="AN63">
        <v>1999</v>
      </c>
      <c r="AO63">
        <v>1</v>
      </c>
      <c r="AP63">
        <v>34269</v>
      </c>
      <c r="AQ63">
        <v>6139</v>
      </c>
      <c r="BC63" s="6">
        <v>37390</v>
      </c>
      <c r="BD63">
        <v>242</v>
      </c>
      <c r="BE63">
        <v>12.9</v>
      </c>
      <c r="BF63">
        <f t="shared" si="1"/>
        <v>7637.706971136</v>
      </c>
    </row>
    <row r="64" spans="1:58" x14ac:dyDescent="0.35">
      <c r="A64" s="6">
        <f t="shared" si="0"/>
        <v>36007</v>
      </c>
      <c r="B64">
        <v>1998</v>
      </c>
      <c r="C64">
        <v>8</v>
      </c>
      <c r="E64">
        <v>19980811</v>
      </c>
      <c r="F64">
        <v>1200</v>
      </c>
      <c r="G64" s="2">
        <v>296</v>
      </c>
      <c r="H64" s="2">
        <v>7976.3</v>
      </c>
      <c r="I64" s="2">
        <v>7976.3</v>
      </c>
      <c r="J64" s="2">
        <v>8438.6</v>
      </c>
      <c r="L64" t="s">
        <v>62</v>
      </c>
      <c r="M64">
        <v>0.93700000000000006</v>
      </c>
      <c r="W64" s="6">
        <f t="shared" si="2"/>
        <v>36495</v>
      </c>
      <c r="X64">
        <v>12</v>
      </c>
      <c r="Y64">
        <v>1999</v>
      </c>
      <c r="Z64">
        <v>1</v>
      </c>
      <c r="AA64">
        <v>12085</v>
      </c>
      <c r="AB64">
        <v>8938</v>
      </c>
      <c r="AC64">
        <v>15984</v>
      </c>
      <c r="AD64">
        <v>1802</v>
      </c>
      <c r="AE64">
        <v>368</v>
      </c>
      <c r="AF64" s="6">
        <f t="shared" si="3"/>
        <v>36495</v>
      </c>
      <c r="AG64">
        <v>12</v>
      </c>
      <c r="AH64">
        <v>1999</v>
      </c>
      <c r="AI64">
        <v>1</v>
      </c>
      <c r="AJ64">
        <v>12085</v>
      </c>
      <c r="AK64">
        <v>368</v>
      </c>
      <c r="AL64" s="6">
        <f t="shared" si="4"/>
        <v>36495</v>
      </c>
      <c r="AM64">
        <v>12</v>
      </c>
      <c r="AN64">
        <v>1999</v>
      </c>
      <c r="AO64">
        <v>1</v>
      </c>
      <c r="AP64">
        <v>11926</v>
      </c>
      <c r="AQ64">
        <v>826</v>
      </c>
      <c r="BC64" s="6">
        <v>37455</v>
      </c>
      <c r="BD64">
        <v>8</v>
      </c>
      <c r="BE64">
        <v>24.9</v>
      </c>
      <c r="BF64">
        <f t="shared" si="1"/>
        <v>487.35704678399998</v>
      </c>
    </row>
    <row r="65" spans="1:58" x14ac:dyDescent="0.35">
      <c r="A65" s="6">
        <f t="shared" si="0"/>
        <v>36219</v>
      </c>
      <c r="B65">
        <v>1999</v>
      </c>
      <c r="C65">
        <v>3</v>
      </c>
      <c r="E65">
        <v>19990311</v>
      </c>
      <c r="F65">
        <v>855</v>
      </c>
      <c r="G65" s="2">
        <v>242</v>
      </c>
      <c r="H65" s="2">
        <v>8812.5</v>
      </c>
      <c r="I65" s="2">
        <v>8812.5</v>
      </c>
      <c r="J65" s="2">
        <v>8588.4</v>
      </c>
      <c r="W65" s="6">
        <f t="shared" si="2"/>
        <v>36526</v>
      </c>
      <c r="X65">
        <v>1</v>
      </c>
      <c r="Y65">
        <v>2000</v>
      </c>
      <c r="Z65">
        <v>1</v>
      </c>
      <c r="AA65">
        <v>10520</v>
      </c>
      <c r="AB65">
        <v>7787</v>
      </c>
      <c r="AC65">
        <v>13904</v>
      </c>
      <c r="AD65">
        <v>1564</v>
      </c>
      <c r="AE65">
        <v>299</v>
      </c>
      <c r="AF65" s="6">
        <f t="shared" si="3"/>
        <v>36526</v>
      </c>
      <c r="AG65">
        <v>1</v>
      </c>
      <c r="AH65">
        <v>2000</v>
      </c>
      <c r="AI65">
        <v>1</v>
      </c>
      <c r="AJ65">
        <v>10520</v>
      </c>
      <c r="AK65">
        <v>299</v>
      </c>
      <c r="AL65" s="6">
        <f t="shared" si="4"/>
        <v>36526</v>
      </c>
      <c r="AM65">
        <v>1</v>
      </c>
      <c r="AN65">
        <v>2000</v>
      </c>
      <c r="AO65">
        <v>1</v>
      </c>
      <c r="AP65">
        <v>10185</v>
      </c>
      <c r="AQ65">
        <v>618</v>
      </c>
      <c r="BC65" s="6">
        <v>37650</v>
      </c>
      <c r="BD65">
        <v>211</v>
      </c>
      <c r="BE65">
        <v>14.5</v>
      </c>
      <c r="BF65">
        <f t="shared" si="1"/>
        <v>7485.2855654399991</v>
      </c>
    </row>
    <row r="66" spans="1:58" x14ac:dyDescent="0.35">
      <c r="A66" s="6">
        <f t="shared" si="0"/>
        <v>36311</v>
      </c>
      <c r="B66">
        <v>1999</v>
      </c>
      <c r="C66">
        <v>6</v>
      </c>
      <c r="E66">
        <v>19990602</v>
      </c>
      <c r="F66">
        <v>1310</v>
      </c>
      <c r="G66" s="2">
        <v>3810</v>
      </c>
      <c r="H66" s="2">
        <v>43480</v>
      </c>
      <c r="I66" s="2">
        <v>43480</v>
      </c>
      <c r="J66" s="2">
        <v>42637</v>
      </c>
      <c r="W66" s="6">
        <f t="shared" si="2"/>
        <v>36617</v>
      </c>
      <c r="X66">
        <v>4</v>
      </c>
      <c r="Y66">
        <v>2000</v>
      </c>
      <c r="Z66">
        <v>1</v>
      </c>
      <c r="AA66">
        <v>15659</v>
      </c>
      <c r="AB66">
        <v>11596</v>
      </c>
      <c r="AC66">
        <v>20690</v>
      </c>
      <c r="AD66">
        <v>2326</v>
      </c>
      <c r="AE66">
        <v>430</v>
      </c>
      <c r="AF66" s="6">
        <f t="shared" si="3"/>
        <v>36617</v>
      </c>
      <c r="AG66">
        <v>4</v>
      </c>
      <c r="AH66">
        <v>2000</v>
      </c>
      <c r="AI66">
        <v>1</v>
      </c>
      <c r="AJ66">
        <v>15659</v>
      </c>
      <c r="AK66">
        <v>430</v>
      </c>
      <c r="AL66" s="6">
        <f t="shared" si="4"/>
        <v>36617</v>
      </c>
      <c r="AM66">
        <v>4</v>
      </c>
      <c r="AN66">
        <v>2000</v>
      </c>
      <c r="AO66">
        <v>1</v>
      </c>
      <c r="AP66">
        <v>15392</v>
      </c>
      <c r="AQ66">
        <v>574</v>
      </c>
      <c r="BC66" s="6">
        <v>37699</v>
      </c>
      <c r="BD66">
        <v>356</v>
      </c>
      <c r="BE66">
        <v>13.7</v>
      </c>
      <c r="BF66">
        <f t="shared" si="1"/>
        <v>11932.418617343999</v>
      </c>
    </row>
    <row r="67" spans="1:58" x14ac:dyDescent="0.35">
      <c r="A67" s="6">
        <f t="shared" si="0"/>
        <v>36341</v>
      </c>
      <c r="B67">
        <v>1999</v>
      </c>
      <c r="C67">
        <v>7</v>
      </c>
      <c r="E67">
        <v>19990720</v>
      </c>
      <c r="F67">
        <v>915</v>
      </c>
      <c r="G67" s="2">
        <v>3100</v>
      </c>
      <c r="H67" s="2">
        <v>36926</v>
      </c>
      <c r="I67" s="2">
        <v>36926</v>
      </c>
      <c r="J67" s="2">
        <v>37334</v>
      </c>
      <c r="L67" t="s">
        <v>64</v>
      </c>
      <c r="W67" s="6">
        <f t="shared" si="2"/>
        <v>36708</v>
      </c>
      <c r="X67">
        <v>7</v>
      </c>
      <c r="Y67">
        <v>2000</v>
      </c>
      <c r="Z67">
        <v>1</v>
      </c>
      <c r="AA67">
        <v>4905</v>
      </c>
      <c r="AB67">
        <v>3617</v>
      </c>
      <c r="AC67">
        <v>6505</v>
      </c>
      <c r="AD67">
        <v>738</v>
      </c>
      <c r="AE67">
        <v>181</v>
      </c>
      <c r="AF67" s="6">
        <f t="shared" si="3"/>
        <v>36708</v>
      </c>
      <c r="AG67">
        <v>7</v>
      </c>
      <c r="AH67">
        <v>2000</v>
      </c>
      <c r="AI67">
        <v>1</v>
      </c>
      <c r="AJ67">
        <v>4905</v>
      </c>
      <c r="AK67">
        <v>181</v>
      </c>
      <c r="AL67" s="6">
        <f t="shared" si="4"/>
        <v>36708</v>
      </c>
      <c r="AM67">
        <v>7</v>
      </c>
      <c r="AN67">
        <v>2000</v>
      </c>
      <c r="AO67">
        <v>1</v>
      </c>
      <c r="AP67">
        <v>5197</v>
      </c>
      <c r="AQ67">
        <v>542</v>
      </c>
      <c r="BC67" s="6">
        <v>37762</v>
      </c>
      <c r="BD67">
        <v>1130</v>
      </c>
      <c r="BE67">
        <v>5</v>
      </c>
      <c r="BF67">
        <f t="shared" si="1"/>
        <v>13823.129088000002</v>
      </c>
    </row>
    <row r="68" spans="1:58" x14ac:dyDescent="0.35">
      <c r="A68" s="6">
        <f t="shared" ref="A68:A108" si="5">DATE(B68,C68,D68)</f>
        <v>36372</v>
      </c>
      <c r="B68">
        <v>1999</v>
      </c>
      <c r="C68">
        <v>8</v>
      </c>
      <c r="E68">
        <v>19990805</v>
      </c>
      <c r="F68">
        <v>940</v>
      </c>
      <c r="G68" s="2">
        <v>2610</v>
      </c>
      <c r="H68" s="2">
        <v>33646</v>
      </c>
      <c r="I68" s="2">
        <v>33646</v>
      </c>
      <c r="J68" s="2">
        <v>34269</v>
      </c>
      <c r="L68" t="s">
        <v>21</v>
      </c>
      <c r="W68" s="6">
        <f t="shared" si="2"/>
        <v>36831</v>
      </c>
      <c r="X68">
        <v>11</v>
      </c>
      <c r="Y68">
        <v>2000</v>
      </c>
      <c r="Z68">
        <v>1</v>
      </c>
      <c r="AA68">
        <v>11847</v>
      </c>
      <c r="AB68">
        <v>8759</v>
      </c>
      <c r="AC68">
        <v>15674</v>
      </c>
      <c r="AD68">
        <v>1768</v>
      </c>
      <c r="AE68">
        <v>370</v>
      </c>
      <c r="AF68" s="6">
        <f t="shared" si="3"/>
        <v>36831</v>
      </c>
      <c r="AG68">
        <v>11</v>
      </c>
      <c r="AH68">
        <v>2000</v>
      </c>
      <c r="AI68">
        <v>1</v>
      </c>
      <c r="AJ68">
        <v>11847</v>
      </c>
      <c r="AK68">
        <v>370</v>
      </c>
      <c r="AL68" s="6">
        <f t="shared" si="4"/>
        <v>36831</v>
      </c>
      <c r="AM68">
        <v>11</v>
      </c>
      <c r="AN68">
        <v>2000</v>
      </c>
      <c r="AO68">
        <v>1</v>
      </c>
      <c r="AP68">
        <v>11771</v>
      </c>
      <c r="AQ68">
        <v>813</v>
      </c>
      <c r="BC68" s="6">
        <v>37811</v>
      </c>
      <c r="BD68">
        <v>116</v>
      </c>
      <c r="BE68">
        <v>12.6</v>
      </c>
      <c r="BF68">
        <f t="shared" ref="BF68:BF86" si="6">((BD68*BE68*28.3168)/(1000*1000))*86400</f>
        <v>3575.9089336319994</v>
      </c>
    </row>
    <row r="69" spans="1:58" x14ac:dyDescent="0.35">
      <c r="A69" s="6">
        <f t="shared" si="5"/>
        <v>36494</v>
      </c>
      <c r="B69">
        <v>1999</v>
      </c>
      <c r="C69">
        <v>12</v>
      </c>
      <c r="E69">
        <v>19991206</v>
      </c>
      <c r="F69">
        <v>1400</v>
      </c>
      <c r="G69" s="2">
        <v>347</v>
      </c>
      <c r="H69" s="2">
        <v>12085</v>
      </c>
      <c r="I69" s="2">
        <v>12085</v>
      </c>
      <c r="J69" s="2">
        <v>11926</v>
      </c>
      <c r="L69" t="s">
        <v>22</v>
      </c>
      <c r="M69" s="3">
        <v>86.03</v>
      </c>
      <c r="W69" s="6">
        <f t="shared" si="2"/>
        <v>36951</v>
      </c>
      <c r="X69">
        <v>3</v>
      </c>
      <c r="Y69">
        <v>2001</v>
      </c>
      <c r="Z69">
        <v>1</v>
      </c>
      <c r="AA69">
        <v>13484</v>
      </c>
      <c r="AB69">
        <v>9983</v>
      </c>
      <c r="AC69">
        <v>17820</v>
      </c>
      <c r="AD69">
        <v>2004</v>
      </c>
      <c r="AE69">
        <v>378</v>
      </c>
      <c r="AF69" s="6">
        <f t="shared" si="3"/>
        <v>36951</v>
      </c>
      <c r="AG69">
        <v>3</v>
      </c>
      <c r="AH69">
        <v>2001</v>
      </c>
      <c r="AI69">
        <v>1</v>
      </c>
      <c r="AJ69">
        <v>13484</v>
      </c>
      <c r="AK69">
        <v>378</v>
      </c>
      <c r="AL69" s="6">
        <f t="shared" si="4"/>
        <v>36951</v>
      </c>
      <c r="AM69">
        <v>3</v>
      </c>
      <c r="AN69">
        <v>2001</v>
      </c>
      <c r="AO69">
        <v>1</v>
      </c>
      <c r="AP69">
        <v>13190</v>
      </c>
      <c r="AQ69">
        <v>590</v>
      </c>
      <c r="BC69" s="6">
        <v>37966</v>
      </c>
      <c r="BD69">
        <v>233</v>
      </c>
      <c r="BE69">
        <v>15.6</v>
      </c>
      <c r="BF69">
        <f t="shared" si="6"/>
        <v>8892.7981608959999</v>
      </c>
    </row>
    <row r="70" spans="1:58" x14ac:dyDescent="0.35">
      <c r="A70" s="6">
        <f t="shared" si="5"/>
        <v>36525</v>
      </c>
      <c r="B70">
        <v>2000</v>
      </c>
      <c r="C70">
        <v>1</v>
      </c>
      <c r="E70">
        <v>20000120</v>
      </c>
      <c r="F70">
        <v>815</v>
      </c>
      <c r="G70" s="2">
        <v>275</v>
      </c>
      <c r="H70" s="2">
        <v>10520</v>
      </c>
      <c r="I70" s="2">
        <v>10520</v>
      </c>
      <c r="J70" s="2">
        <v>10185</v>
      </c>
      <c r="L70" t="s">
        <v>23</v>
      </c>
      <c r="M70" s="3">
        <v>2.1100000000000001E-2</v>
      </c>
      <c r="W70" s="6">
        <f t="shared" ref="W70:W108" si="7">DATE(Y70,X70,1)</f>
        <v>36982</v>
      </c>
      <c r="X70">
        <v>4</v>
      </c>
      <c r="Y70">
        <v>2001</v>
      </c>
      <c r="Z70">
        <v>1</v>
      </c>
      <c r="AA70">
        <v>17222</v>
      </c>
      <c r="AB70">
        <v>12749</v>
      </c>
      <c r="AC70">
        <v>22762</v>
      </c>
      <c r="AD70">
        <v>2561</v>
      </c>
      <c r="AE70">
        <v>487</v>
      </c>
      <c r="AF70" s="6">
        <f t="shared" ref="AF70:AF101" si="8">DATE(AH70,AG70,1)</f>
        <v>36982</v>
      </c>
      <c r="AG70">
        <v>4</v>
      </c>
      <c r="AH70">
        <v>2001</v>
      </c>
      <c r="AI70">
        <v>1</v>
      </c>
      <c r="AJ70">
        <v>17222</v>
      </c>
      <c r="AK70">
        <v>487</v>
      </c>
      <c r="AL70" s="6">
        <f t="shared" ref="AL70:AL101" si="9">DATE(AN70,AM70,1)</f>
        <v>36982</v>
      </c>
      <c r="AM70">
        <v>4</v>
      </c>
      <c r="AN70">
        <v>2001</v>
      </c>
      <c r="AO70">
        <v>1</v>
      </c>
      <c r="AP70">
        <v>17129</v>
      </c>
      <c r="AQ70">
        <v>759</v>
      </c>
      <c r="BC70" s="6">
        <v>38058</v>
      </c>
      <c r="BD70">
        <v>586</v>
      </c>
      <c r="BE70">
        <v>10.7</v>
      </c>
      <c r="BF70">
        <f t="shared" si="6"/>
        <v>15340.492744703999</v>
      </c>
    </row>
    <row r="71" spans="1:58" x14ac:dyDescent="0.35">
      <c r="A71" s="6">
        <f t="shared" si="5"/>
        <v>36616</v>
      </c>
      <c r="B71">
        <v>2000</v>
      </c>
      <c r="C71">
        <v>4</v>
      </c>
      <c r="E71">
        <v>20000404</v>
      </c>
      <c r="F71">
        <v>1520</v>
      </c>
      <c r="G71" s="2">
        <v>623</v>
      </c>
      <c r="H71" s="2">
        <v>15659</v>
      </c>
      <c r="I71" s="2">
        <v>15659</v>
      </c>
      <c r="J71" s="2">
        <v>15392</v>
      </c>
      <c r="W71" s="6">
        <f t="shared" si="7"/>
        <v>37104</v>
      </c>
      <c r="X71">
        <v>8</v>
      </c>
      <c r="Y71">
        <v>2001</v>
      </c>
      <c r="Z71">
        <v>1</v>
      </c>
      <c r="AA71">
        <v>10280</v>
      </c>
      <c r="AB71">
        <v>7599</v>
      </c>
      <c r="AC71">
        <v>13603</v>
      </c>
      <c r="AD71">
        <v>1536</v>
      </c>
      <c r="AE71">
        <v>326</v>
      </c>
      <c r="AF71" s="6">
        <f t="shared" si="8"/>
        <v>37104</v>
      </c>
      <c r="AG71">
        <v>8</v>
      </c>
      <c r="AH71">
        <v>2001</v>
      </c>
      <c r="AI71">
        <v>1</v>
      </c>
      <c r="AJ71">
        <v>10280</v>
      </c>
      <c r="AK71">
        <v>326</v>
      </c>
      <c r="AL71" s="6">
        <f t="shared" si="9"/>
        <v>37104</v>
      </c>
      <c r="AM71">
        <v>8</v>
      </c>
      <c r="AN71">
        <v>2001</v>
      </c>
      <c r="AO71">
        <v>1</v>
      </c>
      <c r="AP71">
        <v>10890</v>
      </c>
      <c r="AQ71">
        <v>671</v>
      </c>
      <c r="BC71" s="6">
        <v>38169</v>
      </c>
      <c r="BD71">
        <v>879</v>
      </c>
      <c r="BE71">
        <v>6.84</v>
      </c>
      <c r="BF71">
        <f t="shared" si="6"/>
        <v>14709.6687439872</v>
      </c>
    </row>
    <row r="72" spans="1:58" x14ac:dyDescent="0.35">
      <c r="A72" s="6">
        <f t="shared" si="5"/>
        <v>36707</v>
      </c>
      <c r="B72">
        <v>2000</v>
      </c>
      <c r="C72">
        <v>7</v>
      </c>
      <c r="E72">
        <v>20000720</v>
      </c>
      <c r="F72">
        <v>1405</v>
      </c>
      <c r="G72" s="2">
        <v>157</v>
      </c>
      <c r="H72" s="2">
        <v>4905.3</v>
      </c>
      <c r="I72" s="2">
        <v>4905.3</v>
      </c>
      <c r="J72" s="2">
        <v>5197</v>
      </c>
      <c r="L72" t="s">
        <v>27</v>
      </c>
      <c r="M72" t="s">
        <v>30</v>
      </c>
      <c r="N72" t="s">
        <v>28</v>
      </c>
      <c r="O72" t="s">
        <v>29</v>
      </c>
      <c r="P72" t="s">
        <v>31</v>
      </c>
      <c r="W72" s="6">
        <f t="shared" si="7"/>
        <v>37196</v>
      </c>
      <c r="X72">
        <v>11</v>
      </c>
      <c r="Y72">
        <v>2001</v>
      </c>
      <c r="Z72">
        <v>1</v>
      </c>
      <c r="AA72">
        <v>8053</v>
      </c>
      <c r="AB72">
        <v>5953</v>
      </c>
      <c r="AC72">
        <v>10656</v>
      </c>
      <c r="AD72">
        <v>1203</v>
      </c>
      <c r="AE72">
        <v>255</v>
      </c>
      <c r="AF72" s="6">
        <f t="shared" si="8"/>
        <v>37196</v>
      </c>
      <c r="AG72">
        <v>11</v>
      </c>
      <c r="AH72">
        <v>2001</v>
      </c>
      <c r="AI72">
        <v>1</v>
      </c>
      <c r="AJ72">
        <v>8053</v>
      </c>
      <c r="AK72">
        <v>255</v>
      </c>
      <c r="AL72" s="6">
        <f t="shared" si="9"/>
        <v>37196</v>
      </c>
      <c r="AM72">
        <v>11</v>
      </c>
      <c r="AN72">
        <v>2001</v>
      </c>
      <c r="AO72">
        <v>1</v>
      </c>
      <c r="AP72">
        <v>8104</v>
      </c>
      <c r="AQ72">
        <v>464</v>
      </c>
      <c r="BC72" s="6">
        <v>38210</v>
      </c>
      <c r="BD72">
        <v>102</v>
      </c>
      <c r="BE72">
        <v>14.7</v>
      </c>
      <c r="BF72">
        <f t="shared" si="6"/>
        <v>3668.3893370879996</v>
      </c>
    </row>
    <row r="73" spans="1:58" x14ac:dyDescent="0.35">
      <c r="A73" s="6">
        <f t="shared" si="5"/>
        <v>36830</v>
      </c>
      <c r="B73">
        <v>2000</v>
      </c>
      <c r="C73">
        <v>11</v>
      </c>
      <c r="E73">
        <v>20001128</v>
      </c>
      <c r="F73">
        <v>1355</v>
      </c>
      <c r="G73" s="2">
        <v>347</v>
      </c>
      <c r="H73" s="2">
        <v>11847</v>
      </c>
      <c r="I73" s="2">
        <v>11847</v>
      </c>
      <c r="J73" s="2">
        <v>11771</v>
      </c>
      <c r="L73" s="16" t="s">
        <v>65</v>
      </c>
      <c r="M73" s="16"/>
      <c r="N73" s="16"/>
      <c r="O73" s="16"/>
      <c r="P73" s="16"/>
      <c r="W73" s="6">
        <f t="shared" si="7"/>
        <v>37316</v>
      </c>
      <c r="X73">
        <v>3</v>
      </c>
      <c r="Y73">
        <v>2002</v>
      </c>
      <c r="Z73">
        <v>1</v>
      </c>
      <c r="AA73">
        <v>6752</v>
      </c>
      <c r="AB73">
        <v>4985</v>
      </c>
      <c r="AC73">
        <v>8944</v>
      </c>
      <c r="AD73">
        <v>1012</v>
      </c>
      <c r="AE73">
        <v>232</v>
      </c>
      <c r="AF73" s="6">
        <f t="shared" si="8"/>
        <v>37316</v>
      </c>
      <c r="AG73">
        <v>3</v>
      </c>
      <c r="AH73">
        <v>2002</v>
      </c>
      <c r="AI73">
        <v>1</v>
      </c>
      <c r="AJ73">
        <v>6752</v>
      </c>
      <c r="AK73">
        <v>232</v>
      </c>
      <c r="AL73" s="6">
        <f t="shared" si="9"/>
        <v>37316</v>
      </c>
      <c r="AM73">
        <v>3</v>
      </c>
      <c r="AN73">
        <v>2002</v>
      </c>
      <c r="AO73">
        <v>1</v>
      </c>
      <c r="AP73">
        <v>6632</v>
      </c>
      <c r="AQ73">
        <v>653</v>
      </c>
      <c r="BC73" s="6">
        <v>38435</v>
      </c>
      <c r="BD73">
        <v>737</v>
      </c>
      <c r="BE73">
        <v>13.7</v>
      </c>
      <c r="BF73">
        <f t="shared" si="6"/>
        <v>24702.787980287998</v>
      </c>
    </row>
    <row r="74" spans="1:58" x14ac:dyDescent="0.35">
      <c r="A74" s="6">
        <f t="shared" si="5"/>
        <v>36950</v>
      </c>
      <c r="B74">
        <v>2001</v>
      </c>
      <c r="C74">
        <v>3</v>
      </c>
      <c r="E74">
        <v>20010321</v>
      </c>
      <c r="F74">
        <v>830</v>
      </c>
      <c r="G74" s="2">
        <v>471</v>
      </c>
      <c r="H74" s="2">
        <v>13484</v>
      </c>
      <c r="I74" s="2">
        <v>13484</v>
      </c>
      <c r="J74" s="2">
        <v>13190</v>
      </c>
      <c r="L74" t="s">
        <v>15</v>
      </c>
      <c r="M74">
        <v>2.4725999999999999</v>
      </c>
      <c r="N74">
        <v>1.8200000000000001E-2</v>
      </c>
      <c r="O74">
        <v>135.96</v>
      </c>
      <c r="P74" s="2" t="s">
        <v>122</v>
      </c>
      <c r="W74" s="6">
        <f t="shared" si="7"/>
        <v>37377</v>
      </c>
      <c r="X74">
        <v>5</v>
      </c>
      <c r="Y74">
        <v>2002</v>
      </c>
      <c r="Z74">
        <v>1</v>
      </c>
      <c r="AA74">
        <v>7297</v>
      </c>
      <c r="AB74">
        <v>5381</v>
      </c>
      <c r="AC74">
        <v>9675</v>
      </c>
      <c r="AD74">
        <v>1098</v>
      </c>
      <c r="AE74">
        <v>268</v>
      </c>
      <c r="AF74" s="6">
        <f t="shared" si="8"/>
        <v>37377</v>
      </c>
      <c r="AG74">
        <v>5</v>
      </c>
      <c r="AH74">
        <v>2002</v>
      </c>
      <c r="AI74">
        <v>1</v>
      </c>
      <c r="AJ74">
        <v>7297</v>
      </c>
      <c r="AK74">
        <v>268</v>
      </c>
      <c r="AL74" s="6">
        <f t="shared" si="9"/>
        <v>37377</v>
      </c>
      <c r="AM74">
        <v>5</v>
      </c>
      <c r="AN74">
        <v>2002</v>
      </c>
      <c r="AO74">
        <v>1</v>
      </c>
      <c r="AP74">
        <v>7465</v>
      </c>
      <c r="AQ74">
        <v>843</v>
      </c>
      <c r="BC74" s="6">
        <v>38568</v>
      </c>
      <c r="BD74">
        <v>385</v>
      </c>
      <c r="BE74">
        <v>11</v>
      </c>
      <c r="BF74">
        <f t="shared" si="6"/>
        <v>10361.230387200001</v>
      </c>
    </row>
    <row r="75" spans="1:58" x14ac:dyDescent="0.35">
      <c r="A75" s="6">
        <f t="shared" si="5"/>
        <v>36981</v>
      </c>
      <c r="B75">
        <v>2001</v>
      </c>
      <c r="C75">
        <v>4</v>
      </c>
      <c r="E75">
        <v>20010424</v>
      </c>
      <c r="F75">
        <v>945</v>
      </c>
      <c r="G75" s="2">
        <v>790</v>
      </c>
      <c r="H75" s="2">
        <v>17222</v>
      </c>
      <c r="I75" s="2">
        <v>17222</v>
      </c>
      <c r="J75" s="2">
        <v>17129</v>
      </c>
      <c r="L75" t="s">
        <v>16</v>
      </c>
      <c r="M75">
        <v>-0.30530000000000002</v>
      </c>
      <c r="N75">
        <v>1.7899999999999999E-2</v>
      </c>
      <c r="O75">
        <v>-17.059999999999999</v>
      </c>
      <c r="P75" s="2">
        <v>2.2149999999999999E-30</v>
      </c>
      <c r="W75" s="6">
        <f t="shared" si="7"/>
        <v>37438</v>
      </c>
      <c r="X75">
        <v>7</v>
      </c>
      <c r="Y75">
        <v>2002</v>
      </c>
      <c r="Z75">
        <v>1</v>
      </c>
      <c r="AA75">
        <v>490.52</v>
      </c>
      <c r="AB75">
        <v>328.8</v>
      </c>
      <c r="AC75">
        <v>704.62</v>
      </c>
      <c r="AD75">
        <v>96.29</v>
      </c>
      <c r="AE75">
        <v>64.38</v>
      </c>
      <c r="AF75" s="6">
        <f t="shared" si="8"/>
        <v>37438</v>
      </c>
      <c r="AG75">
        <v>7</v>
      </c>
      <c r="AH75">
        <v>2002</v>
      </c>
      <c r="AI75">
        <v>1</v>
      </c>
      <c r="AJ75">
        <v>490.52</v>
      </c>
      <c r="AK75">
        <v>64.38</v>
      </c>
      <c r="AL75" s="6">
        <f t="shared" si="9"/>
        <v>37438</v>
      </c>
      <c r="AM75">
        <v>7</v>
      </c>
      <c r="AN75">
        <v>2002</v>
      </c>
      <c r="AO75">
        <v>1</v>
      </c>
      <c r="AP75">
        <v>489.19</v>
      </c>
      <c r="AQ75">
        <v>139.97999999999999</v>
      </c>
      <c r="BC75" s="6">
        <v>38805</v>
      </c>
      <c r="BD75">
        <v>238</v>
      </c>
      <c r="BE75">
        <v>13.5</v>
      </c>
      <c r="BF75">
        <f t="shared" si="6"/>
        <v>7860.8342937600009</v>
      </c>
    </row>
    <row r="76" spans="1:58" x14ac:dyDescent="0.35">
      <c r="A76" s="6">
        <f t="shared" si="5"/>
        <v>37103</v>
      </c>
      <c r="B76">
        <v>2001</v>
      </c>
      <c r="C76">
        <v>8</v>
      </c>
      <c r="E76">
        <v>20010807</v>
      </c>
      <c r="F76">
        <v>800</v>
      </c>
      <c r="G76" s="2">
        <v>440</v>
      </c>
      <c r="H76" s="2">
        <v>10280</v>
      </c>
      <c r="I76" s="2">
        <v>10280</v>
      </c>
      <c r="J76" s="2">
        <v>10890</v>
      </c>
      <c r="L76" t="s">
        <v>17</v>
      </c>
      <c r="M76">
        <v>-1.54E-2</v>
      </c>
      <c r="N76">
        <v>8.8000000000000005E-3</v>
      </c>
      <c r="O76">
        <v>-1.75</v>
      </c>
      <c r="P76" s="2">
        <v>7.1870000000000003E-2</v>
      </c>
      <c r="W76" s="6">
        <f t="shared" si="7"/>
        <v>37622</v>
      </c>
      <c r="X76">
        <v>1</v>
      </c>
      <c r="Y76">
        <v>2003</v>
      </c>
      <c r="Z76">
        <v>1</v>
      </c>
      <c r="AA76">
        <v>8517</v>
      </c>
      <c r="AB76">
        <v>6296</v>
      </c>
      <c r="AC76">
        <v>11269</v>
      </c>
      <c r="AD76">
        <v>1272</v>
      </c>
      <c r="AE76">
        <v>268</v>
      </c>
      <c r="AF76" s="6">
        <f t="shared" si="8"/>
        <v>37622</v>
      </c>
      <c r="AG76">
        <v>1</v>
      </c>
      <c r="AH76">
        <v>2003</v>
      </c>
      <c r="AI76">
        <v>1</v>
      </c>
      <c r="AJ76">
        <v>8517</v>
      </c>
      <c r="AK76">
        <v>268</v>
      </c>
      <c r="AL76" s="6">
        <f t="shared" si="9"/>
        <v>37622</v>
      </c>
      <c r="AM76">
        <v>1</v>
      </c>
      <c r="AN76">
        <v>2003</v>
      </c>
      <c r="AO76">
        <v>1</v>
      </c>
      <c r="AP76">
        <v>8271</v>
      </c>
      <c r="AQ76">
        <v>591</v>
      </c>
      <c r="BC76" s="6">
        <v>38925</v>
      </c>
      <c r="BD76">
        <v>311</v>
      </c>
      <c r="BE76">
        <v>11.3</v>
      </c>
      <c r="BF76">
        <f t="shared" si="6"/>
        <v>8597.9862927360009</v>
      </c>
    </row>
    <row r="77" spans="1:58" x14ac:dyDescent="0.35">
      <c r="A77" s="6">
        <f t="shared" si="5"/>
        <v>37195</v>
      </c>
      <c r="B77">
        <v>2001</v>
      </c>
      <c r="C77">
        <v>11</v>
      </c>
      <c r="E77">
        <v>20011115</v>
      </c>
      <c r="F77">
        <v>910</v>
      </c>
      <c r="G77" s="2">
        <v>211</v>
      </c>
      <c r="H77" s="2">
        <v>8053.2</v>
      </c>
      <c r="I77" s="2">
        <v>8053.2</v>
      </c>
      <c r="J77" s="2">
        <v>8104.2</v>
      </c>
      <c r="L77" t="s">
        <v>18</v>
      </c>
      <c r="M77">
        <v>-0.16750000000000001</v>
      </c>
      <c r="N77">
        <v>2.3300000000000001E-2</v>
      </c>
      <c r="O77">
        <v>-7.17</v>
      </c>
      <c r="P77" s="2">
        <v>6.543E-11</v>
      </c>
      <c r="W77" s="6">
        <f t="shared" si="7"/>
        <v>37681</v>
      </c>
      <c r="X77">
        <v>3</v>
      </c>
      <c r="Y77">
        <v>2003</v>
      </c>
      <c r="Z77">
        <v>1</v>
      </c>
      <c r="AA77">
        <v>11062</v>
      </c>
      <c r="AB77">
        <v>8181</v>
      </c>
      <c r="AC77">
        <v>14631</v>
      </c>
      <c r="AD77">
        <v>1649</v>
      </c>
      <c r="AE77">
        <v>337</v>
      </c>
      <c r="AF77" s="6">
        <f t="shared" si="8"/>
        <v>37681</v>
      </c>
      <c r="AG77">
        <v>3</v>
      </c>
      <c r="AH77">
        <v>2003</v>
      </c>
      <c r="AI77">
        <v>1</v>
      </c>
      <c r="AJ77">
        <v>11062</v>
      </c>
      <c r="AK77">
        <v>337</v>
      </c>
      <c r="AL77" s="6">
        <f t="shared" si="9"/>
        <v>37681</v>
      </c>
      <c r="AM77">
        <v>3</v>
      </c>
      <c r="AN77">
        <v>2003</v>
      </c>
      <c r="AO77">
        <v>1</v>
      </c>
      <c r="AP77">
        <v>10861</v>
      </c>
      <c r="AQ77">
        <v>686</v>
      </c>
      <c r="BC77" s="6">
        <v>38986</v>
      </c>
      <c r="BD77">
        <v>548</v>
      </c>
      <c r="BE77" s="7">
        <v>7.02</v>
      </c>
      <c r="BF77">
        <f t="shared" si="6"/>
        <v>9411.8627745791982</v>
      </c>
    </row>
    <row r="78" spans="1:58" x14ac:dyDescent="0.35">
      <c r="A78" s="6">
        <f t="shared" si="5"/>
        <v>37315</v>
      </c>
      <c r="B78">
        <v>2002</v>
      </c>
      <c r="C78">
        <v>3</v>
      </c>
      <c r="E78">
        <v>20020319</v>
      </c>
      <c r="F78">
        <v>1440</v>
      </c>
      <c r="G78" s="2">
        <v>176</v>
      </c>
      <c r="H78" s="2">
        <v>6751.7</v>
      </c>
      <c r="I78" s="2">
        <v>6751.7</v>
      </c>
      <c r="J78" s="2">
        <v>6632.2</v>
      </c>
      <c r="L78" t="s">
        <v>19</v>
      </c>
      <c r="M78">
        <v>-7.5899999999999995E-2</v>
      </c>
      <c r="N78">
        <v>2.58E-2</v>
      </c>
      <c r="O78">
        <v>-2.94</v>
      </c>
      <c r="P78" s="2">
        <v>2.9750000000000002E-3</v>
      </c>
      <c r="W78" s="6">
        <f t="shared" si="7"/>
        <v>37742</v>
      </c>
      <c r="X78">
        <v>5</v>
      </c>
      <c r="Y78">
        <v>2003</v>
      </c>
      <c r="Z78">
        <v>1</v>
      </c>
      <c r="AA78">
        <v>20064</v>
      </c>
      <c r="AB78">
        <v>14839</v>
      </c>
      <c r="AC78">
        <v>26539</v>
      </c>
      <c r="AD78">
        <v>2992</v>
      </c>
      <c r="AE78">
        <v>613</v>
      </c>
      <c r="AF78" s="6">
        <f t="shared" si="8"/>
        <v>37742</v>
      </c>
      <c r="AG78">
        <v>5</v>
      </c>
      <c r="AH78">
        <v>2003</v>
      </c>
      <c r="AI78">
        <v>1</v>
      </c>
      <c r="AJ78">
        <v>20064</v>
      </c>
      <c r="AK78">
        <v>613</v>
      </c>
      <c r="AL78" s="6">
        <f t="shared" si="9"/>
        <v>37742</v>
      </c>
      <c r="AM78">
        <v>5</v>
      </c>
      <c r="AN78">
        <v>2003</v>
      </c>
      <c r="AO78">
        <v>1</v>
      </c>
      <c r="AP78">
        <v>20296</v>
      </c>
      <c r="AQ78">
        <v>1322</v>
      </c>
      <c r="BC78" s="6">
        <v>39042</v>
      </c>
      <c r="BD78">
        <v>476</v>
      </c>
      <c r="BE78" s="7">
        <v>10.1</v>
      </c>
      <c r="BF78">
        <f t="shared" si="6"/>
        <v>11762.137239551997</v>
      </c>
    </row>
    <row r="79" spans="1:58" x14ac:dyDescent="0.35">
      <c r="A79" s="6">
        <f t="shared" si="5"/>
        <v>37376</v>
      </c>
      <c r="B79">
        <v>2002</v>
      </c>
      <c r="C79">
        <v>5</v>
      </c>
      <c r="E79">
        <v>20020514</v>
      </c>
      <c r="F79">
        <v>840</v>
      </c>
      <c r="G79" s="2">
        <v>249</v>
      </c>
      <c r="H79" s="2">
        <v>7296.8</v>
      </c>
      <c r="I79" s="2">
        <v>7296.8</v>
      </c>
      <c r="J79" s="2">
        <v>7465.4</v>
      </c>
      <c r="L79" t="s">
        <v>102</v>
      </c>
      <c r="M79">
        <v>-5.1999999999999998E-3</v>
      </c>
      <c r="N79">
        <v>2.2000000000000001E-3</v>
      </c>
      <c r="O79">
        <v>-2.2999999999999998</v>
      </c>
      <c r="P79" s="2">
        <v>1.882E-2</v>
      </c>
      <c r="W79" s="6">
        <f t="shared" si="7"/>
        <v>37803</v>
      </c>
      <c r="X79">
        <v>7</v>
      </c>
      <c r="Y79">
        <v>2003</v>
      </c>
      <c r="Z79">
        <v>1</v>
      </c>
      <c r="AA79">
        <v>3864</v>
      </c>
      <c r="AB79">
        <v>2844</v>
      </c>
      <c r="AC79">
        <v>5134</v>
      </c>
      <c r="AD79">
        <v>586</v>
      </c>
      <c r="AE79">
        <v>158</v>
      </c>
      <c r="AF79" s="6">
        <f t="shared" si="8"/>
        <v>37803</v>
      </c>
      <c r="AG79">
        <v>7</v>
      </c>
      <c r="AH79">
        <v>2003</v>
      </c>
      <c r="AI79">
        <v>1</v>
      </c>
      <c r="AJ79">
        <v>3864</v>
      </c>
      <c r="AK79">
        <v>158</v>
      </c>
      <c r="AL79" s="6">
        <f t="shared" si="9"/>
        <v>37803</v>
      </c>
      <c r="AM79">
        <v>7</v>
      </c>
      <c r="AN79">
        <v>2003</v>
      </c>
      <c r="AO79">
        <v>1</v>
      </c>
      <c r="AP79">
        <v>4089</v>
      </c>
      <c r="AQ79">
        <v>522</v>
      </c>
      <c r="BC79" s="6">
        <v>39183</v>
      </c>
      <c r="BD79">
        <v>1000</v>
      </c>
      <c r="BE79">
        <v>7.31</v>
      </c>
      <c r="BF79">
        <f t="shared" si="6"/>
        <v>17884.437811200001</v>
      </c>
    </row>
    <row r="80" spans="1:58" x14ac:dyDescent="0.35">
      <c r="A80" s="6">
        <f t="shared" si="5"/>
        <v>37437</v>
      </c>
      <c r="B80">
        <v>2002</v>
      </c>
      <c r="C80">
        <v>7</v>
      </c>
      <c r="E80">
        <v>20020718</v>
      </c>
      <c r="F80">
        <v>1750</v>
      </c>
      <c r="G80" s="2">
        <v>8</v>
      </c>
      <c r="H80" s="2">
        <v>490.52</v>
      </c>
      <c r="I80" s="2">
        <v>490.52</v>
      </c>
      <c r="J80" s="2">
        <v>489.19</v>
      </c>
      <c r="P80" s="2"/>
      <c r="W80" s="6">
        <f t="shared" si="7"/>
        <v>37956</v>
      </c>
      <c r="X80">
        <v>12</v>
      </c>
      <c r="Y80">
        <v>2003</v>
      </c>
      <c r="Z80">
        <v>1</v>
      </c>
      <c r="AA80">
        <v>9014</v>
      </c>
      <c r="AB80">
        <v>6659</v>
      </c>
      <c r="AC80">
        <v>11935</v>
      </c>
      <c r="AD80">
        <v>1349</v>
      </c>
      <c r="AE80">
        <v>299</v>
      </c>
      <c r="AF80" s="6">
        <f t="shared" si="8"/>
        <v>37956</v>
      </c>
      <c r="AG80">
        <v>12</v>
      </c>
      <c r="AH80">
        <v>2003</v>
      </c>
      <c r="AI80">
        <v>1</v>
      </c>
      <c r="AJ80">
        <v>9014</v>
      </c>
      <c r="AK80">
        <v>299</v>
      </c>
      <c r="AL80" s="6">
        <f t="shared" si="9"/>
        <v>37956</v>
      </c>
      <c r="AM80">
        <v>12</v>
      </c>
      <c r="AN80">
        <v>2003</v>
      </c>
      <c r="AO80">
        <v>1</v>
      </c>
      <c r="AP80">
        <v>8926</v>
      </c>
      <c r="AQ80">
        <v>615</v>
      </c>
      <c r="BC80" s="6">
        <v>39281</v>
      </c>
      <c r="BD80">
        <v>404</v>
      </c>
      <c r="BE80" s="7">
        <v>6.73</v>
      </c>
      <c r="BF80">
        <f t="shared" si="6"/>
        <v>6652.0322371584007</v>
      </c>
    </row>
    <row r="81" spans="1:58" x14ac:dyDescent="0.35">
      <c r="A81" s="6">
        <f t="shared" si="5"/>
        <v>37621</v>
      </c>
      <c r="B81">
        <v>2003</v>
      </c>
      <c r="C81">
        <v>1</v>
      </c>
      <c r="E81">
        <v>20030129</v>
      </c>
      <c r="F81">
        <v>820</v>
      </c>
      <c r="G81" s="2">
        <v>211</v>
      </c>
      <c r="H81" s="2">
        <v>8516.6</v>
      </c>
      <c r="I81" s="2">
        <v>8516.6</v>
      </c>
      <c r="J81" s="2">
        <v>8271.2999999999993</v>
      </c>
      <c r="W81" s="6">
        <f t="shared" si="7"/>
        <v>38047</v>
      </c>
      <c r="X81">
        <v>3</v>
      </c>
      <c r="Y81">
        <v>2004</v>
      </c>
      <c r="Z81">
        <v>1</v>
      </c>
      <c r="AA81">
        <v>15791</v>
      </c>
      <c r="AB81">
        <v>11680</v>
      </c>
      <c r="AC81">
        <v>20883</v>
      </c>
      <c r="AD81">
        <v>2353</v>
      </c>
      <c r="AE81">
        <v>476</v>
      </c>
      <c r="AF81" s="6">
        <f t="shared" si="8"/>
        <v>38047</v>
      </c>
      <c r="AG81">
        <v>3</v>
      </c>
      <c r="AH81">
        <v>2004</v>
      </c>
      <c r="AI81">
        <v>1</v>
      </c>
      <c r="AJ81">
        <v>15791</v>
      </c>
      <c r="AK81">
        <v>476</v>
      </c>
      <c r="AL81" s="6">
        <f t="shared" si="9"/>
        <v>38047</v>
      </c>
      <c r="AM81">
        <v>3</v>
      </c>
      <c r="AN81">
        <v>2004</v>
      </c>
      <c r="AO81">
        <v>1</v>
      </c>
      <c r="AP81">
        <v>15398</v>
      </c>
      <c r="AQ81">
        <v>629</v>
      </c>
      <c r="BC81" s="6">
        <v>39791</v>
      </c>
      <c r="BD81">
        <v>320</v>
      </c>
      <c r="BE81">
        <v>15.2</v>
      </c>
      <c r="BF81">
        <f t="shared" si="6"/>
        <v>11900.123873279999</v>
      </c>
    </row>
    <row r="82" spans="1:58" x14ac:dyDescent="0.35">
      <c r="A82" s="6">
        <f t="shared" si="5"/>
        <v>37680</v>
      </c>
      <c r="B82">
        <v>2003</v>
      </c>
      <c r="C82">
        <v>3</v>
      </c>
      <c r="E82">
        <v>20030319</v>
      </c>
      <c r="F82">
        <v>825</v>
      </c>
      <c r="G82" s="2">
        <v>356</v>
      </c>
      <c r="H82" s="2">
        <v>11062</v>
      </c>
      <c r="I82" s="2">
        <v>11062</v>
      </c>
      <c r="J82" s="2">
        <v>10861</v>
      </c>
      <c r="L82" t="s">
        <v>42</v>
      </c>
      <c r="M82" t="s">
        <v>43</v>
      </c>
      <c r="N82" t="s">
        <v>44</v>
      </c>
      <c r="O82" t="s">
        <v>45</v>
      </c>
      <c r="P82" t="s">
        <v>46</v>
      </c>
      <c r="W82" s="6">
        <f t="shared" si="7"/>
        <v>38169</v>
      </c>
      <c r="X82">
        <v>7</v>
      </c>
      <c r="Y82">
        <v>2004</v>
      </c>
      <c r="Z82">
        <v>1</v>
      </c>
      <c r="AA82">
        <v>15882</v>
      </c>
      <c r="AB82">
        <v>11736</v>
      </c>
      <c r="AC82">
        <v>21022</v>
      </c>
      <c r="AD82">
        <v>2375</v>
      </c>
      <c r="AE82">
        <v>515</v>
      </c>
      <c r="AF82" s="6">
        <f t="shared" si="8"/>
        <v>38169</v>
      </c>
      <c r="AG82">
        <v>7</v>
      </c>
      <c r="AH82">
        <v>2004</v>
      </c>
      <c r="AI82">
        <v>1</v>
      </c>
      <c r="AJ82">
        <v>15882</v>
      </c>
      <c r="AK82">
        <v>515</v>
      </c>
      <c r="AL82" s="6">
        <f t="shared" si="9"/>
        <v>38169</v>
      </c>
      <c r="AM82">
        <v>7</v>
      </c>
      <c r="AN82">
        <v>2004</v>
      </c>
      <c r="AO82">
        <v>1</v>
      </c>
      <c r="AP82">
        <v>16596</v>
      </c>
      <c r="AQ82">
        <v>1263</v>
      </c>
      <c r="BC82" s="6">
        <v>39868</v>
      </c>
      <c r="BD82">
        <v>336</v>
      </c>
      <c r="BE82">
        <v>13.2</v>
      </c>
      <c r="BF82">
        <f t="shared" si="6"/>
        <v>10851.034005504</v>
      </c>
    </row>
    <row r="83" spans="1:58" x14ac:dyDescent="0.35">
      <c r="A83" s="6">
        <f t="shared" si="5"/>
        <v>37741</v>
      </c>
      <c r="B83">
        <v>2003</v>
      </c>
      <c r="C83">
        <v>5</v>
      </c>
      <c r="E83">
        <v>20030521</v>
      </c>
      <c r="F83">
        <v>940</v>
      </c>
      <c r="G83" s="2">
        <v>1130</v>
      </c>
      <c r="H83" s="2">
        <v>20064</v>
      </c>
      <c r="I83" s="2">
        <v>20064</v>
      </c>
      <c r="J83" s="2">
        <v>20296</v>
      </c>
      <c r="L83" t="s">
        <v>47</v>
      </c>
      <c r="M83" t="s">
        <v>48</v>
      </c>
      <c r="N83" t="s">
        <v>49</v>
      </c>
      <c r="O83" t="s">
        <v>48</v>
      </c>
      <c r="P83" t="s">
        <v>48</v>
      </c>
      <c r="Q83" t="s">
        <v>48</v>
      </c>
      <c r="R83" t="s">
        <v>48</v>
      </c>
      <c r="S83" t="s">
        <v>50</v>
      </c>
      <c r="W83" s="6">
        <f t="shared" si="7"/>
        <v>38200</v>
      </c>
      <c r="X83">
        <v>8</v>
      </c>
      <c r="Y83">
        <v>2004</v>
      </c>
      <c r="Z83">
        <v>1</v>
      </c>
      <c r="AA83">
        <v>3599</v>
      </c>
      <c r="AB83">
        <v>2650</v>
      </c>
      <c r="AC83">
        <v>4778</v>
      </c>
      <c r="AD83">
        <v>544</v>
      </c>
      <c r="AE83">
        <v>142</v>
      </c>
      <c r="AF83" s="6">
        <f t="shared" si="8"/>
        <v>38200</v>
      </c>
      <c r="AG83">
        <v>8</v>
      </c>
      <c r="AH83">
        <v>2004</v>
      </c>
      <c r="AI83">
        <v>1</v>
      </c>
      <c r="AJ83">
        <v>3599</v>
      </c>
      <c r="AK83">
        <v>142</v>
      </c>
      <c r="AL83" s="6">
        <f t="shared" si="9"/>
        <v>38200</v>
      </c>
      <c r="AM83">
        <v>8</v>
      </c>
      <c r="AN83">
        <v>2004</v>
      </c>
      <c r="AO83">
        <v>1</v>
      </c>
      <c r="AP83">
        <v>3826</v>
      </c>
      <c r="AQ83">
        <v>386</v>
      </c>
      <c r="BC83" s="6">
        <v>39932</v>
      </c>
      <c r="BD83">
        <v>1370</v>
      </c>
      <c r="BE83">
        <v>5.89</v>
      </c>
      <c r="BF83">
        <f t="shared" si="6"/>
        <v>19742.119566335998</v>
      </c>
    </row>
    <row r="84" spans="1:58" x14ac:dyDescent="0.35">
      <c r="A84" s="6">
        <f t="shared" si="5"/>
        <v>37802</v>
      </c>
      <c r="B84">
        <v>2003</v>
      </c>
      <c r="C84">
        <v>7</v>
      </c>
      <c r="E84">
        <v>20030709</v>
      </c>
      <c r="F84">
        <v>825</v>
      </c>
      <c r="G84" s="2">
        <v>116</v>
      </c>
      <c r="H84" s="2">
        <v>3864.4</v>
      </c>
      <c r="I84" s="2">
        <v>3864.4</v>
      </c>
      <c r="J84" s="2">
        <v>4089.2</v>
      </c>
      <c r="L84" t="s">
        <v>66</v>
      </c>
      <c r="W84" s="6">
        <f t="shared" si="7"/>
        <v>38353</v>
      </c>
      <c r="X84">
        <v>1</v>
      </c>
      <c r="Y84">
        <v>2005</v>
      </c>
      <c r="Z84">
        <v>1</v>
      </c>
      <c r="AA84">
        <v>13690</v>
      </c>
      <c r="AB84">
        <v>10114</v>
      </c>
      <c r="AC84">
        <v>18125</v>
      </c>
      <c r="AD84">
        <v>2049</v>
      </c>
      <c r="AE84">
        <v>452</v>
      </c>
      <c r="AF84" s="6">
        <f t="shared" si="8"/>
        <v>38353</v>
      </c>
      <c r="AG84">
        <v>1</v>
      </c>
      <c r="AH84">
        <v>2005</v>
      </c>
      <c r="AI84">
        <v>1</v>
      </c>
      <c r="AJ84">
        <v>13690</v>
      </c>
      <c r="AK84">
        <v>452</v>
      </c>
      <c r="AL84" s="6">
        <f t="shared" si="9"/>
        <v>38353</v>
      </c>
      <c r="AM84">
        <v>1</v>
      </c>
      <c r="AN84">
        <v>2005</v>
      </c>
      <c r="AO84">
        <v>1</v>
      </c>
      <c r="AP84">
        <v>13309</v>
      </c>
      <c r="AQ84">
        <v>895</v>
      </c>
      <c r="BC84" s="6">
        <v>40155</v>
      </c>
      <c r="BD84">
        <v>267</v>
      </c>
      <c r="BE84">
        <v>16.600000000000001</v>
      </c>
      <c r="BF84">
        <f t="shared" si="6"/>
        <v>10843.694290944</v>
      </c>
    </row>
    <row r="85" spans="1:58" x14ac:dyDescent="0.35">
      <c r="A85" s="6">
        <f t="shared" si="5"/>
        <v>37955</v>
      </c>
      <c r="B85">
        <v>2003</v>
      </c>
      <c r="C85">
        <v>12</v>
      </c>
      <c r="E85">
        <v>20031211</v>
      </c>
      <c r="F85">
        <v>900</v>
      </c>
      <c r="G85" s="2">
        <v>233</v>
      </c>
      <c r="H85" s="2">
        <v>9014.1</v>
      </c>
      <c r="I85" s="2">
        <v>9014.1</v>
      </c>
      <c r="J85" s="2">
        <v>8926.2000000000007</v>
      </c>
      <c r="L85" t="s">
        <v>36</v>
      </c>
      <c r="M85" s="2">
        <v>4.54</v>
      </c>
      <c r="N85" s="2">
        <v>9.1199999999999992</v>
      </c>
      <c r="O85" s="2">
        <v>12.1</v>
      </c>
      <c r="P85" s="2">
        <v>14.7</v>
      </c>
      <c r="Q85" s="2">
        <v>16.399999999999999</v>
      </c>
      <c r="R85" s="2">
        <v>16.7</v>
      </c>
      <c r="S85" s="2">
        <v>25.1</v>
      </c>
      <c r="T85" s="2">
        <v>25.1</v>
      </c>
      <c r="W85" s="6">
        <f t="shared" si="7"/>
        <v>38412</v>
      </c>
      <c r="X85">
        <v>3</v>
      </c>
      <c r="Y85">
        <v>2005</v>
      </c>
      <c r="Z85">
        <v>1</v>
      </c>
      <c r="AA85">
        <v>17748</v>
      </c>
      <c r="AB85">
        <v>13121</v>
      </c>
      <c r="AC85">
        <v>23484</v>
      </c>
      <c r="AD85">
        <v>2650</v>
      </c>
      <c r="AE85">
        <v>559</v>
      </c>
      <c r="AF85" s="6">
        <f t="shared" si="8"/>
        <v>38412</v>
      </c>
      <c r="AG85">
        <v>3</v>
      </c>
      <c r="AH85">
        <v>2005</v>
      </c>
      <c r="AI85">
        <v>1</v>
      </c>
      <c r="AJ85">
        <v>17748</v>
      </c>
      <c r="AK85">
        <v>559</v>
      </c>
      <c r="AL85" s="6">
        <f t="shared" si="9"/>
        <v>38412</v>
      </c>
      <c r="AM85">
        <v>3</v>
      </c>
      <c r="AN85">
        <v>2005</v>
      </c>
      <c r="AO85">
        <v>1</v>
      </c>
      <c r="AP85">
        <v>17377</v>
      </c>
      <c r="AQ85">
        <v>701</v>
      </c>
      <c r="BC85" s="6">
        <v>40316</v>
      </c>
      <c r="BD85">
        <v>1560</v>
      </c>
      <c r="BE85">
        <v>5.87</v>
      </c>
      <c r="BF85">
        <f t="shared" si="6"/>
        <v>22403.744722944</v>
      </c>
    </row>
    <row r="86" spans="1:58" x14ac:dyDescent="0.35">
      <c r="A86" s="6">
        <f t="shared" si="5"/>
        <v>38046</v>
      </c>
      <c r="B86">
        <v>2004</v>
      </c>
      <c r="C86">
        <v>3</v>
      </c>
      <c r="E86">
        <v>20040312</v>
      </c>
      <c r="F86">
        <v>810</v>
      </c>
      <c r="G86" s="2">
        <v>586</v>
      </c>
      <c r="H86" s="2">
        <v>15791</v>
      </c>
      <c r="I86" s="2">
        <v>15791</v>
      </c>
      <c r="J86" s="2">
        <v>15398</v>
      </c>
      <c r="L86" s="2" t="s">
        <v>38</v>
      </c>
      <c r="M86" s="2">
        <v>4.28</v>
      </c>
      <c r="N86" s="2">
        <v>8.35</v>
      </c>
      <c r="O86" s="2">
        <v>12.9</v>
      </c>
      <c r="P86" s="2">
        <v>14.7</v>
      </c>
      <c r="Q86" s="2">
        <v>16</v>
      </c>
      <c r="R86" s="2">
        <v>16.899999999999999</v>
      </c>
      <c r="S86" s="2">
        <v>24.9</v>
      </c>
      <c r="T86" s="2">
        <v>24.9</v>
      </c>
      <c r="W86" s="6">
        <f t="shared" si="7"/>
        <v>38565</v>
      </c>
      <c r="X86">
        <v>8</v>
      </c>
      <c r="Y86">
        <v>2005</v>
      </c>
      <c r="Z86">
        <v>2</v>
      </c>
      <c r="AA86">
        <v>8466</v>
      </c>
      <c r="AB86">
        <v>6800</v>
      </c>
      <c r="AC86">
        <v>10416</v>
      </c>
      <c r="AD86">
        <v>923</v>
      </c>
      <c r="AE86">
        <v>290</v>
      </c>
      <c r="AF86" s="6">
        <f t="shared" si="8"/>
        <v>38565</v>
      </c>
      <c r="AG86">
        <v>8</v>
      </c>
      <c r="AH86">
        <v>2005</v>
      </c>
      <c r="AI86">
        <v>2</v>
      </c>
      <c r="AJ86">
        <v>8466</v>
      </c>
      <c r="AK86">
        <v>290</v>
      </c>
      <c r="AL86" s="6">
        <f t="shared" si="9"/>
        <v>38565</v>
      </c>
      <c r="AM86">
        <v>8</v>
      </c>
      <c r="AN86">
        <v>2005</v>
      </c>
      <c r="AO86">
        <v>2</v>
      </c>
      <c r="AP86">
        <v>9014</v>
      </c>
      <c r="AQ86">
        <v>581</v>
      </c>
      <c r="BC86" s="6">
        <v>40387</v>
      </c>
      <c r="BD86">
        <v>389</v>
      </c>
      <c r="BE86">
        <v>11.4</v>
      </c>
      <c r="BF86">
        <f t="shared" si="6"/>
        <v>10849.566062592001</v>
      </c>
    </row>
    <row r="87" spans="1:58" x14ac:dyDescent="0.35">
      <c r="A87" s="6">
        <f t="shared" si="5"/>
        <v>38168</v>
      </c>
      <c r="B87">
        <v>2004</v>
      </c>
      <c r="C87">
        <v>7</v>
      </c>
      <c r="E87">
        <v>20040701</v>
      </c>
      <c r="F87">
        <v>800</v>
      </c>
      <c r="G87" s="2">
        <v>879</v>
      </c>
      <c r="H87" s="2">
        <v>15882</v>
      </c>
      <c r="I87" s="2">
        <v>15882</v>
      </c>
      <c r="J87" s="2">
        <v>16596</v>
      </c>
      <c r="L87" t="s">
        <v>52</v>
      </c>
      <c r="M87">
        <v>1.06</v>
      </c>
      <c r="N87">
        <v>1.0900000000000001</v>
      </c>
      <c r="O87">
        <v>0.94</v>
      </c>
      <c r="P87">
        <v>1</v>
      </c>
      <c r="Q87">
        <v>1.02</v>
      </c>
      <c r="R87">
        <v>0.99</v>
      </c>
      <c r="S87">
        <v>1.01</v>
      </c>
      <c r="T87">
        <v>1.01</v>
      </c>
      <c r="W87" s="6">
        <f t="shared" si="7"/>
        <v>38777</v>
      </c>
      <c r="X87">
        <v>3</v>
      </c>
      <c r="Y87">
        <v>2006</v>
      </c>
      <c r="Z87">
        <v>1</v>
      </c>
      <c r="AA87">
        <v>7960</v>
      </c>
      <c r="AB87">
        <v>5872</v>
      </c>
      <c r="AC87">
        <v>10553</v>
      </c>
      <c r="AD87">
        <v>1197</v>
      </c>
      <c r="AE87">
        <v>289</v>
      </c>
      <c r="AF87" s="6">
        <f t="shared" si="8"/>
        <v>38777</v>
      </c>
      <c r="AG87">
        <v>3</v>
      </c>
      <c r="AH87">
        <v>2006</v>
      </c>
      <c r="AI87">
        <v>1</v>
      </c>
      <c r="AJ87">
        <v>7960</v>
      </c>
      <c r="AK87">
        <v>289</v>
      </c>
      <c r="AL87" s="6">
        <f t="shared" si="9"/>
        <v>38777</v>
      </c>
      <c r="AM87">
        <v>3</v>
      </c>
      <c r="AN87">
        <v>2006</v>
      </c>
      <c r="AO87">
        <v>1</v>
      </c>
      <c r="AP87">
        <v>7906</v>
      </c>
      <c r="AQ87">
        <v>763</v>
      </c>
    </row>
    <row r="88" spans="1:58" x14ac:dyDescent="0.35">
      <c r="A88" s="6">
        <f t="shared" si="5"/>
        <v>38199</v>
      </c>
      <c r="B88">
        <v>2004</v>
      </c>
      <c r="C88">
        <v>8</v>
      </c>
      <c r="E88">
        <v>20040811</v>
      </c>
      <c r="F88">
        <v>840</v>
      </c>
      <c r="G88" s="2">
        <v>102</v>
      </c>
      <c r="H88" s="2">
        <v>3598.9</v>
      </c>
      <c r="I88" s="2">
        <v>3598.9</v>
      </c>
      <c r="J88" s="2">
        <v>3825.6</v>
      </c>
      <c r="W88" s="6">
        <f t="shared" si="7"/>
        <v>38899</v>
      </c>
      <c r="X88">
        <v>7</v>
      </c>
      <c r="Y88">
        <v>2006</v>
      </c>
      <c r="Z88">
        <v>1</v>
      </c>
      <c r="AA88">
        <v>7767</v>
      </c>
      <c r="AB88">
        <v>5727</v>
      </c>
      <c r="AC88">
        <v>10301</v>
      </c>
      <c r="AD88">
        <v>1170</v>
      </c>
      <c r="AE88">
        <v>287</v>
      </c>
      <c r="AF88" s="6">
        <f t="shared" si="8"/>
        <v>38899</v>
      </c>
      <c r="AG88">
        <v>7</v>
      </c>
      <c r="AH88">
        <v>2006</v>
      </c>
      <c r="AI88">
        <v>1</v>
      </c>
      <c r="AJ88">
        <v>7767</v>
      </c>
      <c r="AK88">
        <v>287</v>
      </c>
      <c r="AL88" s="6">
        <f t="shared" si="9"/>
        <v>38899</v>
      </c>
      <c r="AM88">
        <v>7</v>
      </c>
      <c r="AN88">
        <v>2006</v>
      </c>
      <c r="AO88">
        <v>1</v>
      </c>
      <c r="AP88">
        <v>8297</v>
      </c>
      <c r="AQ88">
        <v>709</v>
      </c>
    </row>
    <row r="89" spans="1:58" x14ac:dyDescent="0.35">
      <c r="A89" s="6">
        <f t="shared" si="5"/>
        <v>38352</v>
      </c>
      <c r="B89">
        <v>2005</v>
      </c>
      <c r="C89">
        <v>1</v>
      </c>
      <c r="E89">
        <v>20050119</v>
      </c>
      <c r="F89">
        <v>830</v>
      </c>
      <c r="G89" s="2">
        <v>416</v>
      </c>
      <c r="H89" s="2">
        <v>13690</v>
      </c>
      <c r="I89" s="2">
        <v>13690</v>
      </c>
      <c r="J89" s="2">
        <v>13309</v>
      </c>
      <c r="L89" t="s">
        <v>52</v>
      </c>
      <c r="M89" t="s">
        <v>53</v>
      </c>
      <c r="N89">
        <v>1</v>
      </c>
      <c r="O89" t="s">
        <v>54</v>
      </c>
      <c r="P89" t="s">
        <v>55</v>
      </c>
      <c r="Q89" t="s">
        <v>52</v>
      </c>
      <c r="R89" t="s">
        <v>56</v>
      </c>
      <c r="S89">
        <v>1</v>
      </c>
      <c r="T89" t="s">
        <v>54</v>
      </c>
      <c r="U89" t="s">
        <v>57</v>
      </c>
      <c r="W89" s="6">
        <f t="shared" si="7"/>
        <v>38961</v>
      </c>
      <c r="X89">
        <v>9</v>
      </c>
      <c r="Y89">
        <v>2006</v>
      </c>
      <c r="Z89">
        <v>1</v>
      </c>
      <c r="AA89">
        <v>13147</v>
      </c>
      <c r="AB89">
        <v>9694</v>
      </c>
      <c r="AC89">
        <v>17435</v>
      </c>
      <c r="AD89">
        <v>1980</v>
      </c>
      <c r="AE89">
        <v>487</v>
      </c>
      <c r="AF89" s="6">
        <f t="shared" si="8"/>
        <v>38961</v>
      </c>
      <c r="AG89">
        <v>9</v>
      </c>
      <c r="AH89">
        <v>2006</v>
      </c>
      <c r="AI89">
        <v>1</v>
      </c>
      <c r="AJ89">
        <v>13147</v>
      </c>
      <c r="AK89">
        <v>487</v>
      </c>
      <c r="AL89" s="6">
        <f t="shared" si="9"/>
        <v>38961</v>
      </c>
      <c r="AM89">
        <v>9</v>
      </c>
      <c r="AN89">
        <v>2006</v>
      </c>
      <c r="AO89">
        <v>1</v>
      </c>
      <c r="AP89">
        <v>13742</v>
      </c>
      <c r="AQ89">
        <v>997</v>
      </c>
    </row>
    <row r="90" spans="1:58" x14ac:dyDescent="0.35">
      <c r="A90" s="6">
        <f t="shared" si="5"/>
        <v>38411</v>
      </c>
      <c r="B90">
        <v>2005</v>
      </c>
      <c r="C90">
        <v>3</v>
      </c>
      <c r="E90">
        <v>20050324</v>
      </c>
      <c r="F90">
        <v>900</v>
      </c>
      <c r="G90" s="2">
        <v>737</v>
      </c>
      <c r="H90" s="2">
        <v>17748</v>
      </c>
      <c r="I90" s="2">
        <v>17748</v>
      </c>
      <c r="J90" s="2">
        <v>17377</v>
      </c>
      <c r="W90" s="6">
        <f t="shared" si="7"/>
        <v>39022</v>
      </c>
      <c r="X90">
        <v>11</v>
      </c>
      <c r="Y90">
        <v>2006</v>
      </c>
      <c r="Z90">
        <v>1</v>
      </c>
      <c r="AA90">
        <v>14064</v>
      </c>
      <c r="AB90">
        <v>10361</v>
      </c>
      <c r="AC90">
        <v>18666</v>
      </c>
      <c r="AD90">
        <v>2124</v>
      </c>
      <c r="AE90">
        <v>544</v>
      </c>
      <c r="AF90" s="6">
        <f t="shared" si="8"/>
        <v>39022</v>
      </c>
      <c r="AG90">
        <v>11</v>
      </c>
      <c r="AH90">
        <v>2006</v>
      </c>
      <c r="AI90">
        <v>1</v>
      </c>
      <c r="AJ90">
        <v>14064</v>
      </c>
      <c r="AK90">
        <v>544</v>
      </c>
      <c r="AL90" s="6">
        <f t="shared" si="9"/>
        <v>39022</v>
      </c>
      <c r="AM90">
        <v>11</v>
      </c>
      <c r="AN90">
        <v>2006</v>
      </c>
      <c r="AO90">
        <v>1</v>
      </c>
      <c r="AP90">
        <v>14122</v>
      </c>
      <c r="AQ90">
        <v>1239</v>
      </c>
    </row>
    <row r="91" spans="1:58" x14ac:dyDescent="0.35">
      <c r="A91" s="6">
        <f t="shared" si="5"/>
        <v>38564</v>
      </c>
      <c r="B91">
        <v>2005</v>
      </c>
      <c r="C91">
        <v>8</v>
      </c>
      <c r="E91">
        <v>20050804</v>
      </c>
      <c r="F91">
        <v>840</v>
      </c>
      <c r="G91" s="2">
        <v>385</v>
      </c>
      <c r="H91" s="2">
        <v>9142.7000000000007</v>
      </c>
      <c r="I91" s="2">
        <v>9142.7000000000007</v>
      </c>
      <c r="J91" s="2">
        <v>9745.7000000000007</v>
      </c>
      <c r="W91" s="6">
        <f t="shared" si="7"/>
        <v>39173</v>
      </c>
      <c r="X91">
        <v>4</v>
      </c>
      <c r="Y91">
        <v>2007</v>
      </c>
      <c r="Z91">
        <v>1</v>
      </c>
      <c r="AA91">
        <v>20359</v>
      </c>
      <c r="AB91">
        <v>15028</v>
      </c>
      <c r="AC91">
        <v>26973</v>
      </c>
      <c r="AD91">
        <v>3055</v>
      </c>
      <c r="AE91">
        <v>708</v>
      </c>
      <c r="AF91" s="6">
        <f t="shared" si="8"/>
        <v>39173</v>
      </c>
      <c r="AG91">
        <v>4</v>
      </c>
      <c r="AH91">
        <v>2007</v>
      </c>
      <c r="AI91">
        <v>1</v>
      </c>
      <c r="AJ91">
        <v>20359</v>
      </c>
      <c r="AK91">
        <v>708</v>
      </c>
      <c r="AL91" s="6">
        <f t="shared" si="9"/>
        <v>39173</v>
      </c>
      <c r="AM91">
        <v>4</v>
      </c>
      <c r="AN91">
        <v>2007</v>
      </c>
      <c r="AO91">
        <v>1</v>
      </c>
      <c r="AP91">
        <v>20115</v>
      </c>
      <c r="AQ91">
        <v>1034</v>
      </c>
    </row>
    <row r="92" spans="1:58" x14ac:dyDescent="0.35">
      <c r="A92" s="6">
        <f t="shared" si="5"/>
        <v>38564</v>
      </c>
      <c r="B92">
        <v>2005</v>
      </c>
      <c r="C92">
        <v>8</v>
      </c>
      <c r="E92">
        <v>20050830</v>
      </c>
      <c r="F92">
        <v>820</v>
      </c>
      <c r="G92" s="2">
        <v>285</v>
      </c>
      <c r="H92" s="2">
        <v>7789.3</v>
      </c>
      <c r="I92" s="2">
        <v>7789.3</v>
      </c>
      <c r="J92" s="2">
        <v>8281.5</v>
      </c>
      <c r="L92" t="s">
        <v>58</v>
      </c>
      <c r="M92" t="s">
        <v>59</v>
      </c>
      <c r="W92" s="6">
        <f t="shared" si="7"/>
        <v>39264</v>
      </c>
      <c r="X92">
        <v>7</v>
      </c>
      <c r="Y92">
        <v>2007</v>
      </c>
      <c r="Z92">
        <v>1</v>
      </c>
      <c r="AA92">
        <v>9214</v>
      </c>
      <c r="AB92">
        <v>6792</v>
      </c>
      <c r="AC92">
        <v>12223</v>
      </c>
      <c r="AD92">
        <v>1389</v>
      </c>
      <c r="AE92">
        <v>347</v>
      </c>
      <c r="AF92" s="6">
        <f t="shared" si="8"/>
        <v>39264</v>
      </c>
      <c r="AG92">
        <v>7</v>
      </c>
      <c r="AH92">
        <v>2007</v>
      </c>
      <c r="AI92">
        <v>1</v>
      </c>
      <c r="AJ92">
        <v>9214</v>
      </c>
      <c r="AK92">
        <v>347</v>
      </c>
      <c r="AL92" s="6">
        <f t="shared" si="9"/>
        <v>39264</v>
      </c>
      <c r="AM92">
        <v>7</v>
      </c>
      <c r="AN92">
        <v>2007</v>
      </c>
      <c r="AO92">
        <v>1</v>
      </c>
      <c r="AP92">
        <v>9823</v>
      </c>
      <c r="AQ92">
        <v>854</v>
      </c>
    </row>
    <row r="93" spans="1:58" x14ac:dyDescent="0.35">
      <c r="A93" s="6">
        <f t="shared" si="5"/>
        <v>38776</v>
      </c>
      <c r="B93">
        <v>2006</v>
      </c>
      <c r="C93">
        <v>3</v>
      </c>
      <c r="E93">
        <v>20060329</v>
      </c>
      <c r="F93">
        <v>900</v>
      </c>
      <c r="G93" s="2">
        <v>238</v>
      </c>
      <c r="H93" s="2">
        <v>7960.3</v>
      </c>
      <c r="I93" s="2">
        <v>7960.3</v>
      </c>
      <c r="J93" s="2">
        <v>7906.4</v>
      </c>
      <c r="L93" s="16" t="s">
        <v>60</v>
      </c>
      <c r="M93" s="16"/>
      <c r="W93" s="6">
        <f t="shared" si="7"/>
        <v>39722</v>
      </c>
      <c r="X93">
        <v>10</v>
      </c>
      <c r="Y93">
        <v>2008</v>
      </c>
      <c r="Z93">
        <v>1</v>
      </c>
      <c r="AA93">
        <v>10087</v>
      </c>
      <c r="AB93">
        <v>7431</v>
      </c>
      <c r="AC93">
        <v>13389</v>
      </c>
      <c r="AD93">
        <v>1524</v>
      </c>
      <c r="AE93">
        <v>393</v>
      </c>
      <c r="AF93" s="6">
        <f t="shared" si="8"/>
        <v>39722</v>
      </c>
      <c r="AG93">
        <v>10</v>
      </c>
      <c r="AH93">
        <v>2008</v>
      </c>
      <c r="AI93">
        <v>1</v>
      </c>
      <c r="AJ93">
        <v>10087</v>
      </c>
      <c r="AK93">
        <v>393</v>
      </c>
      <c r="AL93" s="6">
        <f t="shared" si="9"/>
        <v>39722</v>
      </c>
      <c r="AM93">
        <v>10</v>
      </c>
      <c r="AN93">
        <v>2008</v>
      </c>
      <c r="AO93">
        <v>1</v>
      </c>
      <c r="AP93">
        <v>10475</v>
      </c>
      <c r="AQ93">
        <v>692</v>
      </c>
    </row>
    <row r="94" spans="1:58" x14ac:dyDescent="0.35">
      <c r="A94" s="6">
        <f t="shared" si="5"/>
        <v>38898</v>
      </c>
      <c r="B94">
        <v>2006</v>
      </c>
      <c r="C94">
        <v>7</v>
      </c>
      <c r="E94">
        <v>20060727</v>
      </c>
      <c r="F94">
        <v>815</v>
      </c>
      <c r="G94" s="2">
        <v>311</v>
      </c>
      <c r="H94" s="2">
        <v>7767.5</v>
      </c>
      <c r="I94" s="2">
        <v>7767.5</v>
      </c>
      <c r="J94" s="2">
        <v>8297.4</v>
      </c>
      <c r="L94" t="s">
        <v>63</v>
      </c>
      <c r="M94">
        <v>0.20200000000000001</v>
      </c>
      <c r="W94" s="6">
        <f t="shared" si="7"/>
        <v>39783</v>
      </c>
      <c r="X94">
        <v>12</v>
      </c>
      <c r="Y94">
        <v>2008</v>
      </c>
      <c r="Z94">
        <v>1</v>
      </c>
      <c r="AA94">
        <v>10949</v>
      </c>
      <c r="AB94">
        <v>8062</v>
      </c>
      <c r="AC94">
        <v>14538</v>
      </c>
      <c r="AD94">
        <v>1656</v>
      </c>
      <c r="AE94">
        <v>435</v>
      </c>
      <c r="AF94" s="6">
        <f t="shared" si="8"/>
        <v>39783</v>
      </c>
      <c r="AG94">
        <v>12</v>
      </c>
      <c r="AH94">
        <v>2008</v>
      </c>
      <c r="AI94">
        <v>1</v>
      </c>
      <c r="AJ94">
        <v>10949</v>
      </c>
      <c r="AK94">
        <v>435</v>
      </c>
      <c r="AL94" s="6">
        <f t="shared" si="9"/>
        <v>39783</v>
      </c>
      <c r="AM94">
        <v>12</v>
      </c>
      <c r="AN94">
        <v>2008</v>
      </c>
      <c r="AO94">
        <v>1</v>
      </c>
      <c r="AP94">
        <v>10915</v>
      </c>
      <c r="AQ94">
        <v>886</v>
      </c>
    </row>
    <row r="95" spans="1:58" x14ac:dyDescent="0.35">
      <c r="A95" s="6">
        <f t="shared" si="5"/>
        <v>38960</v>
      </c>
      <c r="B95">
        <v>2006</v>
      </c>
      <c r="C95">
        <v>9</v>
      </c>
      <c r="E95">
        <v>20060926</v>
      </c>
      <c r="F95">
        <v>750</v>
      </c>
      <c r="G95" s="2">
        <v>548</v>
      </c>
      <c r="H95" s="2">
        <v>13147</v>
      </c>
      <c r="I95" s="2">
        <v>13147</v>
      </c>
      <c r="J95" s="2">
        <v>13742</v>
      </c>
      <c r="L95" t="s">
        <v>67</v>
      </c>
      <c r="M95">
        <v>1.002</v>
      </c>
      <c r="W95" s="6">
        <f t="shared" si="7"/>
        <v>39845</v>
      </c>
      <c r="X95">
        <v>2</v>
      </c>
      <c r="Y95">
        <v>2009</v>
      </c>
      <c r="Z95">
        <v>1</v>
      </c>
      <c r="AA95">
        <v>10951</v>
      </c>
      <c r="AB95">
        <v>8074</v>
      </c>
      <c r="AC95">
        <v>14525</v>
      </c>
      <c r="AD95">
        <v>1650</v>
      </c>
      <c r="AE95">
        <v>409</v>
      </c>
      <c r="AF95" s="6">
        <f t="shared" si="8"/>
        <v>39845</v>
      </c>
      <c r="AG95">
        <v>2</v>
      </c>
      <c r="AH95">
        <v>2009</v>
      </c>
      <c r="AI95">
        <v>1</v>
      </c>
      <c r="AJ95">
        <v>10951</v>
      </c>
      <c r="AK95">
        <v>409</v>
      </c>
      <c r="AL95" s="6">
        <f t="shared" si="9"/>
        <v>39845</v>
      </c>
      <c r="AM95">
        <v>2</v>
      </c>
      <c r="AN95">
        <v>2009</v>
      </c>
      <c r="AO95">
        <v>1</v>
      </c>
      <c r="AP95">
        <v>10735</v>
      </c>
      <c r="AQ95">
        <v>781</v>
      </c>
    </row>
    <row r="96" spans="1:58" x14ac:dyDescent="0.35">
      <c r="A96" s="6">
        <f t="shared" si="5"/>
        <v>39021</v>
      </c>
      <c r="B96">
        <v>2006</v>
      </c>
      <c r="C96">
        <v>11</v>
      </c>
      <c r="E96">
        <v>20061121</v>
      </c>
      <c r="F96">
        <v>820</v>
      </c>
      <c r="G96" s="2">
        <v>476</v>
      </c>
      <c r="H96" s="2">
        <v>14064</v>
      </c>
      <c r="I96" s="2">
        <v>14064</v>
      </c>
      <c r="J96" s="2">
        <v>14122</v>
      </c>
      <c r="L96" t="s">
        <v>62</v>
      </c>
      <c r="M96">
        <v>0.85399999999999998</v>
      </c>
      <c r="W96" s="6">
        <f t="shared" si="7"/>
        <v>39904</v>
      </c>
      <c r="X96">
        <v>4</v>
      </c>
      <c r="Y96">
        <v>2009</v>
      </c>
      <c r="Z96">
        <v>2</v>
      </c>
      <c r="AA96">
        <v>16548</v>
      </c>
      <c r="AB96">
        <v>13058</v>
      </c>
      <c r="AC96">
        <v>20684</v>
      </c>
      <c r="AD96">
        <v>1948</v>
      </c>
      <c r="AE96">
        <v>611</v>
      </c>
      <c r="AF96" s="6">
        <f t="shared" si="8"/>
        <v>39904</v>
      </c>
      <c r="AG96">
        <v>4</v>
      </c>
      <c r="AH96">
        <v>2009</v>
      </c>
      <c r="AI96">
        <v>2</v>
      </c>
      <c r="AJ96">
        <v>16548</v>
      </c>
      <c r="AK96">
        <v>611</v>
      </c>
      <c r="AL96" s="6">
        <f t="shared" si="9"/>
        <v>39904</v>
      </c>
      <c r="AM96">
        <v>4</v>
      </c>
      <c r="AN96">
        <v>2009</v>
      </c>
      <c r="AO96">
        <v>2</v>
      </c>
      <c r="AP96">
        <v>16531</v>
      </c>
      <c r="AQ96">
        <v>969</v>
      </c>
    </row>
    <row r="97" spans="1:43" x14ac:dyDescent="0.35">
      <c r="A97" s="6">
        <f t="shared" si="5"/>
        <v>39172</v>
      </c>
      <c r="B97">
        <v>2007</v>
      </c>
      <c r="C97">
        <v>4</v>
      </c>
      <c r="E97">
        <v>20070411</v>
      </c>
      <c r="F97">
        <v>825</v>
      </c>
      <c r="G97" s="2">
        <v>1000</v>
      </c>
      <c r="H97" s="2">
        <v>20359</v>
      </c>
      <c r="I97" s="2">
        <v>20359</v>
      </c>
      <c r="J97" s="2">
        <v>20115</v>
      </c>
      <c r="W97" s="6">
        <f t="shared" si="7"/>
        <v>39965</v>
      </c>
      <c r="X97">
        <v>6</v>
      </c>
      <c r="Y97">
        <v>2009</v>
      </c>
      <c r="Z97">
        <v>1</v>
      </c>
      <c r="AA97">
        <v>20431</v>
      </c>
      <c r="AB97">
        <v>15046</v>
      </c>
      <c r="AC97">
        <v>27124</v>
      </c>
      <c r="AD97">
        <v>3089</v>
      </c>
      <c r="AE97">
        <v>805</v>
      </c>
      <c r="AF97" s="6">
        <f t="shared" si="8"/>
        <v>39965</v>
      </c>
      <c r="AG97">
        <v>6</v>
      </c>
      <c r="AH97">
        <v>2009</v>
      </c>
      <c r="AI97">
        <v>1</v>
      </c>
      <c r="AJ97">
        <v>20431</v>
      </c>
      <c r="AK97">
        <v>805</v>
      </c>
      <c r="AL97" s="6">
        <f t="shared" si="9"/>
        <v>39965</v>
      </c>
      <c r="AM97">
        <v>6</v>
      </c>
      <c r="AN97">
        <v>2009</v>
      </c>
      <c r="AO97">
        <v>1</v>
      </c>
      <c r="AP97">
        <v>21239</v>
      </c>
      <c r="AQ97">
        <v>2021</v>
      </c>
    </row>
    <row r="98" spans="1:43" x14ac:dyDescent="0.35">
      <c r="A98" s="6">
        <f t="shared" si="5"/>
        <v>39263</v>
      </c>
      <c r="B98">
        <v>2007</v>
      </c>
      <c r="C98">
        <v>7</v>
      </c>
      <c r="E98">
        <v>20070718</v>
      </c>
      <c r="F98">
        <v>820</v>
      </c>
      <c r="G98" s="2">
        <v>404</v>
      </c>
      <c r="H98" s="2">
        <v>9214.1</v>
      </c>
      <c r="I98" s="2">
        <v>9214.1</v>
      </c>
      <c r="J98" s="2">
        <v>9822.5</v>
      </c>
      <c r="L98" t="s">
        <v>68</v>
      </c>
      <c r="W98" s="6">
        <f t="shared" si="7"/>
        <v>40148</v>
      </c>
      <c r="X98">
        <v>12</v>
      </c>
      <c r="Y98">
        <v>2009</v>
      </c>
      <c r="Z98">
        <v>1</v>
      </c>
      <c r="AA98">
        <v>9579</v>
      </c>
      <c r="AB98">
        <v>7048</v>
      </c>
      <c r="AC98">
        <v>12727</v>
      </c>
      <c r="AD98">
        <v>1452</v>
      </c>
      <c r="AE98">
        <v>393</v>
      </c>
      <c r="AF98" s="6">
        <f t="shared" si="8"/>
        <v>40148</v>
      </c>
      <c r="AG98">
        <v>12</v>
      </c>
      <c r="AH98">
        <v>2009</v>
      </c>
      <c r="AI98">
        <v>1</v>
      </c>
      <c r="AJ98">
        <v>9579</v>
      </c>
      <c r="AK98">
        <v>393</v>
      </c>
      <c r="AL98" s="6">
        <f t="shared" si="9"/>
        <v>40148</v>
      </c>
      <c r="AM98">
        <v>12</v>
      </c>
      <c r="AN98">
        <v>2009</v>
      </c>
      <c r="AO98">
        <v>1</v>
      </c>
      <c r="AP98">
        <v>9574</v>
      </c>
      <c r="AQ98">
        <v>780</v>
      </c>
    </row>
    <row r="99" spans="1:43" x14ac:dyDescent="0.35">
      <c r="A99" s="6">
        <f t="shared" si="5"/>
        <v>39721</v>
      </c>
      <c r="B99">
        <v>2008</v>
      </c>
      <c r="C99">
        <v>10</v>
      </c>
      <c r="E99">
        <v>20081015</v>
      </c>
      <c r="F99">
        <v>1136</v>
      </c>
      <c r="G99" s="2">
        <v>347</v>
      </c>
      <c r="H99" s="2">
        <v>10087</v>
      </c>
      <c r="I99" s="2">
        <v>10087</v>
      </c>
      <c r="J99" s="2">
        <v>10475</v>
      </c>
      <c r="L99" t="s">
        <v>69</v>
      </c>
      <c r="M99" t="s">
        <v>70</v>
      </c>
      <c r="N99" t="s">
        <v>71</v>
      </c>
      <c r="O99" t="s">
        <v>76</v>
      </c>
      <c r="P99" t="s">
        <v>77</v>
      </c>
      <c r="Q99" t="s">
        <v>72</v>
      </c>
      <c r="R99" t="s">
        <v>78</v>
      </c>
      <c r="S99" t="s">
        <v>79</v>
      </c>
      <c r="T99" t="s">
        <v>73</v>
      </c>
      <c r="W99" s="6">
        <f t="shared" si="7"/>
        <v>40299</v>
      </c>
      <c r="X99">
        <v>5</v>
      </c>
      <c r="Y99">
        <v>2010</v>
      </c>
      <c r="Z99">
        <v>1</v>
      </c>
      <c r="AA99">
        <v>24065</v>
      </c>
      <c r="AB99">
        <v>17700</v>
      </c>
      <c r="AC99">
        <v>31981</v>
      </c>
      <c r="AD99">
        <v>3652</v>
      </c>
      <c r="AE99">
        <v>1001</v>
      </c>
      <c r="AF99" s="6">
        <f t="shared" si="8"/>
        <v>40299</v>
      </c>
      <c r="AG99">
        <v>5</v>
      </c>
      <c r="AH99">
        <v>2010</v>
      </c>
      <c r="AI99">
        <v>1</v>
      </c>
      <c r="AJ99">
        <v>24065</v>
      </c>
      <c r="AK99">
        <v>1001</v>
      </c>
      <c r="AL99" s="6">
        <f t="shared" si="9"/>
        <v>40299</v>
      </c>
      <c r="AM99">
        <v>5</v>
      </c>
      <c r="AN99">
        <v>2010</v>
      </c>
      <c r="AO99">
        <v>1</v>
      </c>
      <c r="AP99">
        <v>24324</v>
      </c>
      <c r="AQ99">
        <v>2172</v>
      </c>
    </row>
    <row r="100" spans="1:43" x14ac:dyDescent="0.35">
      <c r="A100" s="6">
        <f t="shared" si="5"/>
        <v>39782</v>
      </c>
      <c r="B100">
        <v>2008</v>
      </c>
      <c r="C100">
        <v>12</v>
      </c>
      <c r="E100">
        <v>20081209</v>
      </c>
      <c r="F100">
        <v>845</v>
      </c>
      <c r="G100" s="2">
        <v>320</v>
      </c>
      <c r="H100" s="2">
        <v>10949</v>
      </c>
      <c r="I100" s="2">
        <v>10949</v>
      </c>
      <c r="J100" s="2">
        <v>10915</v>
      </c>
      <c r="L100" t="s">
        <v>74</v>
      </c>
      <c r="M100">
        <v>701</v>
      </c>
      <c r="N100">
        <v>8</v>
      </c>
      <c r="O100">
        <v>190</v>
      </c>
      <c r="P100">
        <v>264</v>
      </c>
      <c r="Q100">
        <v>399</v>
      </c>
      <c r="R100">
        <v>749</v>
      </c>
      <c r="S100">
        <v>1804</v>
      </c>
      <c r="T100">
        <v>5240</v>
      </c>
      <c r="W100" s="6">
        <f t="shared" si="7"/>
        <v>40360</v>
      </c>
      <c r="X100">
        <v>7</v>
      </c>
      <c r="Y100">
        <v>2010</v>
      </c>
      <c r="Z100">
        <v>1</v>
      </c>
      <c r="AA100">
        <v>8900</v>
      </c>
      <c r="AB100">
        <v>6548</v>
      </c>
      <c r="AC100">
        <v>11826</v>
      </c>
      <c r="AD100">
        <v>1350</v>
      </c>
      <c r="AE100">
        <v>367</v>
      </c>
      <c r="AF100" s="6">
        <f t="shared" si="8"/>
        <v>40360</v>
      </c>
      <c r="AG100">
        <v>7</v>
      </c>
      <c r="AH100">
        <v>2010</v>
      </c>
      <c r="AI100">
        <v>1</v>
      </c>
      <c r="AJ100">
        <v>8900</v>
      </c>
      <c r="AK100">
        <v>367</v>
      </c>
      <c r="AL100" s="6">
        <f t="shared" si="9"/>
        <v>40360</v>
      </c>
      <c r="AM100">
        <v>7</v>
      </c>
      <c r="AN100">
        <v>2010</v>
      </c>
      <c r="AO100">
        <v>1</v>
      </c>
      <c r="AP100">
        <v>9544</v>
      </c>
      <c r="AQ100">
        <v>849</v>
      </c>
    </row>
    <row r="101" spans="1:43" x14ac:dyDescent="0.35">
      <c r="A101" s="6">
        <f t="shared" si="5"/>
        <v>39844</v>
      </c>
      <c r="B101">
        <v>2009</v>
      </c>
      <c r="C101">
        <v>2</v>
      </c>
      <c r="E101">
        <v>20090224</v>
      </c>
      <c r="F101">
        <v>830</v>
      </c>
      <c r="G101" s="2">
        <v>336</v>
      </c>
      <c r="H101" s="2">
        <v>10951</v>
      </c>
      <c r="I101" s="2">
        <v>10951</v>
      </c>
      <c r="J101" s="2">
        <v>10735</v>
      </c>
      <c r="L101" t="s">
        <v>36</v>
      </c>
      <c r="M101">
        <v>817</v>
      </c>
      <c r="N101">
        <v>8</v>
      </c>
      <c r="O101">
        <v>215</v>
      </c>
      <c r="P101">
        <v>289</v>
      </c>
      <c r="Q101">
        <v>437</v>
      </c>
      <c r="R101">
        <v>809</v>
      </c>
      <c r="S101">
        <v>1858</v>
      </c>
      <c r="T101">
        <v>5460</v>
      </c>
      <c r="W101" s="6">
        <f t="shared" si="7"/>
        <v>40848</v>
      </c>
      <c r="X101">
        <v>11</v>
      </c>
      <c r="Y101">
        <v>2011</v>
      </c>
      <c r="Z101">
        <v>1</v>
      </c>
      <c r="AA101">
        <v>11284</v>
      </c>
      <c r="AB101">
        <v>8284</v>
      </c>
      <c r="AC101">
        <v>15020</v>
      </c>
      <c r="AD101">
        <v>1723</v>
      </c>
      <c r="AE101">
        <v>506</v>
      </c>
      <c r="AF101" s="6">
        <f t="shared" si="8"/>
        <v>40848</v>
      </c>
      <c r="AG101">
        <v>11</v>
      </c>
      <c r="AH101">
        <v>2011</v>
      </c>
      <c r="AI101">
        <v>1</v>
      </c>
      <c r="AJ101">
        <v>11284</v>
      </c>
      <c r="AK101">
        <v>506</v>
      </c>
      <c r="AL101" s="6">
        <f t="shared" si="9"/>
        <v>40848</v>
      </c>
      <c r="AM101">
        <v>11</v>
      </c>
      <c r="AN101">
        <v>2011</v>
      </c>
      <c r="AO101">
        <v>1</v>
      </c>
      <c r="AP101">
        <v>11428</v>
      </c>
      <c r="AQ101">
        <v>1010</v>
      </c>
    </row>
    <row r="102" spans="1:43" x14ac:dyDescent="0.35">
      <c r="A102" s="6">
        <f t="shared" si="5"/>
        <v>39903</v>
      </c>
      <c r="B102">
        <v>2009</v>
      </c>
      <c r="C102">
        <v>4</v>
      </c>
      <c r="E102">
        <v>20090408</v>
      </c>
      <c r="F102">
        <v>900</v>
      </c>
      <c r="G102" s="2">
        <v>335</v>
      </c>
      <c r="H102" s="2">
        <v>9657.1</v>
      </c>
      <c r="I102" s="2">
        <v>9657.1</v>
      </c>
      <c r="J102" s="2">
        <v>9682.2000000000007</v>
      </c>
      <c r="W102" s="6">
        <f t="shared" si="7"/>
        <v>42248</v>
      </c>
      <c r="X102">
        <v>9</v>
      </c>
      <c r="Y102">
        <v>2015</v>
      </c>
      <c r="Z102">
        <v>1</v>
      </c>
      <c r="AA102">
        <v>7281</v>
      </c>
      <c r="AB102">
        <v>5330</v>
      </c>
      <c r="AC102">
        <v>9715</v>
      </c>
      <c r="AD102">
        <v>1122</v>
      </c>
      <c r="AE102">
        <v>359</v>
      </c>
      <c r="AG102">
        <v>9</v>
      </c>
      <c r="AH102">
        <v>2015</v>
      </c>
      <c r="AI102">
        <v>1</v>
      </c>
      <c r="AJ102">
        <v>7281</v>
      </c>
      <c r="AK102">
        <v>359</v>
      </c>
      <c r="AM102">
        <v>9</v>
      </c>
      <c r="AN102">
        <v>2015</v>
      </c>
      <c r="AO102">
        <v>1</v>
      </c>
      <c r="AP102">
        <v>7732</v>
      </c>
      <c r="AQ102">
        <v>628</v>
      </c>
    </row>
    <row r="103" spans="1:43" x14ac:dyDescent="0.35">
      <c r="A103" s="6">
        <f t="shared" si="5"/>
        <v>39903</v>
      </c>
      <c r="B103">
        <v>2009</v>
      </c>
      <c r="C103">
        <v>4</v>
      </c>
      <c r="E103">
        <v>20090429</v>
      </c>
      <c r="F103">
        <v>944</v>
      </c>
      <c r="G103" s="2">
        <v>1370</v>
      </c>
      <c r="H103" s="2">
        <v>23439</v>
      </c>
      <c r="I103" s="2">
        <v>23439</v>
      </c>
      <c r="J103" s="2">
        <v>23379</v>
      </c>
      <c r="L103" t="s">
        <v>80</v>
      </c>
      <c r="W103" s="6">
        <f t="shared" si="7"/>
        <v>42278</v>
      </c>
      <c r="X103">
        <v>10</v>
      </c>
      <c r="Y103">
        <v>2015</v>
      </c>
      <c r="Z103">
        <v>1</v>
      </c>
      <c r="AA103">
        <v>15029</v>
      </c>
      <c r="AB103">
        <v>10969</v>
      </c>
      <c r="AC103">
        <v>20105</v>
      </c>
      <c r="AD103">
        <v>2337</v>
      </c>
      <c r="AE103">
        <v>805</v>
      </c>
      <c r="AG103">
        <v>10</v>
      </c>
      <c r="AH103">
        <v>2015</v>
      </c>
      <c r="AI103">
        <v>1</v>
      </c>
      <c r="AJ103">
        <v>15029</v>
      </c>
      <c r="AK103">
        <v>805</v>
      </c>
      <c r="AM103">
        <v>10</v>
      </c>
      <c r="AN103">
        <v>2015</v>
      </c>
      <c r="AO103">
        <v>1</v>
      </c>
      <c r="AP103">
        <v>15576</v>
      </c>
      <c r="AQ103">
        <v>1731</v>
      </c>
    </row>
    <row r="104" spans="1:43" x14ac:dyDescent="0.35">
      <c r="A104" s="6">
        <f t="shared" si="5"/>
        <v>39964</v>
      </c>
      <c r="B104">
        <v>2009</v>
      </c>
      <c r="C104">
        <v>6</v>
      </c>
      <c r="E104">
        <v>20090625</v>
      </c>
      <c r="F104">
        <v>1525</v>
      </c>
      <c r="G104" s="2">
        <v>1330</v>
      </c>
      <c r="H104" s="2">
        <v>20431</v>
      </c>
      <c r="I104" s="2">
        <v>20431</v>
      </c>
      <c r="J104" s="2">
        <v>21239</v>
      </c>
      <c r="L104" t="s">
        <v>81</v>
      </c>
      <c r="W104" s="6">
        <f t="shared" si="7"/>
        <v>42309</v>
      </c>
      <c r="X104">
        <v>11</v>
      </c>
      <c r="Y104">
        <v>2015</v>
      </c>
      <c r="Z104">
        <v>1</v>
      </c>
      <c r="AA104">
        <v>12725</v>
      </c>
      <c r="AB104">
        <v>9294</v>
      </c>
      <c r="AC104">
        <v>17012</v>
      </c>
      <c r="AD104">
        <v>1974</v>
      </c>
      <c r="AE104">
        <v>669</v>
      </c>
      <c r="AG104">
        <v>11</v>
      </c>
      <c r="AH104">
        <v>2015</v>
      </c>
      <c r="AI104">
        <v>1</v>
      </c>
      <c r="AJ104">
        <v>12725</v>
      </c>
      <c r="AK104">
        <v>669</v>
      </c>
      <c r="AM104">
        <v>11</v>
      </c>
      <c r="AN104">
        <v>2015</v>
      </c>
      <c r="AO104">
        <v>1</v>
      </c>
      <c r="AP104">
        <v>12983</v>
      </c>
      <c r="AQ104">
        <v>1355</v>
      </c>
    </row>
    <row r="105" spans="1:43" x14ac:dyDescent="0.35">
      <c r="A105" s="6">
        <f t="shared" si="5"/>
        <v>40147</v>
      </c>
      <c r="B105">
        <v>2009</v>
      </c>
      <c r="C105">
        <v>12</v>
      </c>
      <c r="E105">
        <v>20091208</v>
      </c>
      <c r="F105">
        <v>1346</v>
      </c>
      <c r="G105" s="2">
        <v>267</v>
      </c>
      <c r="H105" s="2">
        <v>9579.2000000000007</v>
      </c>
      <c r="I105" s="2">
        <v>9579.2000000000007</v>
      </c>
      <c r="J105" s="2">
        <v>9574.2999999999993</v>
      </c>
      <c r="W105" s="6">
        <f t="shared" si="7"/>
        <v>42339</v>
      </c>
      <c r="X105">
        <v>12</v>
      </c>
      <c r="Y105">
        <v>2015</v>
      </c>
      <c r="Z105">
        <v>1</v>
      </c>
      <c r="AA105">
        <v>10739</v>
      </c>
      <c r="AB105">
        <v>7849</v>
      </c>
      <c r="AC105">
        <v>14349</v>
      </c>
      <c r="AD105">
        <v>1663</v>
      </c>
      <c r="AE105">
        <v>554</v>
      </c>
      <c r="AG105">
        <v>12</v>
      </c>
      <c r="AH105">
        <v>2015</v>
      </c>
      <c r="AI105">
        <v>1</v>
      </c>
      <c r="AJ105">
        <v>10739</v>
      </c>
      <c r="AK105">
        <v>554</v>
      </c>
      <c r="AM105">
        <v>12</v>
      </c>
      <c r="AN105">
        <v>2015</v>
      </c>
      <c r="AO105">
        <v>1</v>
      </c>
      <c r="AP105">
        <v>10804</v>
      </c>
      <c r="AQ105">
        <v>1084</v>
      </c>
    </row>
    <row r="106" spans="1:43" x14ac:dyDescent="0.35">
      <c r="A106" s="6">
        <f t="shared" si="5"/>
        <v>40298</v>
      </c>
      <c r="B106">
        <v>2010</v>
      </c>
      <c r="C106">
        <v>5</v>
      </c>
      <c r="E106">
        <v>20100518</v>
      </c>
      <c r="F106">
        <v>1330</v>
      </c>
      <c r="G106" s="2">
        <v>1560</v>
      </c>
      <c r="H106" s="2">
        <v>24065</v>
      </c>
      <c r="I106" s="2">
        <v>24065</v>
      </c>
      <c r="J106" s="2">
        <v>24324</v>
      </c>
      <c r="L106" t="s">
        <v>82</v>
      </c>
      <c r="O106" s="2">
        <v>5460</v>
      </c>
      <c r="W106" s="6">
        <f t="shared" si="7"/>
        <v>42370</v>
      </c>
      <c r="X106">
        <v>1</v>
      </c>
      <c r="Y106">
        <v>2016</v>
      </c>
      <c r="Z106">
        <v>1</v>
      </c>
      <c r="AA106">
        <v>9236</v>
      </c>
      <c r="AB106">
        <v>6754</v>
      </c>
      <c r="AC106">
        <v>12335</v>
      </c>
      <c r="AD106">
        <v>1428</v>
      </c>
      <c r="AE106">
        <v>470</v>
      </c>
      <c r="AG106">
        <v>1</v>
      </c>
      <c r="AH106">
        <v>2016</v>
      </c>
      <c r="AI106">
        <v>1</v>
      </c>
      <c r="AJ106">
        <v>9236</v>
      </c>
      <c r="AK106">
        <v>470</v>
      </c>
      <c r="AM106">
        <v>1</v>
      </c>
      <c r="AN106">
        <v>2016</v>
      </c>
      <c r="AO106">
        <v>1</v>
      </c>
      <c r="AP106">
        <v>9173</v>
      </c>
      <c r="AQ106">
        <v>917</v>
      </c>
    </row>
    <row r="107" spans="1:43" x14ac:dyDescent="0.35">
      <c r="A107" s="6">
        <f t="shared" si="5"/>
        <v>40359</v>
      </c>
      <c r="B107">
        <v>2010</v>
      </c>
      <c r="C107">
        <v>7</v>
      </c>
      <c r="E107">
        <v>20100728</v>
      </c>
      <c r="F107">
        <v>924</v>
      </c>
      <c r="G107" s="2">
        <v>389</v>
      </c>
      <c r="H107" s="2">
        <v>8900.1</v>
      </c>
      <c r="I107" s="2">
        <v>8900.1</v>
      </c>
      <c r="J107" s="2">
        <v>9544</v>
      </c>
      <c r="L107" t="s">
        <v>83</v>
      </c>
      <c r="O107" s="2">
        <v>5240</v>
      </c>
      <c r="W107" s="6">
        <f t="shared" si="7"/>
        <v>42401</v>
      </c>
      <c r="X107" s="3">
        <v>2</v>
      </c>
      <c r="Y107">
        <v>2016</v>
      </c>
      <c r="Z107">
        <v>1</v>
      </c>
      <c r="AA107">
        <v>13782</v>
      </c>
      <c r="AB107">
        <v>10086</v>
      </c>
      <c r="AC107">
        <v>18394</v>
      </c>
      <c r="AD107">
        <v>2125</v>
      </c>
      <c r="AE107">
        <v>685</v>
      </c>
      <c r="AG107">
        <v>2</v>
      </c>
      <c r="AH107">
        <v>2016</v>
      </c>
      <c r="AI107">
        <v>1</v>
      </c>
      <c r="AJ107">
        <v>13782</v>
      </c>
      <c r="AK107">
        <v>685</v>
      </c>
      <c r="AM107">
        <v>2</v>
      </c>
      <c r="AN107">
        <v>2016</v>
      </c>
      <c r="AO107">
        <v>1</v>
      </c>
      <c r="AP107">
        <v>13586</v>
      </c>
      <c r="AQ107">
        <v>1186</v>
      </c>
    </row>
    <row r="108" spans="1:43" x14ac:dyDescent="0.35">
      <c r="A108" s="6">
        <f t="shared" si="5"/>
        <v>40847</v>
      </c>
      <c r="B108">
        <v>2011</v>
      </c>
      <c r="C108">
        <v>11</v>
      </c>
      <c r="E108">
        <v>20111121</v>
      </c>
      <c r="F108">
        <v>1637</v>
      </c>
      <c r="G108" s="2">
        <v>359</v>
      </c>
      <c r="H108" s="2">
        <v>11284</v>
      </c>
      <c r="I108" s="2">
        <v>11284</v>
      </c>
      <c r="J108" s="2">
        <v>11428</v>
      </c>
      <c r="W108" s="6">
        <f t="shared" si="7"/>
        <v>43709</v>
      </c>
      <c r="X108">
        <v>9</v>
      </c>
      <c r="Y108">
        <v>2019</v>
      </c>
      <c r="Z108">
        <v>1</v>
      </c>
      <c r="AA108">
        <v>13827</v>
      </c>
      <c r="AB108">
        <v>10052</v>
      </c>
      <c r="AC108">
        <v>18559</v>
      </c>
      <c r="AD108">
        <v>2176</v>
      </c>
      <c r="AE108">
        <v>814</v>
      </c>
      <c r="AG108">
        <v>9</v>
      </c>
      <c r="AH108">
        <v>2019</v>
      </c>
      <c r="AI108">
        <v>1</v>
      </c>
      <c r="AJ108">
        <v>13827</v>
      </c>
      <c r="AK108">
        <v>814</v>
      </c>
      <c r="AM108">
        <v>9</v>
      </c>
      <c r="AN108">
        <v>2019</v>
      </c>
      <c r="AO108">
        <v>1</v>
      </c>
      <c r="AP108">
        <v>14716</v>
      </c>
      <c r="AQ108">
        <v>1658</v>
      </c>
    </row>
    <row r="109" spans="1:43" x14ac:dyDescent="0.35">
      <c r="E109">
        <v>20150928</v>
      </c>
      <c r="F109">
        <v>1402</v>
      </c>
      <c r="G109" s="2">
        <v>248</v>
      </c>
      <c r="H109" s="2">
        <v>7280.8</v>
      </c>
      <c r="I109" s="2">
        <v>7280.8</v>
      </c>
      <c r="J109" s="2">
        <v>7732.3</v>
      </c>
    </row>
    <row r="110" spans="1:43" x14ac:dyDescent="0.35">
      <c r="E110">
        <v>20151022</v>
      </c>
      <c r="F110">
        <v>1127</v>
      </c>
      <c r="G110" s="2">
        <v>634</v>
      </c>
      <c r="H110" s="2">
        <v>15029</v>
      </c>
      <c r="I110" s="2">
        <v>15029</v>
      </c>
      <c r="J110" s="2">
        <v>15576</v>
      </c>
    </row>
    <row r="111" spans="1:43" x14ac:dyDescent="0.35">
      <c r="E111">
        <v>20151116</v>
      </c>
      <c r="F111">
        <v>1441</v>
      </c>
      <c r="G111" s="2">
        <v>448</v>
      </c>
      <c r="H111" s="2">
        <v>12725</v>
      </c>
      <c r="I111" s="2">
        <v>12725</v>
      </c>
      <c r="J111" s="2">
        <v>12983</v>
      </c>
    </row>
    <row r="112" spans="1:43" x14ac:dyDescent="0.35">
      <c r="E112">
        <v>20151209</v>
      </c>
      <c r="F112">
        <v>945</v>
      </c>
      <c r="G112" s="2">
        <v>328</v>
      </c>
      <c r="H112" s="2">
        <v>10739</v>
      </c>
      <c r="I112" s="2">
        <v>10739</v>
      </c>
      <c r="J112" s="2">
        <v>10804</v>
      </c>
    </row>
    <row r="113" spans="5:10" x14ac:dyDescent="0.35">
      <c r="E113">
        <v>20160104</v>
      </c>
      <c r="F113">
        <v>1454</v>
      </c>
      <c r="G113" s="2">
        <v>256</v>
      </c>
      <c r="H113" s="2">
        <v>9235.5</v>
      </c>
      <c r="I113" s="2">
        <v>9235.5</v>
      </c>
      <c r="J113" s="2">
        <v>9172.9</v>
      </c>
    </row>
    <row r="114" spans="5:10" x14ac:dyDescent="0.35">
      <c r="E114">
        <v>20160222</v>
      </c>
      <c r="F114">
        <v>1706</v>
      </c>
      <c r="G114" s="2">
        <v>491</v>
      </c>
      <c r="H114" s="2">
        <v>13782</v>
      </c>
      <c r="I114" s="2">
        <v>13782</v>
      </c>
      <c r="J114" s="2">
        <v>13586</v>
      </c>
    </row>
    <row r="115" spans="5:10" x14ac:dyDescent="0.35">
      <c r="E115">
        <v>20190920</v>
      </c>
      <c r="F115">
        <v>830</v>
      </c>
      <c r="G115" s="2">
        <v>670</v>
      </c>
      <c r="H115" s="2">
        <v>13827</v>
      </c>
      <c r="I115" s="2">
        <v>13827</v>
      </c>
      <c r="J115" s="2">
        <v>14716</v>
      </c>
    </row>
  </sheetData>
  <mergeCells count="11">
    <mergeCell ref="L46:M46"/>
    <mergeCell ref="L61:M61"/>
    <mergeCell ref="L73:P73"/>
    <mergeCell ref="L93:M93"/>
    <mergeCell ref="E1:J1"/>
    <mergeCell ref="X1:AQ1"/>
    <mergeCell ref="AS1:BA1"/>
    <mergeCell ref="X2:AE2"/>
    <mergeCell ref="AG2:AK2"/>
    <mergeCell ref="AM2:AQ2"/>
    <mergeCell ref="AS2:BA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F28-3C3C-4759-80E1-616BBDC97379}">
  <dimension ref="A1:BF115"/>
  <sheetViews>
    <sheetView topLeftCell="R93" workbookViewId="0">
      <selection activeCell="AE108" sqref="AE102:AE108"/>
    </sheetView>
    <sheetView topLeftCell="V18" workbookViewId="1">
      <selection activeCell="AE30" sqref="AE30:AE108"/>
    </sheetView>
  </sheetViews>
  <sheetFormatPr defaultRowHeight="14.5" x14ac:dyDescent="0.35"/>
  <cols>
    <col min="23" max="23" width="9.7265625" bestFit="1" customWidth="1"/>
  </cols>
  <sheetData>
    <row r="1" spans="1:58" ht="18.5" x14ac:dyDescent="0.45">
      <c r="E1" s="18" t="s">
        <v>101</v>
      </c>
      <c r="F1" s="18"/>
      <c r="G1" s="18"/>
      <c r="H1" s="18"/>
      <c r="I1" s="18"/>
      <c r="J1" s="18"/>
      <c r="W1" s="1" t="s">
        <v>84</v>
      </c>
      <c r="X1" s="17" t="s">
        <v>95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S1" s="16" t="s">
        <v>98</v>
      </c>
      <c r="AT1" s="16"/>
      <c r="AU1" s="16"/>
      <c r="AV1" s="16"/>
      <c r="AW1" s="16"/>
      <c r="AX1" s="16"/>
      <c r="AY1" s="16"/>
      <c r="AZ1" s="16"/>
      <c r="BA1" s="16"/>
      <c r="BC1" t="s">
        <v>103</v>
      </c>
    </row>
    <row r="2" spans="1:58" x14ac:dyDescent="0.3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8" t="s">
        <v>94</v>
      </c>
      <c r="Y2" s="18"/>
      <c r="Z2" s="18"/>
      <c r="AA2" s="18"/>
      <c r="AB2" s="18"/>
      <c r="AC2" s="18"/>
      <c r="AD2" s="18"/>
      <c r="AE2" s="18"/>
      <c r="AG2" s="18" t="s">
        <v>96</v>
      </c>
      <c r="AH2" s="18"/>
      <c r="AI2" s="18"/>
      <c r="AJ2" s="18"/>
      <c r="AK2" s="18"/>
      <c r="AM2" s="18" t="s">
        <v>97</v>
      </c>
      <c r="AN2" s="18"/>
      <c r="AO2" s="18"/>
      <c r="AP2" s="18"/>
      <c r="AQ2" s="18"/>
      <c r="AS2" s="18" t="s">
        <v>99</v>
      </c>
      <c r="AT2" s="18"/>
      <c r="AU2" s="18"/>
      <c r="AV2" s="18"/>
      <c r="AW2" s="18"/>
      <c r="AX2" s="18"/>
      <c r="AY2" s="18"/>
      <c r="AZ2" s="18"/>
      <c r="BA2" s="18"/>
    </row>
    <row r="3" spans="1:58" x14ac:dyDescent="0.35">
      <c r="A3" s="6">
        <f>DATE(B3,C3,D3)</f>
        <v>31836</v>
      </c>
      <c r="B3">
        <v>1987</v>
      </c>
      <c r="C3">
        <v>3</v>
      </c>
      <c r="E3">
        <v>19870317</v>
      </c>
      <c r="F3">
        <v>1200</v>
      </c>
      <c r="G3" s="2">
        <v>826</v>
      </c>
      <c r="H3" s="3">
        <v>4692.1000000000004</v>
      </c>
      <c r="I3" s="3">
        <v>4692.1000000000004</v>
      </c>
      <c r="J3" s="3">
        <v>4594.3999999999996</v>
      </c>
      <c r="AA3" t="s">
        <v>70</v>
      </c>
      <c r="AB3" s="4">
        <v>0.95</v>
      </c>
      <c r="AC3" t="s">
        <v>85</v>
      </c>
      <c r="AD3" t="s">
        <v>93</v>
      </c>
      <c r="AE3" t="s">
        <v>87</v>
      </c>
      <c r="AJ3" t="s">
        <v>70</v>
      </c>
      <c r="AK3" t="s">
        <v>87</v>
      </c>
      <c r="AP3" t="s">
        <v>70</v>
      </c>
      <c r="AQ3" t="s">
        <v>87</v>
      </c>
      <c r="AU3" t="s">
        <v>42</v>
      </c>
      <c r="AW3" t="s">
        <v>43</v>
      </c>
      <c r="AX3" t="s">
        <v>44</v>
      </c>
      <c r="AY3" t="s">
        <v>45</v>
      </c>
      <c r="AZ3" t="s">
        <v>46</v>
      </c>
      <c r="BC3" s="6">
        <v>31853</v>
      </c>
      <c r="BD3">
        <v>826</v>
      </c>
      <c r="BE3">
        <v>2.1</v>
      </c>
      <c r="BF3">
        <f>((BD3*BE3*28.3168)/(1000*1000))*86400</f>
        <v>4243.8229585919998</v>
      </c>
    </row>
    <row r="4" spans="1:58" x14ac:dyDescent="0.35">
      <c r="A4" s="6">
        <f t="shared" ref="A4:A67" si="0">DATE(B4,C4,D4)</f>
        <v>31867</v>
      </c>
      <c r="B4">
        <v>1987</v>
      </c>
      <c r="C4">
        <v>4</v>
      </c>
      <c r="E4">
        <v>19870410</v>
      </c>
      <c r="F4">
        <v>1730</v>
      </c>
      <c r="G4" s="2">
        <v>1440</v>
      </c>
      <c r="H4" s="3">
        <v>6618.4</v>
      </c>
      <c r="I4" s="3">
        <v>6618.4</v>
      </c>
      <c r="J4" s="3">
        <v>6192.1</v>
      </c>
      <c r="L4" t="s">
        <v>10</v>
      </c>
      <c r="Z4" t="s">
        <v>88</v>
      </c>
      <c r="AA4" t="s">
        <v>75</v>
      </c>
      <c r="AB4" t="s">
        <v>89</v>
      </c>
      <c r="AC4" t="s">
        <v>90</v>
      </c>
      <c r="AD4" t="s">
        <v>91</v>
      </c>
      <c r="AE4" t="s">
        <v>86</v>
      </c>
      <c r="AI4" t="s">
        <v>88</v>
      </c>
      <c r="AJ4" t="s">
        <v>75</v>
      </c>
      <c r="AK4" t="s">
        <v>86</v>
      </c>
      <c r="AO4" t="s">
        <v>88</v>
      </c>
      <c r="AP4" t="s">
        <v>75</v>
      </c>
      <c r="AQ4" t="s">
        <v>86</v>
      </c>
      <c r="AT4" t="s">
        <v>47</v>
      </c>
      <c r="AU4" t="s">
        <v>48</v>
      </c>
      <c r="AV4" t="s">
        <v>49</v>
      </c>
      <c r="AW4" t="s">
        <v>48</v>
      </c>
      <c r="AX4" t="s">
        <v>48</v>
      </c>
      <c r="AY4" t="s">
        <v>48</v>
      </c>
      <c r="AZ4" t="s">
        <v>48</v>
      </c>
      <c r="BA4" t="s">
        <v>50</v>
      </c>
      <c r="BC4" s="6">
        <v>31915</v>
      </c>
      <c r="BD4">
        <v>5240</v>
      </c>
      <c r="BE4">
        <v>1</v>
      </c>
      <c r="BF4">
        <f t="shared" ref="BF4:BF67" si="1">((BD4*BE4*28.3168)/(1000*1000))*86400</f>
        <v>12820.034764799999</v>
      </c>
    </row>
    <row r="5" spans="1:58" x14ac:dyDescent="0.35">
      <c r="A5" s="6">
        <f t="shared" si="0"/>
        <v>31897</v>
      </c>
      <c r="B5">
        <v>1987</v>
      </c>
      <c r="C5">
        <v>5</v>
      </c>
      <c r="E5">
        <v>19870518</v>
      </c>
      <c r="F5">
        <v>1605</v>
      </c>
      <c r="G5" s="2">
        <v>5240</v>
      </c>
      <c r="H5" s="3">
        <v>15454</v>
      </c>
      <c r="I5" s="3">
        <v>15454</v>
      </c>
      <c r="J5" s="3">
        <v>12191</v>
      </c>
      <c r="L5" t="s">
        <v>11</v>
      </c>
      <c r="M5" t="s">
        <v>12</v>
      </c>
      <c r="N5" t="s">
        <v>13</v>
      </c>
      <c r="X5" t="s">
        <v>36</v>
      </c>
      <c r="Y5" t="s">
        <v>92</v>
      </c>
      <c r="Z5">
        <v>113</v>
      </c>
      <c r="AA5">
        <v>3960</v>
      </c>
      <c r="AB5">
        <v>3570</v>
      </c>
      <c r="AC5">
        <v>4381</v>
      </c>
      <c r="AD5">
        <v>207</v>
      </c>
      <c r="AE5">
        <v>167</v>
      </c>
      <c r="AG5" t="s">
        <v>36</v>
      </c>
      <c r="AH5" t="s">
        <v>92</v>
      </c>
      <c r="AI5">
        <v>113</v>
      </c>
      <c r="AJ5">
        <v>3960</v>
      </c>
      <c r="AK5">
        <v>166</v>
      </c>
      <c r="AM5" t="s">
        <v>36</v>
      </c>
      <c r="AN5" t="s">
        <v>92</v>
      </c>
      <c r="AO5">
        <v>113</v>
      </c>
      <c r="AP5">
        <v>3699</v>
      </c>
      <c r="AQ5">
        <v>296</v>
      </c>
      <c r="AS5" t="s">
        <v>6</v>
      </c>
      <c r="AT5">
        <v>94</v>
      </c>
      <c r="AU5">
        <v>2177</v>
      </c>
      <c r="AV5">
        <v>3094</v>
      </c>
      <c r="AW5">
        <v>4567</v>
      </c>
      <c r="AX5">
        <v>7673</v>
      </c>
      <c r="AY5">
        <v>10023</v>
      </c>
      <c r="AZ5">
        <v>15794</v>
      </c>
      <c r="BA5">
        <v>15849</v>
      </c>
      <c r="BC5" s="6">
        <v>32007</v>
      </c>
      <c r="BD5">
        <v>373</v>
      </c>
      <c r="BE5">
        <v>1.6</v>
      </c>
      <c r="BF5">
        <f t="shared" si="1"/>
        <v>1460.1138831360001</v>
      </c>
    </row>
    <row r="6" spans="1:58" x14ac:dyDescent="0.35">
      <c r="A6" s="6">
        <f t="shared" si="0"/>
        <v>31928</v>
      </c>
      <c r="B6">
        <v>1987</v>
      </c>
      <c r="C6">
        <v>6</v>
      </c>
      <c r="E6">
        <v>19870617</v>
      </c>
      <c r="F6">
        <v>1915</v>
      </c>
      <c r="G6" s="2">
        <v>5220</v>
      </c>
      <c r="H6" s="3">
        <v>15849</v>
      </c>
      <c r="I6" s="3">
        <v>15849</v>
      </c>
      <c r="J6" s="3">
        <v>12454</v>
      </c>
      <c r="L6">
        <v>1</v>
      </c>
      <c r="M6">
        <v>0.57599999999999996</v>
      </c>
      <c r="N6">
        <v>-26.904</v>
      </c>
      <c r="W6" s="6">
        <f t="shared" ref="W6:W69" si="2">DATE(Y6,X6,1)</f>
        <v>31837</v>
      </c>
      <c r="X6">
        <v>3</v>
      </c>
      <c r="Y6">
        <v>1987</v>
      </c>
      <c r="Z6">
        <v>1</v>
      </c>
      <c r="AA6">
        <v>4692</v>
      </c>
      <c r="AB6">
        <v>2643</v>
      </c>
      <c r="AC6">
        <v>7729</v>
      </c>
      <c r="AD6">
        <v>1309</v>
      </c>
      <c r="AE6">
        <v>383</v>
      </c>
      <c r="AF6" s="6">
        <f t="shared" ref="AF6:AF69" si="3">DATE(AH6,AG6,1)</f>
        <v>31837</v>
      </c>
      <c r="AG6">
        <v>3</v>
      </c>
      <c r="AH6">
        <v>1987</v>
      </c>
      <c r="AI6">
        <v>1</v>
      </c>
      <c r="AJ6">
        <v>4692</v>
      </c>
      <c r="AK6">
        <v>383</v>
      </c>
      <c r="AL6" s="6">
        <f t="shared" ref="AL6:AL69" si="4">DATE(AN6,AM6,1)</f>
        <v>31837</v>
      </c>
      <c r="AM6">
        <v>3</v>
      </c>
      <c r="AN6">
        <v>1987</v>
      </c>
      <c r="AO6">
        <v>1</v>
      </c>
      <c r="AP6">
        <v>4594</v>
      </c>
      <c r="AQ6">
        <v>581</v>
      </c>
      <c r="AS6" t="s">
        <v>7</v>
      </c>
      <c r="AT6">
        <v>94</v>
      </c>
      <c r="AU6">
        <v>2177</v>
      </c>
      <c r="AV6">
        <v>3094</v>
      </c>
      <c r="AW6">
        <v>4567</v>
      </c>
      <c r="AX6">
        <v>7673</v>
      </c>
      <c r="AY6">
        <v>10023</v>
      </c>
      <c r="AZ6">
        <v>15794</v>
      </c>
      <c r="BA6">
        <v>15849</v>
      </c>
      <c r="BC6" s="6">
        <v>32099</v>
      </c>
      <c r="BD6">
        <v>430</v>
      </c>
      <c r="BE6">
        <v>3.1</v>
      </c>
      <c r="BF6">
        <f t="shared" si="1"/>
        <v>3261.2798361599998</v>
      </c>
    </row>
    <row r="7" spans="1:58" x14ac:dyDescent="0.35">
      <c r="A7" s="6">
        <f t="shared" si="0"/>
        <v>31958</v>
      </c>
      <c r="B7">
        <v>1987</v>
      </c>
      <c r="C7">
        <v>7</v>
      </c>
      <c r="E7">
        <v>19870722</v>
      </c>
      <c r="F7">
        <v>2200</v>
      </c>
      <c r="G7" s="2">
        <v>1420</v>
      </c>
      <c r="H7" s="3">
        <v>7069</v>
      </c>
      <c r="I7" s="3">
        <v>7069.1</v>
      </c>
      <c r="J7" s="3">
        <v>6549.7</v>
      </c>
      <c r="L7">
        <v>2</v>
      </c>
      <c r="M7">
        <v>0.53600000000000003</v>
      </c>
      <c r="N7">
        <v>-26.437999999999999</v>
      </c>
      <c r="W7" s="6">
        <f t="shared" si="2"/>
        <v>31868</v>
      </c>
      <c r="X7">
        <v>4</v>
      </c>
      <c r="Y7">
        <v>1987</v>
      </c>
      <c r="Z7">
        <v>1</v>
      </c>
      <c r="AA7">
        <v>6618</v>
      </c>
      <c r="AB7">
        <v>3722</v>
      </c>
      <c r="AC7">
        <v>10915</v>
      </c>
      <c r="AD7">
        <v>1851</v>
      </c>
      <c r="AE7">
        <v>557</v>
      </c>
      <c r="AF7" s="6">
        <f t="shared" si="3"/>
        <v>31868</v>
      </c>
      <c r="AG7">
        <v>4</v>
      </c>
      <c r="AH7">
        <v>1987</v>
      </c>
      <c r="AI7">
        <v>1</v>
      </c>
      <c r="AJ7">
        <v>6618</v>
      </c>
      <c r="AK7">
        <v>557</v>
      </c>
      <c r="AL7" s="6">
        <f t="shared" si="4"/>
        <v>31868</v>
      </c>
      <c r="AM7">
        <v>4</v>
      </c>
      <c r="AN7">
        <v>1987</v>
      </c>
      <c r="AO7">
        <v>1</v>
      </c>
      <c r="AP7">
        <v>6192</v>
      </c>
      <c r="AQ7">
        <v>813</v>
      </c>
      <c r="AS7" t="s">
        <v>8</v>
      </c>
      <c r="AT7">
        <v>96</v>
      </c>
      <c r="AU7">
        <v>2248</v>
      </c>
      <c r="AV7">
        <v>3074</v>
      </c>
      <c r="AW7">
        <v>4291</v>
      </c>
      <c r="AX7">
        <v>6841</v>
      </c>
      <c r="AY7">
        <v>8511</v>
      </c>
      <c r="AZ7">
        <v>12417</v>
      </c>
      <c r="BA7">
        <v>12454</v>
      </c>
      <c r="BC7" s="6">
        <v>32216</v>
      </c>
      <c r="BD7">
        <v>296</v>
      </c>
      <c r="BE7">
        <v>3</v>
      </c>
      <c r="BF7">
        <f t="shared" si="1"/>
        <v>2172.5555097599999</v>
      </c>
    </row>
    <row r="8" spans="1:58" x14ac:dyDescent="0.35">
      <c r="A8" s="6">
        <f t="shared" si="0"/>
        <v>31958</v>
      </c>
      <c r="B8">
        <v>1987</v>
      </c>
      <c r="C8">
        <v>7</v>
      </c>
      <c r="E8">
        <v>19870729</v>
      </c>
      <c r="F8">
        <v>2200</v>
      </c>
      <c r="G8" s="2">
        <v>916</v>
      </c>
      <c r="H8" s="3">
        <v>5273.6</v>
      </c>
      <c r="I8" s="3">
        <v>5273.6</v>
      </c>
      <c r="J8" s="3">
        <v>5099.8</v>
      </c>
      <c r="L8">
        <v>3</v>
      </c>
      <c r="M8">
        <v>0.58899999999999997</v>
      </c>
      <c r="N8">
        <v>-28.716000000000001</v>
      </c>
      <c r="W8" s="6">
        <f t="shared" si="2"/>
        <v>31898</v>
      </c>
      <c r="X8">
        <v>5</v>
      </c>
      <c r="Y8">
        <v>1987</v>
      </c>
      <c r="Z8">
        <v>1</v>
      </c>
      <c r="AA8">
        <v>15454</v>
      </c>
      <c r="AB8">
        <v>8343</v>
      </c>
      <c r="AC8">
        <v>26277</v>
      </c>
      <c r="AD8">
        <v>4622</v>
      </c>
      <c r="AE8">
        <v>2089</v>
      </c>
      <c r="AF8" s="6">
        <f t="shared" si="3"/>
        <v>31898</v>
      </c>
      <c r="AG8">
        <v>5</v>
      </c>
      <c r="AH8">
        <v>1987</v>
      </c>
      <c r="AI8">
        <v>1</v>
      </c>
      <c r="AJ8">
        <v>15454</v>
      </c>
      <c r="AK8">
        <v>2089</v>
      </c>
      <c r="AL8" s="6">
        <f t="shared" si="4"/>
        <v>31898</v>
      </c>
      <c r="AM8">
        <v>5</v>
      </c>
      <c r="AN8">
        <v>1987</v>
      </c>
      <c r="AO8">
        <v>1</v>
      </c>
      <c r="AP8">
        <v>12191</v>
      </c>
      <c r="AQ8">
        <v>2870</v>
      </c>
      <c r="BC8" s="6">
        <v>32286</v>
      </c>
      <c r="BD8">
        <v>1110</v>
      </c>
      <c r="BE8">
        <v>1.7</v>
      </c>
      <c r="BF8">
        <f t="shared" si="1"/>
        <v>4616.68045824</v>
      </c>
    </row>
    <row r="9" spans="1:58" x14ac:dyDescent="0.35">
      <c r="A9" s="6">
        <f t="shared" si="0"/>
        <v>31989</v>
      </c>
      <c r="B9">
        <v>1987</v>
      </c>
      <c r="C9">
        <v>8</v>
      </c>
      <c r="E9">
        <v>19870818</v>
      </c>
      <c r="F9">
        <v>1100</v>
      </c>
      <c r="G9" s="2">
        <v>373</v>
      </c>
      <c r="H9" s="3">
        <v>2881.8</v>
      </c>
      <c r="I9" s="3">
        <v>2881.8</v>
      </c>
      <c r="J9" s="3">
        <v>2959.1</v>
      </c>
      <c r="L9">
        <v>4</v>
      </c>
      <c r="M9">
        <v>0.42399999999999999</v>
      </c>
      <c r="N9">
        <v>-22.925999999999998</v>
      </c>
      <c r="W9" s="6">
        <f t="shared" si="2"/>
        <v>31929</v>
      </c>
      <c r="X9">
        <v>6</v>
      </c>
      <c r="Y9">
        <v>1987</v>
      </c>
      <c r="Z9">
        <v>1</v>
      </c>
      <c r="AA9">
        <v>15849</v>
      </c>
      <c r="AB9">
        <v>8575</v>
      </c>
      <c r="AC9">
        <v>26904</v>
      </c>
      <c r="AD9">
        <v>4723</v>
      </c>
      <c r="AE9">
        <v>2105</v>
      </c>
      <c r="AF9" s="6">
        <f t="shared" si="3"/>
        <v>31929</v>
      </c>
      <c r="AG9">
        <v>6</v>
      </c>
      <c r="AH9">
        <v>1987</v>
      </c>
      <c r="AI9">
        <v>1</v>
      </c>
      <c r="AJ9">
        <v>15849</v>
      </c>
      <c r="AK9">
        <v>2105</v>
      </c>
      <c r="AL9" s="6">
        <f t="shared" si="4"/>
        <v>31929</v>
      </c>
      <c r="AM9">
        <v>6</v>
      </c>
      <c r="AN9">
        <v>1987</v>
      </c>
      <c r="AO9">
        <v>1</v>
      </c>
      <c r="AP9">
        <v>12454</v>
      </c>
      <c r="AQ9">
        <v>2986</v>
      </c>
      <c r="AS9" t="s">
        <v>100</v>
      </c>
      <c r="BC9" s="6">
        <v>32380</v>
      </c>
      <c r="BD9">
        <v>624</v>
      </c>
      <c r="BE9">
        <v>3</v>
      </c>
      <c r="BF9">
        <f t="shared" si="1"/>
        <v>4579.98188544</v>
      </c>
    </row>
    <row r="10" spans="1:58" x14ac:dyDescent="0.35">
      <c r="A10" s="6">
        <f t="shared" si="0"/>
        <v>31989</v>
      </c>
      <c r="B10">
        <v>1987</v>
      </c>
      <c r="C10">
        <v>8</v>
      </c>
      <c r="E10">
        <v>19870825</v>
      </c>
      <c r="F10">
        <v>1730</v>
      </c>
      <c r="G10" s="2">
        <v>1640</v>
      </c>
      <c r="H10" s="3">
        <v>8596.7000000000007</v>
      </c>
      <c r="I10" s="3">
        <v>8596.7000000000007</v>
      </c>
      <c r="J10" s="3">
        <v>7678.7</v>
      </c>
      <c r="L10">
        <v>5</v>
      </c>
      <c r="M10">
        <v>0.55000000000000004</v>
      </c>
      <c r="N10">
        <v>-28.241</v>
      </c>
      <c r="W10" s="6">
        <f t="shared" si="2"/>
        <v>31959</v>
      </c>
      <c r="X10">
        <v>7</v>
      </c>
      <c r="Y10">
        <v>1987</v>
      </c>
      <c r="Z10">
        <v>2</v>
      </c>
      <c r="AA10">
        <v>6171</v>
      </c>
      <c r="AB10">
        <v>4051</v>
      </c>
      <c r="AC10">
        <v>9017</v>
      </c>
      <c r="AD10">
        <v>1273</v>
      </c>
      <c r="AE10">
        <v>486</v>
      </c>
      <c r="AF10" s="6">
        <f t="shared" si="3"/>
        <v>31959</v>
      </c>
      <c r="AG10">
        <v>7</v>
      </c>
      <c r="AH10">
        <v>1987</v>
      </c>
      <c r="AI10">
        <v>2</v>
      </c>
      <c r="AJ10">
        <v>6171</v>
      </c>
      <c r="AK10">
        <v>486</v>
      </c>
      <c r="AL10" s="6">
        <f t="shared" si="4"/>
        <v>31959</v>
      </c>
      <c r="AM10">
        <v>7</v>
      </c>
      <c r="AN10">
        <v>1987</v>
      </c>
      <c r="AO10">
        <v>2</v>
      </c>
      <c r="AP10">
        <v>5825</v>
      </c>
      <c r="AQ10">
        <v>753</v>
      </c>
      <c r="AU10" t="s">
        <v>42</v>
      </c>
      <c r="AW10" t="s">
        <v>43</v>
      </c>
      <c r="AX10" t="s">
        <v>44</v>
      </c>
      <c r="AY10" t="s">
        <v>45</v>
      </c>
      <c r="AZ10" t="s">
        <v>46</v>
      </c>
      <c r="BC10" s="6">
        <v>32462</v>
      </c>
      <c r="BD10">
        <v>399</v>
      </c>
      <c r="BE10">
        <v>3.5</v>
      </c>
      <c r="BF10">
        <f t="shared" si="1"/>
        <v>3416.6371276800005</v>
      </c>
    </row>
    <row r="11" spans="1:58" x14ac:dyDescent="0.35">
      <c r="A11" s="6">
        <f t="shared" si="0"/>
        <v>32050</v>
      </c>
      <c r="B11">
        <v>1987</v>
      </c>
      <c r="C11">
        <v>10</v>
      </c>
      <c r="E11">
        <v>19871031</v>
      </c>
      <c r="F11">
        <v>2300</v>
      </c>
      <c r="G11" s="2">
        <v>451</v>
      </c>
      <c r="H11" s="3">
        <v>3828.3</v>
      </c>
      <c r="I11" s="3">
        <v>3828.3</v>
      </c>
      <c r="J11" s="3">
        <v>3761.1</v>
      </c>
      <c r="L11">
        <v>6</v>
      </c>
      <c r="M11">
        <v>0.42699999999999999</v>
      </c>
      <c r="N11">
        <v>-24.271000000000001</v>
      </c>
      <c r="W11" s="6">
        <f t="shared" si="2"/>
        <v>31990</v>
      </c>
      <c r="X11">
        <v>8</v>
      </c>
      <c r="Y11">
        <v>1987</v>
      </c>
      <c r="Z11">
        <v>2</v>
      </c>
      <c r="AA11">
        <v>5739</v>
      </c>
      <c r="AB11">
        <v>3619</v>
      </c>
      <c r="AC11">
        <v>8662</v>
      </c>
      <c r="AD11">
        <v>1294</v>
      </c>
      <c r="AE11">
        <v>460</v>
      </c>
      <c r="AF11" s="6">
        <f t="shared" si="3"/>
        <v>31990</v>
      </c>
      <c r="AG11">
        <v>8</v>
      </c>
      <c r="AH11">
        <v>1987</v>
      </c>
      <c r="AI11">
        <v>2</v>
      </c>
      <c r="AJ11">
        <v>5739</v>
      </c>
      <c r="AK11">
        <v>460</v>
      </c>
      <c r="AL11" s="6">
        <f t="shared" si="4"/>
        <v>31990</v>
      </c>
      <c r="AM11">
        <v>8</v>
      </c>
      <c r="AN11">
        <v>1987</v>
      </c>
      <c r="AO11">
        <v>2</v>
      </c>
      <c r="AP11">
        <v>5319</v>
      </c>
      <c r="AQ11">
        <v>815</v>
      </c>
      <c r="AT11" t="s">
        <v>47</v>
      </c>
      <c r="AU11" t="s">
        <v>48</v>
      </c>
      <c r="AV11" t="s">
        <v>49</v>
      </c>
      <c r="AW11" t="s">
        <v>48</v>
      </c>
      <c r="AX11" t="s">
        <v>48</v>
      </c>
      <c r="AY11" t="s">
        <v>48</v>
      </c>
      <c r="AZ11" t="s">
        <v>48</v>
      </c>
      <c r="BA11" t="s">
        <v>50</v>
      </c>
      <c r="BC11" s="6">
        <v>32562</v>
      </c>
      <c r="BD11">
        <v>305</v>
      </c>
      <c r="BE11">
        <v>3</v>
      </c>
      <c r="BF11">
        <f t="shared" si="1"/>
        <v>2238.6129408000002</v>
      </c>
    </row>
    <row r="12" spans="1:58" x14ac:dyDescent="0.35">
      <c r="A12" s="6">
        <f t="shared" si="0"/>
        <v>32081</v>
      </c>
      <c r="B12">
        <v>1987</v>
      </c>
      <c r="C12">
        <v>11</v>
      </c>
      <c r="E12">
        <v>19871118</v>
      </c>
      <c r="F12">
        <v>904</v>
      </c>
      <c r="G12" s="2">
        <v>430</v>
      </c>
      <c r="H12" s="3">
        <v>3692.6</v>
      </c>
      <c r="I12" s="3">
        <v>3692.6</v>
      </c>
      <c r="J12" s="3">
        <v>3638.7</v>
      </c>
      <c r="L12">
        <v>7</v>
      </c>
      <c r="M12">
        <v>0.42899999999999999</v>
      </c>
      <c r="N12">
        <v>-24.359000000000002</v>
      </c>
      <c r="W12" s="6">
        <f t="shared" si="2"/>
        <v>32051</v>
      </c>
      <c r="X12">
        <v>10</v>
      </c>
      <c r="Y12">
        <v>1987</v>
      </c>
      <c r="Z12">
        <v>1</v>
      </c>
      <c r="AA12">
        <v>3828</v>
      </c>
      <c r="AB12">
        <v>2163</v>
      </c>
      <c r="AC12">
        <v>6291</v>
      </c>
      <c r="AD12">
        <v>1062</v>
      </c>
      <c r="AE12">
        <v>292</v>
      </c>
      <c r="AF12" s="6">
        <f t="shared" si="3"/>
        <v>32051</v>
      </c>
      <c r="AG12">
        <v>10</v>
      </c>
      <c r="AH12">
        <v>1987</v>
      </c>
      <c r="AI12">
        <v>1</v>
      </c>
      <c r="AJ12">
        <v>3828</v>
      </c>
      <c r="AK12">
        <v>292</v>
      </c>
      <c r="AL12" s="6">
        <f t="shared" si="4"/>
        <v>32051</v>
      </c>
      <c r="AM12">
        <v>10</v>
      </c>
      <c r="AN12">
        <v>1987</v>
      </c>
      <c r="AO12">
        <v>1</v>
      </c>
      <c r="AP12">
        <v>3761</v>
      </c>
      <c r="AQ12">
        <v>669</v>
      </c>
      <c r="AS12" t="s">
        <v>6</v>
      </c>
      <c r="AT12">
        <v>0.99</v>
      </c>
      <c r="AU12">
        <v>2</v>
      </c>
      <c r="AV12">
        <v>2.73</v>
      </c>
      <c r="AW12">
        <v>3.13</v>
      </c>
      <c r="AX12">
        <v>3.92</v>
      </c>
      <c r="AY12">
        <v>5.0599999999999996</v>
      </c>
      <c r="AZ12">
        <v>6.25</v>
      </c>
      <c r="BA12">
        <v>6.3</v>
      </c>
      <c r="BC12" s="6">
        <v>32645</v>
      </c>
      <c r="BD12">
        <v>903</v>
      </c>
      <c r="BE12">
        <v>2</v>
      </c>
      <c r="BF12">
        <f t="shared" si="1"/>
        <v>4418.5081651200007</v>
      </c>
    </row>
    <row r="13" spans="1:58" x14ac:dyDescent="0.35">
      <c r="A13" s="6">
        <f t="shared" si="0"/>
        <v>32173</v>
      </c>
      <c r="B13">
        <v>1988</v>
      </c>
      <c r="C13">
        <v>2</v>
      </c>
      <c r="E13">
        <v>19880228</v>
      </c>
      <c r="F13">
        <v>2200</v>
      </c>
      <c r="G13" s="2">
        <v>451</v>
      </c>
      <c r="H13" s="3">
        <v>3017.7</v>
      </c>
      <c r="I13" s="3">
        <v>3017.7</v>
      </c>
      <c r="J13" s="3">
        <v>3121.6</v>
      </c>
      <c r="L13">
        <v>8</v>
      </c>
      <c r="M13">
        <v>0.434</v>
      </c>
      <c r="N13">
        <v>-25.774999999999999</v>
      </c>
      <c r="W13" s="6">
        <f t="shared" si="2"/>
        <v>32082</v>
      </c>
      <c r="X13">
        <v>11</v>
      </c>
      <c r="Y13">
        <v>1987</v>
      </c>
      <c r="Z13">
        <v>1</v>
      </c>
      <c r="AA13">
        <v>3693</v>
      </c>
      <c r="AB13">
        <v>2087</v>
      </c>
      <c r="AC13">
        <v>6068</v>
      </c>
      <c r="AD13">
        <v>1024</v>
      </c>
      <c r="AE13">
        <v>281</v>
      </c>
      <c r="AF13" s="6">
        <f t="shared" si="3"/>
        <v>32082</v>
      </c>
      <c r="AG13">
        <v>11</v>
      </c>
      <c r="AH13">
        <v>1987</v>
      </c>
      <c r="AI13">
        <v>1</v>
      </c>
      <c r="AJ13">
        <v>3693</v>
      </c>
      <c r="AK13">
        <v>281</v>
      </c>
      <c r="AL13" s="6">
        <f t="shared" si="4"/>
        <v>32082</v>
      </c>
      <c r="AM13">
        <v>11</v>
      </c>
      <c r="AN13">
        <v>1987</v>
      </c>
      <c r="AO13">
        <v>1</v>
      </c>
      <c r="AP13">
        <v>3639</v>
      </c>
      <c r="AQ13">
        <v>661</v>
      </c>
      <c r="AS13" t="s">
        <v>7</v>
      </c>
      <c r="AT13">
        <v>0.99</v>
      </c>
      <c r="AU13">
        <v>2</v>
      </c>
      <c r="AV13">
        <v>2.73</v>
      </c>
      <c r="AW13">
        <v>3.13</v>
      </c>
      <c r="AX13">
        <v>3.92</v>
      </c>
      <c r="AY13">
        <v>5.0599999999999996</v>
      </c>
      <c r="AZ13">
        <v>6.25</v>
      </c>
      <c r="BA13">
        <v>6.3</v>
      </c>
      <c r="BC13" s="6">
        <v>32730</v>
      </c>
      <c r="BD13">
        <v>312</v>
      </c>
      <c r="BE13">
        <v>3.3</v>
      </c>
      <c r="BF13">
        <f t="shared" si="1"/>
        <v>2518.9900369919997</v>
      </c>
    </row>
    <row r="14" spans="1:58" x14ac:dyDescent="0.35">
      <c r="A14" s="6">
        <f t="shared" si="0"/>
        <v>32202</v>
      </c>
      <c r="B14">
        <v>1988</v>
      </c>
      <c r="C14">
        <v>3</v>
      </c>
      <c r="E14">
        <v>19880301</v>
      </c>
      <c r="F14">
        <v>1730</v>
      </c>
      <c r="G14" s="2">
        <v>573</v>
      </c>
      <c r="H14" s="3">
        <v>3582.6</v>
      </c>
      <c r="I14" s="3">
        <v>3582.6</v>
      </c>
      <c r="J14" s="3">
        <v>3645.2</v>
      </c>
      <c r="L14" s="1">
        <v>9</v>
      </c>
      <c r="M14" s="1">
        <v>0.24299999999999999</v>
      </c>
      <c r="N14" s="1">
        <v>-18.867999999999999</v>
      </c>
      <c r="W14" s="6">
        <f t="shared" si="2"/>
        <v>32174</v>
      </c>
      <c r="X14">
        <v>2</v>
      </c>
      <c r="Y14">
        <v>1988</v>
      </c>
      <c r="Z14">
        <v>1</v>
      </c>
      <c r="AA14">
        <v>3018</v>
      </c>
      <c r="AB14">
        <v>1708</v>
      </c>
      <c r="AC14">
        <v>4954</v>
      </c>
      <c r="AD14">
        <v>835</v>
      </c>
      <c r="AE14">
        <v>223</v>
      </c>
      <c r="AF14" s="6">
        <f t="shared" si="3"/>
        <v>32174</v>
      </c>
      <c r="AG14">
        <v>2</v>
      </c>
      <c r="AH14">
        <v>1988</v>
      </c>
      <c r="AI14">
        <v>1</v>
      </c>
      <c r="AJ14">
        <v>3018</v>
      </c>
      <c r="AK14">
        <v>223</v>
      </c>
      <c r="AL14" s="6">
        <f t="shared" si="4"/>
        <v>32174</v>
      </c>
      <c r="AM14">
        <v>2</v>
      </c>
      <c r="AN14">
        <v>1988</v>
      </c>
      <c r="AO14">
        <v>1</v>
      </c>
      <c r="AP14">
        <v>3122</v>
      </c>
      <c r="AQ14">
        <v>342</v>
      </c>
      <c r="AS14" t="s">
        <v>8</v>
      </c>
      <c r="AT14">
        <v>0.83</v>
      </c>
      <c r="AU14">
        <v>2</v>
      </c>
      <c r="AV14">
        <v>2.84</v>
      </c>
      <c r="AW14">
        <v>3.33</v>
      </c>
      <c r="AX14">
        <v>3.68</v>
      </c>
      <c r="AY14">
        <v>4.17</v>
      </c>
      <c r="AZ14">
        <v>4.8600000000000003</v>
      </c>
      <c r="BA14">
        <v>4.92</v>
      </c>
      <c r="BC14" s="6">
        <v>32843</v>
      </c>
      <c r="BD14">
        <v>254</v>
      </c>
      <c r="BE14">
        <v>3.2</v>
      </c>
      <c r="BF14">
        <f t="shared" si="1"/>
        <v>1988.573331456</v>
      </c>
    </row>
    <row r="15" spans="1:58" x14ac:dyDescent="0.35">
      <c r="A15" s="6">
        <f t="shared" si="0"/>
        <v>32202</v>
      </c>
      <c r="B15">
        <v>1988</v>
      </c>
      <c r="C15">
        <v>3</v>
      </c>
      <c r="E15">
        <v>19880314</v>
      </c>
      <c r="F15">
        <v>1500</v>
      </c>
      <c r="G15" s="2">
        <v>296</v>
      </c>
      <c r="H15" s="3">
        <v>2111.4</v>
      </c>
      <c r="I15" s="3">
        <v>2111.4</v>
      </c>
      <c r="J15" s="3">
        <v>2262.6999999999998</v>
      </c>
      <c r="W15" s="6">
        <f t="shared" si="2"/>
        <v>32203</v>
      </c>
      <c r="X15">
        <v>3</v>
      </c>
      <c r="Y15">
        <v>1988</v>
      </c>
      <c r="Z15">
        <v>2</v>
      </c>
      <c r="AA15">
        <v>2847</v>
      </c>
      <c r="AB15">
        <v>1860</v>
      </c>
      <c r="AC15">
        <v>4175</v>
      </c>
      <c r="AD15">
        <v>593</v>
      </c>
      <c r="AE15">
        <v>211</v>
      </c>
      <c r="AF15" s="6">
        <f t="shared" si="3"/>
        <v>32203</v>
      </c>
      <c r="AG15">
        <v>3</v>
      </c>
      <c r="AH15">
        <v>1988</v>
      </c>
      <c r="AI15">
        <v>2</v>
      </c>
      <c r="AJ15">
        <v>2847</v>
      </c>
      <c r="AK15">
        <v>211</v>
      </c>
      <c r="AL15" s="6">
        <f t="shared" si="4"/>
        <v>32203</v>
      </c>
      <c r="AM15">
        <v>3</v>
      </c>
      <c r="AN15">
        <v>1988</v>
      </c>
      <c r="AO15">
        <v>2</v>
      </c>
      <c r="AP15">
        <v>2954</v>
      </c>
      <c r="AQ15">
        <v>340</v>
      </c>
      <c r="BC15" s="6">
        <v>32938</v>
      </c>
      <c r="BD15">
        <v>200</v>
      </c>
      <c r="BE15">
        <v>2.8</v>
      </c>
      <c r="BF15">
        <f t="shared" si="1"/>
        <v>1370.0800512000001</v>
      </c>
    </row>
    <row r="16" spans="1:58" x14ac:dyDescent="0.35">
      <c r="A16" s="6">
        <f t="shared" si="0"/>
        <v>32263</v>
      </c>
      <c r="B16">
        <v>1988</v>
      </c>
      <c r="C16">
        <v>5</v>
      </c>
      <c r="E16">
        <v>19880516</v>
      </c>
      <c r="F16">
        <v>1500</v>
      </c>
      <c r="G16" s="2">
        <v>2430</v>
      </c>
      <c r="H16" s="3">
        <v>8843.1</v>
      </c>
      <c r="I16" s="3">
        <v>8843.2000000000007</v>
      </c>
      <c r="J16" s="3">
        <v>7940.6</v>
      </c>
      <c r="W16" s="6">
        <f t="shared" si="2"/>
        <v>32264</v>
      </c>
      <c r="X16">
        <v>5</v>
      </c>
      <c r="Y16">
        <v>1988</v>
      </c>
      <c r="Z16">
        <v>2</v>
      </c>
      <c r="AA16">
        <v>6983</v>
      </c>
      <c r="AB16">
        <v>4549</v>
      </c>
      <c r="AC16">
        <v>10268</v>
      </c>
      <c r="AD16">
        <v>1466</v>
      </c>
      <c r="AE16">
        <v>540</v>
      </c>
      <c r="AF16" s="6">
        <f t="shared" si="3"/>
        <v>32264</v>
      </c>
      <c r="AG16">
        <v>5</v>
      </c>
      <c r="AH16">
        <v>1988</v>
      </c>
      <c r="AI16">
        <v>2</v>
      </c>
      <c r="AJ16">
        <v>6983</v>
      </c>
      <c r="AK16">
        <v>540</v>
      </c>
      <c r="AL16" s="6">
        <f t="shared" si="4"/>
        <v>32264</v>
      </c>
      <c r="AM16">
        <v>5</v>
      </c>
      <c r="AN16">
        <v>1988</v>
      </c>
      <c r="AO16">
        <v>2</v>
      </c>
      <c r="AP16">
        <v>6499</v>
      </c>
      <c r="AQ16">
        <v>764</v>
      </c>
      <c r="BC16" s="6">
        <v>33016</v>
      </c>
      <c r="BD16">
        <v>1890</v>
      </c>
      <c r="BE16">
        <v>1.1000000000000001</v>
      </c>
      <c r="BF16">
        <f t="shared" si="1"/>
        <v>5086.4221900800003</v>
      </c>
    </row>
    <row r="17" spans="1:58" x14ac:dyDescent="0.35">
      <c r="A17" s="6">
        <f t="shared" si="0"/>
        <v>32263</v>
      </c>
      <c r="B17">
        <v>1988</v>
      </c>
      <c r="C17">
        <v>5</v>
      </c>
      <c r="E17">
        <v>19880523</v>
      </c>
      <c r="F17">
        <v>1530</v>
      </c>
      <c r="G17" s="2">
        <v>1110</v>
      </c>
      <c r="H17" s="3">
        <v>5123.6000000000004</v>
      </c>
      <c r="I17" s="3">
        <v>5123.6000000000004</v>
      </c>
      <c r="J17" s="3">
        <v>5056.5</v>
      </c>
      <c r="L17" t="s">
        <v>14</v>
      </c>
      <c r="W17" s="6">
        <f t="shared" si="2"/>
        <v>32356</v>
      </c>
      <c r="X17">
        <v>8</v>
      </c>
      <c r="Y17">
        <v>1988</v>
      </c>
      <c r="Z17">
        <v>1</v>
      </c>
      <c r="AA17">
        <v>4126</v>
      </c>
      <c r="AB17">
        <v>2338</v>
      </c>
      <c r="AC17">
        <v>6765</v>
      </c>
      <c r="AD17">
        <v>1139</v>
      </c>
      <c r="AE17">
        <v>294</v>
      </c>
      <c r="AF17" s="6">
        <f t="shared" si="3"/>
        <v>32356</v>
      </c>
      <c r="AG17">
        <v>8</v>
      </c>
      <c r="AH17">
        <v>1988</v>
      </c>
      <c r="AI17">
        <v>1</v>
      </c>
      <c r="AJ17">
        <v>4126</v>
      </c>
      <c r="AK17">
        <v>294</v>
      </c>
      <c r="AL17" s="6">
        <f t="shared" si="4"/>
        <v>32356</v>
      </c>
      <c r="AM17">
        <v>8</v>
      </c>
      <c r="AN17">
        <v>1988</v>
      </c>
      <c r="AO17">
        <v>1</v>
      </c>
      <c r="AP17">
        <v>4129</v>
      </c>
      <c r="AQ17">
        <v>458</v>
      </c>
      <c r="BC17" s="6">
        <v>33059</v>
      </c>
      <c r="BD17">
        <v>673</v>
      </c>
      <c r="BE17">
        <v>2.2000000000000002</v>
      </c>
      <c r="BF17">
        <f t="shared" si="1"/>
        <v>3622.3937925120003</v>
      </c>
    </row>
    <row r="18" spans="1:58" x14ac:dyDescent="0.35">
      <c r="A18" s="6">
        <f t="shared" si="0"/>
        <v>32355</v>
      </c>
      <c r="B18">
        <v>1988</v>
      </c>
      <c r="C18">
        <v>8</v>
      </c>
      <c r="E18">
        <v>19880825</v>
      </c>
      <c r="F18">
        <v>1000</v>
      </c>
      <c r="G18" s="2">
        <v>624</v>
      </c>
      <c r="H18" s="3">
        <v>4126</v>
      </c>
      <c r="I18" s="3">
        <v>4126</v>
      </c>
      <c r="J18" s="3">
        <v>4128.5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102</v>
      </c>
      <c r="S18" t="s">
        <v>116</v>
      </c>
      <c r="W18" s="6">
        <f t="shared" si="2"/>
        <v>32448</v>
      </c>
      <c r="X18">
        <v>11</v>
      </c>
      <c r="Y18">
        <v>1988</v>
      </c>
      <c r="Z18">
        <v>1</v>
      </c>
      <c r="AA18">
        <v>3353</v>
      </c>
      <c r="AB18">
        <v>1902</v>
      </c>
      <c r="AC18">
        <v>5494</v>
      </c>
      <c r="AD18">
        <v>924</v>
      </c>
      <c r="AE18">
        <v>233</v>
      </c>
      <c r="AF18" s="6">
        <f t="shared" si="3"/>
        <v>32448</v>
      </c>
      <c r="AG18">
        <v>11</v>
      </c>
      <c r="AH18">
        <v>1988</v>
      </c>
      <c r="AI18">
        <v>1</v>
      </c>
      <c r="AJ18">
        <v>3353</v>
      </c>
      <c r="AK18">
        <v>233</v>
      </c>
      <c r="AL18" s="6">
        <f t="shared" si="4"/>
        <v>32448</v>
      </c>
      <c r="AM18">
        <v>11</v>
      </c>
      <c r="AN18">
        <v>1988</v>
      </c>
      <c r="AO18">
        <v>1</v>
      </c>
      <c r="AP18">
        <v>3371</v>
      </c>
      <c r="AQ18">
        <v>551</v>
      </c>
      <c r="BC18" s="6">
        <v>33091</v>
      </c>
      <c r="BD18">
        <v>147</v>
      </c>
      <c r="BE18">
        <v>3.2</v>
      </c>
      <c r="BF18">
        <f t="shared" si="1"/>
        <v>1150.8672430080001</v>
      </c>
    </row>
    <row r="19" spans="1:58" x14ac:dyDescent="0.35">
      <c r="A19" s="6">
        <f t="shared" si="0"/>
        <v>32447</v>
      </c>
      <c r="B19">
        <v>1988</v>
      </c>
      <c r="C19">
        <v>11</v>
      </c>
      <c r="E19">
        <v>19881115</v>
      </c>
      <c r="F19">
        <v>930</v>
      </c>
      <c r="G19" s="2">
        <v>399</v>
      </c>
      <c r="H19" s="3">
        <v>3353.1</v>
      </c>
      <c r="I19" s="3">
        <v>3353.1</v>
      </c>
      <c r="J19" s="3">
        <v>3370.6</v>
      </c>
      <c r="L19" t="s">
        <v>6</v>
      </c>
      <c r="M19">
        <v>7.6768000000000001</v>
      </c>
      <c r="N19">
        <v>0.74880000000000002</v>
      </c>
      <c r="O19">
        <v>-1.6299999999999999E-2</v>
      </c>
      <c r="P19">
        <v>-2.5000000000000001E-2</v>
      </c>
      <c r="Q19">
        <v>-0.17130000000000001</v>
      </c>
      <c r="R19">
        <v>5.1999999999999998E-3</v>
      </c>
      <c r="S19">
        <v>2.2000000000000001E-3</v>
      </c>
      <c r="W19" s="6">
        <f t="shared" si="2"/>
        <v>32540</v>
      </c>
      <c r="X19">
        <v>2</v>
      </c>
      <c r="Y19">
        <v>1989</v>
      </c>
      <c r="Z19">
        <v>1</v>
      </c>
      <c r="AA19">
        <v>2197</v>
      </c>
      <c r="AB19">
        <v>1246</v>
      </c>
      <c r="AC19">
        <v>3598</v>
      </c>
      <c r="AD19">
        <v>605</v>
      </c>
      <c r="AE19">
        <v>151</v>
      </c>
      <c r="AF19" s="6">
        <f t="shared" si="3"/>
        <v>32540</v>
      </c>
      <c r="AG19">
        <v>2</v>
      </c>
      <c r="AH19">
        <v>1989</v>
      </c>
      <c r="AI19">
        <v>1</v>
      </c>
      <c r="AJ19">
        <v>2197</v>
      </c>
      <c r="AK19">
        <v>151</v>
      </c>
      <c r="AL19" s="6">
        <f t="shared" si="4"/>
        <v>32540</v>
      </c>
      <c r="AM19">
        <v>2</v>
      </c>
      <c r="AN19">
        <v>1989</v>
      </c>
      <c r="AO19">
        <v>1</v>
      </c>
      <c r="AP19">
        <v>2353</v>
      </c>
      <c r="AQ19">
        <v>238</v>
      </c>
      <c r="BC19" s="6">
        <v>33095</v>
      </c>
      <c r="BD19">
        <v>69</v>
      </c>
      <c r="BE19">
        <v>3.4</v>
      </c>
      <c r="BF19">
        <f t="shared" si="1"/>
        <v>573.96567859200002</v>
      </c>
    </row>
    <row r="20" spans="1:58" x14ac:dyDescent="0.35">
      <c r="A20" s="6">
        <f t="shared" si="0"/>
        <v>32539</v>
      </c>
      <c r="B20">
        <v>1989</v>
      </c>
      <c r="C20">
        <v>2</v>
      </c>
      <c r="E20">
        <v>19890223</v>
      </c>
      <c r="F20">
        <v>830</v>
      </c>
      <c r="G20" s="2">
        <v>305</v>
      </c>
      <c r="H20" s="3">
        <v>2196.6999999999998</v>
      </c>
      <c r="I20" s="3">
        <v>2196.6999999999998</v>
      </c>
      <c r="J20" s="3">
        <v>2353</v>
      </c>
      <c r="L20" t="s">
        <v>7</v>
      </c>
      <c r="M20">
        <v>7.6768000000000001</v>
      </c>
      <c r="N20">
        <v>0.74880000000000002</v>
      </c>
      <c r="O20">
        <v>-1.6299999999999999E-2</v>
      </c>
      <c r="P20">
        <v>-2.5000000000000001E-2</v>
      </c>
      <c r="Q20">
        <v>-0.17130000000000001</v>
      </c>
      <c r="R20">
        <v>5.1999999999999998E-3</v>
      </c>
      <c r="S20">
        <v>2.2000000000000001E-3</v>
      </c>
      <c r="W20" s="6">
        <f t="shared" si="2"/>
        <v>32629</v>
      </c>
      <c r="X20">
        <v>5</v>
      </c>
      <c r="Y20">
        <v>1989</v>
      </c>
      <c r="Z20">
        <v>1</v>
      </c>
      <c r="AA20">
        <v>4239</v>
      </c>
      <c r="AB20">
        <v>2408</v>
      </c>
      <c r="AC20">
        <v>6938</v>
      </c>
      <c r="AD20">
        <v>1166</v>
      </c>
      <c r="AE20">
        <v>283</v>
      </c>
      <c r="AF20" s="6">
        <f t="shared" si="3"/>
        <v>32629</v>
      </c>
      <c r="AG20">
        <v>5</v>
      </c>
      <c r="AH20">
        <v>1989</v>
      </c>
      <c r="AI20">
        <v>1</v>
      </c>
      <c r="AJ20">
        <v>4239</v>
      </c>
      <c r="AK20">
        <v>283</v>
      </c>
      <c r="AL20" s="6">
        <f t="shared" si="4"/>
        <v>32629</v>
      </c>
      <c r="AM20">
        <v>5</v>
      </c>
      <c r="AN20">
        <v>1989</v>
      </c>
      <c r="AO20">
        <v>1</v>
      </c>
      <c r="AP20">
        <v>4333</v>
      </c>
      <c r="AQ20">
        <v>632</v>
      </c>
      <c r="BC20" s="6">
        <v>33161</v>
      </c>
      <c r="BD20">
        <v>557</v>
      </c>
      <c r="BE20">
        <v>2.1</v>
      </c>
      <c r="BF20">
        <f t="shared" si="1"/>
        <v>2861.7547069440002</v>
      </c>
    </row>
    <row r="21" spans="1:58" x14ac:dyDescent="0.35">
      <c r="A21" s="6">
        <f t="shared" si="0"/>
        <v>32628</v>
      </c>
      <c r="B21">
        <v>1989</v>
      </c>
      <c r="C21">
        <v>5</v>
      </c>
      <c r="E21">
        <v>19890517</v>
      </c>
      <c r="F21">
        <v>1600</v>
      </c>
      <c r="G21" s="2">
        <v>903</v>
      </c>
      <c r="H21" s="3">
        <v>4238.6000000000004</v>
      </c>
      <c r="I21" s="3">
        <v>4238.6000000000004</v>
      </c>
      <c r="J21" s="3">
        <v>4333.2</v>
      </c>
      <c r="L21" t="s">
        <v>8</v>
      </c>
      <c r="M21">
        <v>7.7159000000000004</v>
      </c>
      <c r="N21">
        <v>0.68779999999999997</v>
      </c>
      <c r="O21">
        <v>-3.6799999999999999E-2</v>
      </c>
      <c r="P21">
        <v>-1.7299999999999999E-2</v>
      </c>
      <c r="Q21">
        <v>-0.1341</v>
      </c>
      <c r="R21">
        <v>-2E-3</v>
      </c>
      <c r="S21">
        <v>1.1000000000000001E-3</v>
      </c>
      <c r="W21" s="6">
        <f t="shared" si="2"/>
        <v>32721</v>
      </c>
      <c r="X21">
        <v>8</v>
      </c>
      <c r="Y21">
        <v>1989</v>
      </c>
      <c r="Z21">
        <v>1</v>
      </c>
      <c r="AA21">
        <v>2270</v>
      </c>
      <c r="AB21">
        <v>1286</v>
      </c>
      <c r="AC21">
        <v>3723</v>
      </c>
      <c r="AD21">
        <v>627</v>
      </c>
      <c r="AE21">
        <v>162</v>
      </c>
      <c r="AF21" s="6">
        <f t="shared" si="3"/>
        <v>32721</v>
      </c>
      <c r="AG21">
        <v>8</v>
      </c>
      <c r="AH21">
        <v>1989</v>
      </c>
      <c r="AI21">
        <v>1</v>
      </c>
      <c r="AJ21">
        <v>2270</v>
      </c>
      <c r="AK21">
        <v>162</v>
      </c>
      <c r="AL21" s="6">
        <f t="shared" si="4"/>
        <v>32721</v>
      </c>
      <c r="AM21">
        <v>8</v>
      </c>
      <c r="AN21">
        <v>1989</v>
      </c>
      <c r="AO21">
        <v>1</v>
      </c>
      <c r="AP21">
        <v>2438</v>
      </c>
      <c r="AQ21">
        <v>302</v>
      </c>
      <c r="BC21" s="6">
        <v>33205</v>
      </c>
      <c r="BD21">
        <v>430</v>
      </c>
      <c r="BE21">
        <v>3</v>
      </c>
      <c r="BF21">
        <f t="shared" si="1"/>
        <v>3156.0772607999997</v>
      </c>
    </row>
    <row r="22" spans="1:58" x14ac:dyDescent="0.35">
      <c r="A22" s="6">
        <f t="shared" si="0"/>
        <v>32720</v>
      </c>
      <c r="B22">
        <v>1989</v>
      </c>
      <c r="C22">
        <v>8</v>
      </c>
      <c r="E22">
        <v>19890810</v>
      </c>
      <c r="F22">
        <v>1426</v>
      </c>
      <c r="G22" s="2">
        <v>312</v>
      </c>
      <c r="H22" s="3">
        <v>2270.3000000000002</v>
      </c>
      <c r="I22" s="3">
        <v>2270.3000000000002</v>
      </c>
      <c r="J22" s="3">
        <v>2437.8000000000002</v>
      </c>
      <c r="W22" s="6">
        <f t="shared" si="2"/>
        <v>32843</v>
      </c>
      <c r="X22">
        <v>12</v>
      </c>
      <c r="Y22">
        <v>1989</v>
      </c>
      <c r="Z22">
        <v>1</v>
      </c>
      <c r="AA22">
        <v>2272</v>
      </c>
      <c r="AB22">
        <v>1292</v>
      </c>
      <c r="AC22">
        <v>3714</v>
      </c>
      <c r="AD22">
        <v>623</v>
      </c>
      <c r="AE22">
        <v>146</v>
      </c>
      <c r="AF22" s="6">
        <f t="shared" si="3"/>
        <v>32843</v>
      </c>
      <c r="AG22">
        <v>12</v>
      </c>
      <c r="AH22">
        <v>1989</v>
      </c>
      <c r="AI22">
        <v>1</v>
      </c>
      <c r="AJ22">
        <v>2272</v>
      </c>
      <c r="AK22">
        <v>146</v>
      </c>
      <c r="AL22" s="6">
        <f t="shared" si="4"/>
        <v>32843</v>
      </c>
      <c r="AM22">
        <v>12</v>
      </c>
      <c r="AN22">
        <v>1989</v>
      </c>
      <c r="AO22">
        <v>1</v>
      </c>
      <c r="AP22">
        <v>2377</v>
      </c>
      <c r="AQ22">
        <v>311</v>
      </c>
      <c r="BC22" s="6">
        <v>33225</v>
      </c>
      <c r="BD22">
        <v>358</v>
      </c>
      <c r="BE22">
        <v>3</v>
      </c>
      <c r="BF22">
        <f t="shared" si="1"/>
        <v>2627.6178124799999</v>
      </c>
    </row>
    <row r="23" spans="1:58" x14ac:dyDescent="0.35">
      <c r="A23" s="6">
        <f t="shared" si="0"/>
        <v>32842</v>
      </c>
      <c r="B23">
        <v>1989</v>
      </c>
      <c r="C23">
        <v>12</v>
      </c>
      <c r="E23">
        <v>19891201</v>
      </c>
      <c r="F23">
        <v>915</v>
      </c>
      <c r="G23" s="2">
        <v>254</v>
      </c>
      <c r="H23" s="3">
        <v>2271.6</v>
      </c>
      <c r="I23" s="3">
        <v>2271.6</v>
      </c>
      <c r="J23" s="3">
        <v>2376.6</v>
      </c>
      <c r="L23" t="s">
        <v>21</v>
      </c>
      <c r="W23" s="6">
        <f t="shared" si="2"/>
        <v>32933</v>
      </c>
      <c r="X23">
        <v>3</v>
      </c>
      <c r="Y23">
        <v>1990</v>
      </c>
      <c r="Z23">
        <v>1</v>
      </c>
      <c r="AA23">
        <v>1486</v>
      </c>
      <c r="AB23">
        <v>843</v>
      </c>
      <c r="AC23">
        <v>2435</v>
      </c>
      <c r="AD23">
        <v>410</v>
      </c>
      <c r="AE23">
        <v>104</v>
      </c>
      <c r="AF23" s="6">
        <f t="shared" si="3"/>
        <v>32933</v>
      </c>
      <c r="AG23">
        <v>3</v>
      </c>
      <c r="AH23">
        <v>1990</v>
      </c>
      <c r="AI23">
        <v>1</v>
      </c>
      <c r="AJ23">
        <v>1486</v>
      </c>
      <c r="AK23">
        <v>104</v>
      </c>
      <c r="AL23" s="6">
        <f t="shared" si="4"/>
        <v>32933</v>
      </c>
      <c r="AM23">
        <v>3</v>
      </c>
      <c r="AN23">
        <v>1990</v>
      </c>
      <c r="AO23">
        <v>1</v>
      </c>
      <c r="AP23">
        <v>1656</v>
      </c>
      <c r="AQ23">
        <v>209</v>
      </c>
      <c r="BC23" s="6">
        <v>33273</v>
      </c>
      <c r="BD23">
        <v>242</v>
      </c>
      <c r="BE23">
        <v>3.3</v>
      </c>
      <c r="BF23">
        <f t="shared" si="1"/>
        <v>1953.8320158719996</v>
      </c>
    </row>
    <row r="24" spans="1:58" x14ac:dyDescent="0.35">
      <c r="A24" s="6">
        <f t="shared" si="0"/>
        <v>32932</v>
      </c>
      <c r="B24">
        <v>1990</v>
      </c>
      <c r="C24">
        <v>3</v>
      </c>
      <c r="E24">
        <v>19900306</v>
      </c>
      <c r="F24">
        <v>900</v>
      </c>
      <c r="G24" s="2">
        <v>200</v>
      </c>
      <c r="H24" s="3">
        <v>1486.3</v>
      </c>
      <c r="I24" s="3">
        <v>1486.3</v>
      </c>
      <c r="J24" s="3">
        <v>1655.5</v>
      </c>
      <c r="L24" t="s">
        <v>22</v>
      </c>
      <c r="M24" s="3">
        <v>88.86</v>
      </c>
      <c r="W24" s="6">
        <f t="shared" si="2"/>
        <v>32994</v>
      </c>
      <c r="X24">
        <v>5</v>
      </c>
      <c r="Y24">
        <v>1990</v>
      </c>
      <c r="Z24">
        <v>1</v>
      </c>
      <c r="AA24">
        <v>6910</v>
      </c>
      <c r="AB24">
        <v>3923</v>
      </c>
      <c r="AC24">
        <v>11314</v>
      </c>
      <c r="AD24">
        <v>1902</v>
      </c>
      <c r="AE24">
        <v>467</v>
      </c>
      <c r="AF24" s="6">
        <f t="shared" si="3"/>
        <v>32994</v>
      </c>
      <c r="AG24">
        <v>5</v>
      </c>
      <c r="AH24">
        <v>1990</v>
      </c>
      <c r="AI24">
        <v>1</v>
      </c>
      <c r="AJ24">
        <v>6910</v>
      </c>
      <c r="AK24">
        <v>467</v>
      </c>
      <c r="AL24" s="6">
        <f t="shared" si="4"/>
        <v>32994</v>
      </c>
      <c r="AM24">
        <v>5</v>
      </c>
      <c r="AN24">
        <v>1990</v>
      </c>
      <c r="AO24">
        <v>1</v>
      </c>
      <c r="AP24">
        <v>6583</v>
      </c>
      <c r="AQ24">
        <v>615</v>
      </c>
      <c r="BC24" s="6">
        <v>33275</v>
      </c>
      <c r="BD24">
        <v>243</v>
      </c>
      <c r="BE24">
        <v>3</v>
      </c>
      <c r="BF24">
        <f t="shared" si="1"/>
        <v>1783.5506380799998</v>
      </c>
    </row>
    <row r="25" spans="1:58" x14ac:dyDescent="0.35">
      <c r="A25" s="6">
        <f t="shared" si="0"/>
        <v>32993</v>
      </c>
      <c r="B25">
        <v>1990</v>
      </c>
      <c r="C25">
        <v>5</v>
      </c>
      <c r="E25">
        <v>19900523</v>
      </c>
      <c r="F25">
        <v>1250</v>
      </c>
      <c r="G25" s="2">
        <v>1890</v>
      </c>
      <c r="H25" s="3">
        <v>6910.3</v>
      </c>
      <c r="I25" s="3">
        <v>6910.3</v>
      </c>
      <c r="J25" s="3">
        <v>6583</v>
      </c>
      <c r="L25" t="s">
        <v>23</v>
      </c>
      <c r="M25" s="2">
        <v>6.8699999999999997E-2</v>
      </c>
      <c r="W25" s="6">
        <f t="shared" si="2"/>
        <v>33055</v>
      </c>
      <c r="X25">
        <v>7</v>
      </c>
      <c r="Y25">
        <v>1990</v>
      </c>
      <c r="Z25">
        <v>1</v>
      </c>
      <c r="AA25">
        <v>3523</v>
      </c>
      <c r="AB25">
        <v>2003</v>
      </c>
      <c r="AC25">
        <v>5762</v>
      </c>
      <c r="AD25">
        <v>967</v>
      </c>
      <c r="AE25">
        <v>230</v>
      </c>
      <c r="AF25" s="6">
        <f t="shared" si="3"/>
        <v>33055</v>
      </c>
      <c r="AG25">
        <v>7</v>
      </c>
      <c r="AH25">
        <v>1990</v>
      </c>
      <c r="AI25">
        <v>1</v>
      </c>
      <c r="AJ25">
        <v>3523</v>
      </c>
      <c r="AK25">
        <v>230</v>
      </c>
      <c r="AL25" s="6">
        <f t="shared" si="4"/>
        <v>33055</v>
      </c>
      <c r="AM25">
        <v>7</v>
      </c>
      <c r="AN25">
        <v>1990</v>
      </c>
      <c r="AO25">
        <v>1</v>
      </c>
      <c r="AP25">
        <v>3702</v>
      </c>
      <c r="AQ25">
        <v>501</v>
      </c>
      <c r="BC25" s="6">
        <v>33365</v>
      </c>
      <c r="BD25">
        <v>638</v>
      </c>
      <c r="BE25">
        <v>1.8</v>
      </c>
      <c r="BF25">
        <f t="shared" si="1"/>
        <v>2809.642733568</v>
      </c>
    </row>
    <row r="26" spans="1:58" x14ac:dyDescent="0.35">
      <c r="A26" s="6">
        <f t="shared" si="0"/>
        <v>33054</v>
      </c>
      <c r="B26">
        <v>1990</v>
      </c>
      <c r="C26">
        <v>7</v>
      </c>
      <c r="E26">
        <v>19900705</v>
      </c>
      <c r="F26">
        <v>1200</v>
      </c>
      <c r="G26" s="2">
        <v>673</v>
      </c>
      <c r="H26" s="3">
        <v>3522.7</v>
      </c>
      <c r="I26" s="3">
        <v>3522.7</v>
      </c>
      <c r="J26" s="3">
        <v>3701.9</v>
      </c>
      <c r="L26" t="s">
        <v>24</v>
      </c>
      <c r="M26" s="2">
        <v>0.28120000000000001</v>
      </c>
      <c r="W26" s="6">
        <f t="shared" si="2"/>
        <v>33086</v>
      </c>
      <c r="X26">
        <v>8</v>
      </c>
      <c r="Y26">
        <v>1990</v>
      </c>
      <c r="Z26">
        <v>2</v>
      </c>
      <c r="AA26">
        <v>946</v>
      </c>
      <c r="AB26">
        <v>615</v>
      </c>
      <c r="AC26">
        <v>1394</v>
      </c>
      <c r="AD26">
        <v>200</v>
      </c>
      <c r="AE26">
        <v>74</v>
      </c>
      <c r="AF26" s="6">
        <f t="shared" si="3"/>
        <v>33086</v>
      </c>
      <c r="AG26">
        <v>8</v>
      </c>
      <c r="AH26">
        <v>1990</v>
      </c>
      <c r="AI26">
        <v>2</v>
      </c>
      <c r="AJ26">
        <v>946.24</v>
      </c>
      <c r="AK26">
        <v>73.58</v>
      </c>
      <c r="AL26" s="6">
        <f t="shared" si="4"/>
        <v>33086</v>
      </c>
      <c r="AM26">
        <v>8</v>
      </c>
      <c r="AN26">
        <v>1990</v>
      </c>
      <c r="AO26">
        <v>2</v>
      </c>
      <c r="AP26">
        <v>1063</v>
      </c>
      <c r="AQ26">
        <v>152</v>
      </c>
      <c r="BC26" s="6">
        <v>33487</v>
      </c>
      <c r="BD26">
        <v>292</v>
      </c>
      <c r="BE26">
        <v>3.8</v>
      </c>
      <c r="BF26">
        <f t="shared" si="1"/>
        <v>2714.7157585919995</v>
      </c>
    </row>
    <row r="27" spans="1:58" x14ac:dyDescent="0.35">
      <c r="A27" s="6">
        <f t="shared" si="0"/>
        <v>33085</v>
      </c>
      <c r="B27">
        <v>1990</v>
      </c>
      <c r="C27">
        <v>8</v>
      </c>
      <c r="E27">
        <v>19900806</v>
      </c>
      <c r="F27">
        <v>1500</v>
      </c>
      <c r="G27" s="2">
        <v>147</v>
      </c>
      <c r="H27" s="3">
        <v>1217</v>
      </c>
      <c r="I27" s="3">
        <v>1217</v>
      </c>
      <c r="J27" s="3">
        <v>1365.1</v>
      </c>
      <c r="L27" t="s">
        <v>25</v>
      </c>
      <c r="M27" s="2">
        <v>0.96519999999999995</v>
      </c>
      <c r="W27" s="6">
        <f t="shared" si="2"/>
        <v>33147</v>
      </c>
      <c r="X27">
        <v>10</v>
      </c>
      <c r="Y27">
        <v>1990</v>
      </c>
      <c r="Z27">
        <v>1</v>
      </c>
      <c r="AA27">
        <v>3940</v>
      </c>
      <c r="AB27">
        <v>2241</v>
      </c>
      <c r="AC27">
        <v>6441</v>
      </c>
      <c r="AD27">
        <v>1081</v>
      </c>
      <c r="AE27">
        <v>252</v>
      </c>
      <c r="AF27" s="6">
        <f t="shared" si="3"/>
        <v>33147</v>
      </c>
      <c r="AG27">
        <v>10</v>
      </c>
      <c r="AH27">
        <v>1990</v>
      </c>
      <c r="AI27">
        <v>1</v>
      </c>
      <c r="AJ27">
        <v>3940</v>
      </c>
      <c r="AK27">
        <v>252</v>
      </c>
      <c r="AL27" s="6">
        <f t="shared" si="4"/>
        <v>33147</v>
      </c>
      <c r="AM27">
        <v>10</v>
      </c>
      <c r="AN27">
        <v>1990</v>
      </c>
      <c r="AO27">
        <v>1</v>
      </c>
      <c r="AP27">
        <v>3981</v>
      </c>
      <c r="AQ27">
        <v>565</v>
      </c>
      <c r="BC27" s="6">
        <v>33618</v>
      </c>
      <c r="BD27">
        <v>255</v>
      </c>
      <c r="BE27">
        <v>3.3</v>
      </c>
      <c r="BF27">
        <f t="shared" si="1"/>
        <v>2058.78993408</v>
      </c>
    </row>
    <row r="28" spans="1:58" x14ac:dyDescent="0.35">
      <c r="A28" s="6">
        <f t="shared" si="0"/>
        <v>33085</v>
      </c>
      <c r="B28">
        <v>1990</v>
      </c>
      <c r="C28">
        <v>8</v>
      </c>
      <c r="E28">
        <v>19900810</v>
      </c>
      <c r="F28">
        <v>946</v>
      </c>
      <c r="G28" s="2">
        <v>69</v>
      </c>
      <c r="H28" s="3">
        <v>675.51</v>
      </c>
      <c r="I28" s="3">
        <v>675.51</v>
      </c>
      <c r="J28" s="3">
        <v>761.12</v>
      </c>
      <c r="L28" t="s">
        <v>26</v>
      </c>
      <c r="M28" s="2">
        <v>4.5600000000000003E-4</v>
      </c>
      <c r="W28" s="6">
        <f t="shared" si="2"/>
        <v>33178</v>
      </c>
      <c r="X28">
        <v>11</v>
      </c>
      <c r="Y28">
        <v>1990</v>
      </c>
      <c r="Z28">
        <v>1</v>
      </c>
      <c r="AA28">
        <v>3275</v>
      </c>
      <c r="AB28">
        <v>1865</v>
      </c>
      <c r="AC28">
        <v>5350</v>
      </c>
      <c r="AD28">
        <v>897</v>
      </c>
      <c r="AE28">
        <v>201</v>
      </c>
      <c r="AF28" s="6">
        <f t="shared" si="3"/>
        <v>33178</v>
      </c>
      <c r="AG28">
        <v>11</v>
      </c>
      <c r="AH28">
        <v>1990</v>
      </c>
      <c r="AI28">
        <v>1</v>
      </c>
      <c r="AJ28">
        <v>3275</v>
      </c>
      <c r="AK28">
        <v>201</v>
      </c>
      <c r="AL28" s="6">
        <f t="shared" si="4"/>
        <v>33178</v>
      </c>
      <c r="AM28">
        <v>11</v>
      </c>
      <c r="AN28">
        <v>1990</v>
      </c>
      <c r="AO28">
        <v>1</v>
      </c>
      <c r="AP28">
        <v>3362</v>
      </c>
      <c r="AQ28">
        <v>501</v>
      </c>
      <c r="BC28" s="6">
        <v>33681</v>
      </c>
      <c r="BD28">
        <v>501</v>
      </c>
      <c r="BE28">
        <v>1.8</v>
      </c>
      <c r="BF28">
        <f t="shared" si="1"/>
        <v>2206.3181967360001</v>
      </c>
    </row>
    <row r="29" spans="1:58" x14ac:dyDescent="0.35">
      <c r="A29" s="6">
        <f t="shared" si="0"/>
        <v>33146</v>
      </c>
      <c r="B29">
        <v>1990</v>
      </c>
      <c r="C29">
        <v>10</v>
      </c>
      <c r="E29">
        <v>19901015</v>
      </c>
      <c r="F29">
        <v>1530</v>
      </c>
      <c r="G29" s="2">
        <v>557</v>
      </c>
      <c r="H29" s="3">
        <v>3939.6</v>
      </c>
      <c r="I29" s="3">
        <v>3939.6</v>
      </c>
      <c r="J29" s="3">
        <v>3980.8</v>
      </c>
      <c r="W29" s="6">
        <f t="shared" si="2"/>
        <v>33208</v>
      </c>
      <c r="X29">
        <v>12</v>
      </c>
      <c r="Y29">
        <v>1990</v>
      </c>
      <c r="Z29">
        <v>1</v>
      </c>
      <c r="AA29">
        <v>2776</v>
      </c>
      <c r="AB29">
        <v>1583</v>
      </c>
      <c r="AC29">
        <v>4531</v>
      </c>
      <c r="AD29">
        <v>759</v>
      </c>
      <c r="AE29">
        <v>165</v>
      </c>
      <c r="AF29" s="6">
        <f t="shared" si="3"/>
        <v>33208</v>
      </c>
      <c r="AG29">
        <v>12</v>
      </c>
      <c r="AH29">
        <v>1990</v>
      </c>
      <c r="AI29">
        <v>1</v>
      </c>
      <c r="AJ29">
        <v>2776</v>
      </c>
      <c r="AK29">
        <v>164</v>
      </c>
      <c r="AL29" s="6">
        <f t="shared" si="4"/>
        <v>33208</v>
      </c>
      <c r="AM29">
        <v>12</v>
      </c>
      <c r="AN29">
        <v>1990</v>
      </c>
      <c r="AO29">
        <v>1</v>
      </c>
      <c r="AP29">
        <v>2899</v>
      </c>
      <c r="AQ29">
        <v>365</v>
      </c>
      <c r="BC29" s="6">
        <v>33729</v>
      </c>
      <c r="BD29">
        <v>1800</v>
      </c>
      <c r="BE29">
        <v>1.1000000000000001</v>
      </c>
      <c r="BF29">
        <f t="shared" si="1"/>
        <v>4844.2116096000009</v>
      </c>
    </row>
    <row r="30" spans="1:58" x14ac:dyDescent="0.35">
      <c r="A30" s="6">
        <f t="shared" si="0"/>
        <v>33177</v>
      </c>
      <c r="B30">
        <v>1990</v>
      </c>
      <c r="C30">
        <v>11</v>
      </c>
      <c r="E30">
        <v>19901128</v>
      </c>
      <c r="F30">
        <v>1306</v>
      </c>
      <c r="G30" s="2">
        <v>430</v>
      </c>
      <c r="H30" s="3">
        <v>3275</v>
      </c>
      <c r="I30" s="3">
        <v>3275</v>
      </c>
      <c r="J30" s="3">
        <v>3362.2</v>
      </c>
      <c r="L30" t="s">
        <v>27</v>
      </c>
      <c r="M30" t="s">
        <v>28</v>
      </c>
      <c r="N30" t="s">
        <v>29</v>
      </c>
      <c r="O30" t="s">
        <v>31</v>
      </c>
      <c r="W30" s="6">
        <f t="shared" si="2"/>
        <v>33270</v>
      </c>
      <c r="X30">
        <v>2</v>
      </c>
      <c r="Y30">
        <v>1991</v>
      </c>
      <c r="Z30">
        <v>2</v>
      </c>
      <c r="AA30">
        <v>1820</v>
      </c>
      <c r="AB30">
        <v>1216</v>
      </c>
      <c r="AC30">
        <v>2620</v>
      </c>
      <c r="AD30">
        <v>360</v>
      </c>
      <c r="AE30">
        <v>108</v>
      </c>
      <c r="AF30" s="6">
        <f t="shared" si="3"/>
        <v>33270</v>
      </c>
      <c r="AG30">
        <v>2</v>
      </c>
      <c r="AH30">
        <v>1991</v>
      </c>
      <c r="AI30">
        <v>2</v>
      </c>
      <c r="AJ30">
        <v>1820</v>
      </c>
      <c r="AK30">
        <v>108</v>
      </c>
      <c r="AL30" s="6">
        <f t="shared" si="4"/>
        <v>33270</v>
      </c>
      <c r="AM30">
        <v>2</v>
      </c>
      <c r="AN30">
        <v>1991</v>
      </c>
      <c r="AO30">
        <v>2</v>
      </c>
      <c r="AP30">
        <v>1993</v>
      </c>
      <c r="AQ30">
        <v>142</v>
      </c>
      <c r="BC30" s="6">
        <v>33819</v>
      </c>
      <c r="BD30">
        <v>437</v>
      </c>
      <c r="BE30">
        <v>2.5</v>
      </c>
      <c r="BF30">
        <f t="shared" si="1"/>
        <v>2672.8793855999998</v>
      </c>
    </row>
    <row r="31" spans="1:58" x14ac:dyDescent="0.35">
      <c r="A31" s="6">
        <f t="shared" si="0"/>
        <v>33207</v>
      </c>
      <c r="B31">
        <v>1990</v>
      </c>
      <c r="C31">
        <v>12</v>
      </c>
      <c r="E31">
        <v>19901218</v>
      </c>
      <c r="F31">
        <v>1315</v>
      </c>
      <c r="G31" s="2">
        <v>358</v>
      </c>
      <c r="H31" s="3">
        <v>2776</v>
      </c>
      <c r="I31" s="3">
        <v>2776</v>
      </c>
      <c r="J31" s="3">
        <v>2899.4</v>
      </c>
      <c r="L31" t="s">
        <v>15</v>
      </c>
      <c r="M31">
        <v>4.2599999999999999E-2</v>
      </c>
      <c r="N31">
        <v>180.31</v>
      </c>
      <c r="O31" s="2" t="s">
        <v>123</v>
      </c>
      <c r="W31" s="6">
        <f t="shared" si="2"/>
        <v>33359</v>
      </c>
      <c r="X31">
        <v>5</v>
      </c>
      <c r="Y31">
        <v>1991</v>
      </c>
      <c r="Z31">
        <v>1</v>
      </c>
      <c r="AA31">
        <v>3084</v>
      </c>
      <c r="AB31">
        <v>1757</v>
      </c>
      <c r="AC31">
        <v>5037</v>
      </c>
      <c r="AD31">
        <v>844</v>
      </c>
      <c r="AE31">
        <v>187</v>
      </c>
      <c r="AF31" s="6">
        <f t="shared" si="3"/>
        <v>33359</v>
      </c>
      <c r="AG31">
        <v>5</v>
      </c>
      <c r="AH31">
        <v>1991</v>
      </c>
      <c r="AI31">
        <v>1</v>
      </c>
      <c r="AJ31">
        <v>3084</v>
      </c>
      <c r="AK31">
        <v>187</v>
      </c>
      <c r="AL31" s="6">
        <f t="shared" si="4"/>
        <v>33359</v>
      </c>
      <c r="AM31">
        <v>5</v>
      </c>
      <c r="AN31">
        <v>1991</v>
      </c>
      <c r="AO31">
        <v>1</v>
      </c>
      <c r="AP31">
        <v>3325</v>
      </c>
      <c r="AQ31">
        <v>541</v>
      </c>
      <c r="BC31" s="6">
        <v>33927</v>
      </c>
      <c r="BD31">
        <v>311</v>
      </c>
      <c r="BE31">
        <v>3</v>
      </c>
      <c r="BF31">
        <f t="shared" si="1"/>
        <v>2282.6512281599998</v>
      </c>
    </row>
    <row r="32" spans="1:58" x14ac:dyDescent="0.35">
      <c r="A32" s="6">
        <f t="shared" si="0"/>
        <v>33269</v>
      </c>
      <c r="B32">
        <v>1991</v>
      </c>
      <c r="C32">
        <v>2</v>
      </c>
      <c r="E32">
        <v>19910204</v>
      </c>
      <c r="F32">
        <v>1400</v>
      </c>
      <c r="G32" s="2">
        <v>242</v>
      </c>
      <c r="H32" s="3">
        <v>1821.8</v>
      </c>
      <c r="I32" s="3">
        <v>1821.8</v>
      </c>
      <c r="J32" s="3">
        <v>1994.4</v>
      </c>
      <c r="L32" t="s">
        <v>16</v>
      </c>
      <c r="M32">
        <v>3.27E-2</v>
      </c>
      <c r="N32">
        <v>22.93</v>
      </c>
      <c r="O32" s="2">
        <v>1.003E-39</v>
      </c>
      <c r="W32" s="6">
        <f t="shared" si="2"/>
        <v>33482</v>
      </c>
      <c r="X32">
        <v>9</v>
      </c>
      <c r="Y32">
        <v>1991</v>
      </c>
      <c r="Z32">
        <v>1</v>
      </c>
      <c r="AA32">
        <v>2183</v>
      </c>
      <c r="AB32">
        <v>1243</v>
      </c>
      <c r="AC32">
        <v>3566</v>
      </c>
      <c r="AD32">
        <v>598</v>
      </c>
      <c r="AE32">
        <v>135</v>
      </c>
      <c r="AF32" s="6">
        <f t="shared" si="3"/>
        <v>33482</v>
      </c>
      <c r="AG32">
        <v>9</v>
      </c>
      <c r="AH32">
        <v>1991</v>
      </c>
      <c r="AI32">
        <v>1</v>
      </c>
      <c r="AJ32">
        <v>2183</v>
      </c>
      <c r="AK32">
        <v>135</v>
      </c>
      <c r="AL32" s="6">
        <f t="shared" si="4"/>
        <v>33482</v>
      </c>
      <c r="AM32">
        <v>9</v>
      </c>
      <c r="AN32">
        <v>1991</v>
      </c>
      <c r="AO32">
        <v>1</v>
      </c>
      <c r="AP32">
        <v>2363</v>
      </c>
      <c r="AQ32">
        <v>179</v>
      </c>
      <c r="BC32" s="6">
        <v>34037</v>
      </c>
      <c r="BD32">
        <v>760</v>
      </c>
      <c r="BE32">
        <v>2.7</v>
      </c>
      <c r="BF32">
        <f t="shared" si="1"/>
        <v>5020.3647590400005</v>
      </c>
    </row>
    <row r="33" spans="1:58" x14ac:dyDescent="0.35">
      <c r="A33" s="6">
        <f t="shared" si="0"/>
        <v>33269</v>
      </c>
      <c r="B33">
        <v>1991</v>
      </c>
      <c r="C33">
        <v>2</v>
      </c>
      <c r="E33">
        <v>19910206</v>
      </c>
      <c r="F33">
        <v>935</v>
      </c>
      <c r="G33" s="2">
        <v>243</v>
      </c>
      <c r="H33" s="3">
        <v>1817.4</v>
      </c>
      <c r="I33" s="3">
        <v>1817.4</v>
      </c>
      <c r="J33" s="3">
        <v>1991.7</v>
      </c>
      <c r="L33" t="s">
        <v>17</v>
      </c>
      <c r="M33">
        <v>1.5900000000000001E-2</v>
      </c>
      <c r="N33">
        <v>-1.02</v>
      </c>
      <c r="O33" s="2">
        <v>0.2878</v>
      </c>
      <c r="W33" s="6">
        <f t="shared" si="2"/>
        <v>33604</v>
      </c>
      <c r="X33">
        <v>1</v>
      </c>
      <c r="Y33">
        <v>1992</v>
      </c>
      <c r="Z33">
        <v>1</v>
      </c>
      <c r="AA33">
        <v>1955</v>
      </c>
      <c r="AB33">
        <v>1116</v>
      </c>
      <c r="AC33">
        <v>3186</v>
      </c>
      <c r="AD33">
        <v>533</v>
      </c>
      <c r="AE33">
        <v>109</v>
      </c>
      <c r="AF33" s="6">
        <f t="shared" si="3"/>
        <v>33604</v>
      </c>
      <c r="AG33">
        <v>1</v>
      </c>
      <c r="AH33">
        <v>1992</v>
      </c>
      <c r="AI33">
        <v>1</v>
      </c>
      <c r="AJ33">
        <v>1955</v>
      </c>
      <c r="AK33">
        <v>109</v>
      </c>
      <c r="AL33" s="6">
        <f t="shared" si="4"/>
        <v>33604</v>
      </c>
      <c r="AM33">
        <v>1</v>
      </c>
      <c r="AN33">
        <v>1992</v>
      </c>
      <c r="AO33">
        <v>1</v>
      </c>
      <c r="AP33">
        <v>2126</v>
      </c>
      <c r="AQ33">
        <v>156</v>
      </c>
      <c r="BC33" s="6">
        <v>34094</v>
      </c>
      <c r="BD33">
        <v>2260</v>
      </c>
      <c r="BE33">
        <v>1.4</v>
      </c>
      <c r="BF33">
        <f t="shared" si="1"/>
        <v>7740.9522892800005</v>
      </c>
    </row>
    <row r="34" spans="1:58" x14ac:dyDescent="0.35">
      <c r="A34" s="6">
        <f t="shared" si="0"/>
        <v>33358</v>
      </c>
      <c r="B34">
        <v>1991</v>
      </c>
      <c r="C34">
        <v>5</v>
      </c>
      <c r="E34">
        <v>19910507</v>
      </c>
      <c r="F34">
        <v>1000</v>
      </c>
      <c r="G34" s="2">
        <v>638</v>
      </c>
      <c r="H34" s="3">
        <v>3084</v>
      </c>
      <c r="I34" s="3">
        <v>3084</v>
      </c>
      <c r="J34" s="3">
        <v>3325.5</v>
      </c>
      <c r="L34" t="s">
        <v>18</v>
      </c>
      <c r="M34">
        <v>4.24E-2</v>
      </c>
      <c r="N34">
        <v>-0.59</v>
      </c>
      <c r="O34" s="2">
        <v>0.53910000000000002</v>
      </c>
      <c r="W34" s="6">
        <f t="shared" si="2"/>
        <v>33664</v>
      </c>
      <c r="X34">
        <v>3</v>
      </c>
      <c r="Y34">
        <v>1992</v>
      </c>
      <c r="Z34">
        <v>1</v>
      </c>
      <c r="AA34">
        <v>2705</v>
      </c>
      <c r="AB34">
        <v>1546</v>
      </c>
      <c r="AC34">
        <v>4407</v>
      </c>
      <c r="AD34">
        <v>736</v>
      </c>
      <c r="AE34">
        <v>145</v>
      </c>
      <c r="AF34" s="6">
        <f t="shared" si="3"/>
        <v>33664</v>
      </c>
      <c r="AG34">
        <v>3</v>
      </c>
      <c r="AH34">
        <v>1992</v>
      </c>
      <c r="AI34">
        <v>1</v>
      </c>
      <c r="AJ34">
        <v>2705</v>
      </c>
      <c r="AK34">
        <v>145</v>
      </c>
      <c r="AL34" s="6">
        <f t="shared" si="4"/>
        <v>33664</v>
      </c>
      <c r="AM34">
        <v>3</v>
      </c>
      <c r="AN34">
        <v>1992</v>
      </c>
      <c r="AO34">
        <v>1</v>
      </c>
      <c r="AP34">
        <v>2943</v>
      </c>
      <c r="AQ34">
        <v>304</v>
      </c>
      <c r="BC34" s="6">
        <v>34213</v>
      </c>
      <c r="BD34">
        <v>1810</v>
      </c>
      <c r="BE34">
        <v>2.5</v>
      </c>
      <c r="BF34">
        <f t="shared" si="1"/>
        <v>11070.736128</v>
      </c>
    </row>
    <row r="35" spans="1:58" x14ac:dyDescent="0.35">
      <c r="A35" s="6">
        <f t="shared" si="0"/>
        <v>33481</v>
      </c>
      <c r="B35">
        <v>1991</v>
      </c>
      <c r="C35">
        <v>9</v>
      </c>
      <c r="E35">
        <v>19910906</v>
      </c>
      <c r="F35">
        <v>830</v>
      </c>
      <c r="G35" s="2">
        <v>292</v>
      </c>
      <c r="H35" s="3">
        <v>2182.5</v>
      </c>
      <c r="I35" s="3">
        <v>2182.5</v>
      </c>
      <c r="J35" s="3">
        <v>2363.3000000000002</v>
      </c>
      <c r="L35" t="s">
        <v>19</v>
      </c>
      <c r="M35">
        <v>4.6899999999999997E-2</v>
      </c>
      <c r="N35">
        <v>-3.65</v>
      </c>
      <c r="O35" s="2">
        <v>2.4899999999999998E-4</v>
      </c>
      <c r="W35" s="6">
        <f t="shared" si="2"/>
        <v>33725</v>
      </c>
      <c r="X35">
        <v>5</v>
      </c>
      <c r="Y35">
        <v>1992</v>
      </c>
      <c r="Z35">
        <v>1</v>
      </c>
      <c r="AA35">
        <v>6299</v>
      </c>
      <c r="AB35">
        <v>3585</v>
      </c>
      <c r="AC35">
        <v>10293</v>
      </c>
      <c r="AD35">
        <v>1726</v>
      </c>
      <c r="AE35">
        <v>394</v>
      </c>
      <c r="AF35" s="6">
        <f t="shared" si="3"/>
        <v>33725</v>
      </c>
      <c r="AG35">
        <v>5</v>
      </c>
      <c r="AH35">
        <v>1992</v>
      </c>
      <c r="AI35">
        <v>1</v>
      </c>
      <c r="AJ35">
        <v>6299</v>
      </c>
      <c r="AK35">
        <v>394</v>
      </c>
      <c r="AL35" s="6">
        <f t="shared" si="4"/>
        <v>33725</v>
      </c>
      <c r="AM35">
        <v>5</v>
      </c>
      <c r="AN35">
        <v>1992</v>
      </c>
      <c r="AO35">
        <v>1</v>
      </c>
      <c r="AP35">
        <v>6146</v>
      </c>
      <c r="AQ35">
        <v>499</v>
      </c>
      <c r="BC35" s="6">
        <v>34656</v>
      </c>
      <c r="BD35">
        <v>462</v>
      </c>
      <c r="BE35">
        <v>3</v>
      </c>
      <c r="BF35">
        <f t="shared" si="1"/>
        <v>3390.9481267200003</v>
      </c>
    </row>
    <row r="36" spans="1:58" x14ac:dyDescent="0.35">
      <c r="A36" s="6">
        <f t="shared" si="0"/>
        <v>33603</v>
      </c>
      <c r="B36">
        <v>1992</v>
      </c>
      <c r="C36">
        <v>1</v>
      </c>
      <c r="E36">
        <v>19920115</v>
      </c>
      <c r="F36">
        <v>1400</v>
      </c>
      <c r="G36" s="2">
        <v>255</v>
      </c>
      <c r="H36" s="3">
        <v>1954.6</v>
      </c>
      <c r="I36" s="3">
        <v>1954.6</v>
      </c>
      <c r="J36" s="3">
        <v>2126.3000000000002</v>
      </c>
      <c r="L36" t="s">
        <v>102</v>
      </c>
      <c r="M36">
        <v>4.0000000000000001E-3</v>
      </c>
      <c r="N36">
        <v>1.29</v>
      </c>
      <c r="O36" s="2">
        <v>0.17899999999999999</v>
      </c>
      <c r="W36" s="6">
        <f t="shared" si="2"/>
        <v>33817</v>
      </c>
      <c r="X36">
        <v>8</v>
      </c>
      <c r="Y36">
        <v>1992</v>
      </c>
      <c r="Z36">
        <v>2</v>
      </c>
      <c r="AA36">
        <v>3459</v>
      </c>
      <c r="AB36">
        <v>2285</v>
      </c>
      <c r="AC36">
        <v>5029</v>
      </c>
      <c r="AD36">
        <v>703</v>
      </c>
      <c r="AE36">
        <v>208</v>
      </c>
      <c r="AF36" s="6">
        <f t="shared" si="3"/>
        <v>33817</v>
      </c>
      <c r="AG36">
        <v>8</v>
      </c>
      <c r="AH36">
        <v>1992</v>
      </c>
      <c r="AI36">
        <v>2</v>
      </c>
      <c r="AJ36">
        <v>3459</v>
      </c>
      <c r="AK36">
        <v>208</v>
      </c>
      <c r="AL36" s="6">
        <f t="shared" si="4"/>
        <v>33817</v>
      </c>
      <c r="AM36">
        <v>8</v>
      </c>
      <c r="AN36">
        <v>1992</v>
      </c>
      <c r="AO36">
        <v>2</v>
      </c>
      <c r="AP36">
        <v>3625</v>
      </c>
      <c r="AQ36">
        <v>260</v>
      </c>
      <c r="BC36" s="6">
        <v>34757</v>
      </c>
      <c r="BD36">
        <v>667</v>
      </c>
      <c r="BE36">
        <v>2</v>
      </c>
      <c r="BF36">
        <f t="shared" si="1"/>
        <v>3263.7264076800002</v>
      </c>
    </row>
    <row r="37" spans="1:58" x14ac:dyDescent="0.35">
      <c r="A37" s="6">
        <f t="shared" si="0"/>
        <v>33663</v>
      </c>
      <c r="B37">
        <v>1992</v>
      </c>
      <c r="C37">
        <v>3</v>
      </c>
      <c r="E37">
        <v>19920318</v>
      </c>
      <c r="F37">
        <v>1200</v>
      </c>
      <c r="G37" s="2">
        <v>501</v>
      </c>
      <c r="H37" s="3">
        <v>2705</v>
      </c>
      <c r="I37" s="3">
        <v>2705</v>
      </c>
      <c r="J37" s="3">
        <v>2943.1</v>
      </c>
      <c r="L37" t="s">
        <v>116</v>
      </c>
      <c r="M37">
        <v>5.0000000000000001E-4</v>
      </c>
      <c r="N37">
        <v>4.33</v>
      </c>
      <c r="O37" s="2">
        <v>1.8479999999999999E-5</v>
      </c>
      <c r="W37" s="6">
        <f t="shared" si="2"/>
        <v>33909</v>
      </c>
      <c r="X37">
        <v>11</v>
      </c>
      <c r="Y37">
        <v>1992</v>
      </c>
      <c r="Z37">
        <v>1</v>
      </c>
      <c r="AA37">
        <v>2450</v>
      </c>
      <c r="AB37">
        <v>1398</v>
      </c>
      <c r="AC37">
        <v>3997</v>
      </c>
      <c r="AD37">
        <v>669</v>
      </c>
      <c r="AE37">
        <v>142</v>
      </c>
      <c r="AF37" s="6">
        <f t="shared" si="3"/>
        <v>33909</v>
      </c>
      <c r="AG37">
        <v>11</v>
      </c>
      <c r="AH37">
        <v>1992</v>
      </c>
      <c r="AI37">
        <v>1</v>
      </c>
      <c r="AJ37">
        <v>2450</v>
      </c>
      <c r="AK37">
        <v>142</v>
      </c>
      <c r="AL37" s="6">
        <f t="shared" si="4"/>
        <v>33909</v>
      </c>
      <c r="AM37">
        <v>11</v>
      </c>
      <c r="AN37">
        <v>1992</v>
      </c>
      <c r="AO37">
        <v>1</v>
      </c>
      <c r="AP37">
        <v>2605</v>
      </c>
      <c r="AQ37">
        <v>317</v>
      </c>
      <c r="BC37" s="6">
        <v>34823</v>
      </c>
      <c r="BD37">
        <v>1030</v>
      </c>
      <c r="BE37">
        <v>1.5</v>
      </c>
      <c r="BF37">
        <f t="shared" si="1"/>
        <v>3779.9529984000001</v>
      </c>
    </row>
    <row r="38" spans="1:58" x14ac:dyDescent="0.35">
      <c r="A38" s="6">
        <f t="shared" si="0"/>
        <v>33724</v>
      </c>
      <c r="B38">
        <v>1992</v>
      </c>
      <c r="C38">
        <v>5</v>
      </c>
      <c r="E38">
        <v>19920505</v>
      </c>
      <c r="F38">
        <v>800</v>
      </c>
      <c r="G38" s="2">
        <v>1800</v>
      </c>
      <c r="H38" s="3">
        <v>6298.6</v>
      </c>
      <c r="I38" s="3">
        <v>6298.6</v>
      </c>
      <c r="J38" s="3">
        <v>6145.7</v>
      </c>
      <c r="O38" s="2"/>
      <c r="W38" s="6">
        <f t="shared" si="2"/>
        <v>34029</v>
      </c>
      <c r="X38">
        <v>3</v>
      </c>
      <c r="Y38">
        <v>1993</v>
      </c>
      <c r="Z38">
        <v>1</v>
      </c>
      <c r="AA38">
        <v>3677</v>
      </c>
      <c r="AB38">
        <v>2103</v>
      </c>
      <c r="AC38">
        <v>5987</v>
      </c>
      <c r="AD38">
        <v>999</v>
      </c>
      <c r="AE38">
        <v>189</v>
      </c>
      <c r="AF38" s="6">
        <f t="shared" si="3"/>
        <v>34029</v>
      </c>
      <c r="AG38">
        <v>3</v>
      </c>
      <c r="AH38">
        <v>1993</v>
      </c>
      <c r="AI38">
        <v>1</v>
      </c>
      <c r="AJ38">
        <v>3677</v>
      </c>
      <c r="AK38">
        <v>189</v>
      </c>
      <c r="AL38" s="6">
        <f t="shared" si="4"/>
        <v>34029</v>
      </c>
      <c r="AM38">
        <v>3</v>
      </c>
      <c r="AN38">
        <v>1993</v>
      </c>
      <c r="AO38">
        <v>1</v>
      </c>
      <c r="AP38">
        <v>3870</v>
      </c>
      <c r="AQ38">
        <v>254</v>
      </c>
      <c r="BC38" s="6">
        <v>34921</v>
      </c>
      <c r="BD38">
        <v>841</v>
      </c>
      <c r="BE38">
        <v>1.8</v>
      </c>
      <c r="BF38">
        <f t="shared" si="1"/>
        <v>3703.6199669759994</v>
      </c>
    </row>
    <row r="39" spans="1:58" x14ac:dyDescent="0.35">
      <c r="A39" s="6">
        <f t="shared" si="0"/>
        <v>33816</v>
      </c>
      <c r="B39">
        <v>1992</v>
      </c>
      <c r="C39">
        <v>8</v>
      </c>
      <c r="E39">
        <v>19920803</v>
      </c>
      <c r="F39">
        <v>1600</v>
      </c>
      <c r="G39" s="2">
        <v>437</v>
      </c>
      <c r="H39" s="3">
        <v>2618.1999999999998</v>
      </c>
      <c r="I39" s="3">
        <v>2618.1999999999998</v>
      </c>
      <c r="J39" s="3">
        <v>2848.1</v>
      </c>
      <c r="L39" t="s">
        <v>32</v>
      </c>
      <c r="W39" s="6">
        <f t="shared" si="2"/>
        <v>34090</v>
      </c>
      <c r="X39">
        <v>5</v>
      </c>
      <c r="Y39">
        <v>1993</v>
      </c>
      <c r="Z39">
        <v>1</v>
      </c>
      <c r="AA39">
        <v>7207</v>
      </c>
      <c r="AB39">
        <v>4086</v>
      </c>
      <c r="AC39">
        <v>11812</v>
      </c>
      <c r="AD39">
        <v>1988</v>
      </c>
      <c r="AE39">
        <v>506</v>
      </c>
      <c r="AF39" s="6">
        <f t="shared" si="3"/>
        <v>34090</v>
      </c>
      <c r="AG39">
        <v>5</v>
      </c>
      <c r="AH39">
        <v>1993</v>
      </c>
      <c r="AI39">
        <v>1</v>
      </c>
      <c r="AJ39">
        <v>7207</v>
      </c>
      <c r="AK39">
        <v>506</v>
      </c>
      <c r="AL39" s="6">
        <f t="shared" si="4"/>
        <v>34090</v>
      </c>
      <c r="AM39">
        <v>5</v>
      </c>
      <c r="AN39">
        <v>1993</v>
      </c>
      <c r="AO39">
        <v>1</v>
      </c>
      <c r="AP39">
        <v>6873</v>
      </c>
      <c r="AQ39">
        <v>564</v>
      </c>
      <c r="BC39" s="6">
        <v>35039</v>
      </c>
      <c r="BD39">
        <v>269</v>
      </c>
      <c r="BE39">
        <v>3</v>
      </c>
      <c r="BF39">
        <f t="shared" si="1"/>
        <v>1974.3832166400002</v>
      </c>
    </row>
    <row r="40" spans="1:58" x14ac:dyDescent="0.35">
      <c r="A40" s="6">
        <f t="shared" si="0"/>
        <v>33816</v>
      </c>
      <c r="B40">
        <v>1992</v>
      </c>
      <c r="C40">
        <v>8</v>
      </c>
      <c r="E40">
        <v>19920824</v>
      </c>
      <c r="F40">
        <v>1700</v>
      </c>
      <c r="G40" s="2">
        <v>791</v>
      </c>
      <c r="H40" s="3">
        <v>4300.6000000000004</v>
      </c>
      <c r="I40" s="3">
        <v>4300.6000000000004</v>
      </c>
      <c r="J40" s="3">
        <v>4402.8</v>
      </c>
      <c r="M40" t="s">
        <v>16</v>
      </c>
      <c r="N40" t="s">
        <v>17</v>
      </c>
      <c r="O40" t="s">
        <v>18</v>
      </c>
      <c r="P40" t="s">
        <v>19</v>
      </c>
      <c r="Q40" t="s">
        <v>102</v>
      </c>
      <c r="W40" s="6">
        <f t="shared" si="2"/>
        <v>34213</v>
      </c>
      <c r="X40">
        <v>9</v>
      </c>
      <c r="Y40">
        <v>1993</v>
      </c>
      <c r="Z40">
        <v>1</v>
      </c>
      <c r="AA40">
        <v>7728</v>
      </c>
      <c r="AB40">
        <v>4355</v>
      </c>
      <c r="AC40">
        <v>12725</v>
      </c>
      <c r="AD40">
        <v>2154</v>
      </c>
      <c r="AE40">
        <v>624</v>
      </c>
      <c r="AF40" s="6">
        <f t="shared" si="3"/>
        <v>34213</v>
      </c>
      <c r="AG40">
        <v>9</v>
      </c>
      <c r="AH40">
        <v>1993</v>
      </c>
      <c r="AI40">
        <v>1</v>
      </c>
      <c r="AJ40">
        <v>7728</v>
      </c>
      <c r="AK40">
        <v>624</v>
      </c>
      <c r="AL40" s="6">
        <f t="shared" si="4"/>
        <v>34213</v>
      </c>
      <c r="AM40">
        <v>9</v>
      </c>
      <c r="AN40">
        <v>1993</v>
      </c>
      <c r="AO40">
        <v>1</v>
      </c>
      <c r="AP40">
        <v>7247</v>
      </c>
      <c r="AQ40">
        <v>1191</v>
      </c>
      <c r="BC40" s="6">
        <v>35080</v>
      </c>
      <c r="BD40">
        <v>261</v>
      </c>
      <c r="BE40">
        <v>3</v>
      </c>
      <c r="BF40">
        <f t="shared" si="1"/>
        <v>1915.6655001600002</v>
      </c>
    </row>
    <row r="41" spans="1:58" x14ac:dyDescent="0.35">
      <c r="A41" s="6">
        <f t="shared" si="0"/>
        <v>33908</v>
      </c>
      <c r="B41">
        <v>1992</v>
      </c>
      <c r="C41">
        <v>11</v>
      </c>
      <c r="E41">
        <v>19921119</v>
      </c>
      <c r="F41">
        <v>1000</v>
      </c>
      <c r="G41" s="2">
        <v>311</v>
      </c>
      <c r="H41" s="3">
        <v>2450.1999999999998</v>
      </c>
      <c r="I41" s="3">
        <v>2450.1999999999998</v>
      </c>
      <c r="J41" s="3">
        <v>2604.6999999999998</v>
      </c>
      <c r="L41" t="s">
        <v>17</v>
      </c>
      <c r="M41">
        <v>0</v>
      </c>
      <c r="W41" s="6">
        <f t="shared" si="2"/>
        <v>34639</v>
      </c>
      <c r="X41">
        <v>11</v>
      </c>
      <c r="Y41">
        <v>1994</v>
      </c>
      <c r="Z41">
        <v>1</v>
      </c>
      <c r="AA41">
        <v>3176</v>
      </c>
      <c r="AB41">
        <v>1809</v>
      </c>
      <c r="AC41">
        <v>5189</v>
      </c>
      <c r="AD41">
        <v>870</v>
      </c>
      <c r="AE41">
        <v>196</v>
      </c>
      <c r="AF41" s="6">
        <f t="shared" si="3"/>
        <v>34639</v>
      </c>
      <c r="AG41">
        <v>11</v>
      </c>
      <c r="AH41">
        <v>1994</v>
      </c>
      <c r="AI41">
        <v>1</v>
      </c>
      <c r="AJ41">
        <v>3176</v>
      </c>
      <c r="AK41">
        <v>196</v>
      </c>
      <c r="AL41" s="6">
        <f t="shared" si="4"/>
        <v>34639</v>
      </c>
      <c r="AM41">
        <v>11</v>
      </c>
      <c r="AN41">
        <v>1994</v>
      </c>
      <c r="AO41">
        <v>1</v>
      </c>
      <c r="AP41">
        <v>3323</v>
      </c>
      <c r="AQ41">
        <v>472</v>
      </c>
      <c r="BC41" s="6">
        <v>35156</v>
      </c>
      <c r="BD41">
        <v>220</v>
      </c>
      <c r="BE41">
        <v>3</v>
      </c>
      <c r="BF41">
        <f t="shared" si="1"/>
        <v>1614.7372032000001</v>
      </c>
    </row>
    <row r="42" spans="1:58" x14ac:dyDescent="0.35">
      <c r="A42" s="6">
        <f t="shared" si="0"/>
        <v>34028</v>
      </c>
      <c r="B42">
        <v>1993</v>
      </c>
      <c r="C42">
        <v>3</v>
      </c>
      <c r="E42">
        <v>19930309</v>
      </c>
      <c r="F42">
        <v>1300</v>
      </c>
      <c r="G42" s="2">
        <v>760</v>
      </c>
      <c r="H42" s="3">
        <v>3677.4</v>
      </c>
      <c r="I42" s="3">
        <v>3677.4</v>
      </c>
      <c r="J42" s="3">
        <v>3869.8</v>
      </c>
      <c r="L42" t="s">
        <v>18</v>
      </c>
      <c r="M42">
        <v>6.2E-2</v>
      </c>
      <c r="N42">
        <v>0.32040000000000002</v>
      </c>
      <c r="W42" s="6">
        <f t="shared" si="2"/>
        <v>34700</v>
      </c>
      <c r="X42">
        <v>1</v>
      </c>
      <c r="Y42">
        <v>1995</v>
      </c>
      <c r="Z42">
        <v>1</v>
      </c>
      <c r="AA42">
        <v>2310</v>
      </c>
      <c r="AB42">
        <v>1320</v>
      </c>
      <c r="AC42">
        <v>3763</v>
      </c>
      <c r="AD42">
        <v>628</v>
      </c>
      <c r="AE42">
        <v>124</v>
      </c>
      <c r="AF42" s="6">
        <f t="shared" si="3"/>
        <v>34700</v>
      </c>
      <c r="AG42">
        <v>1</v>
      </c>
      <c r="AH42">
        <v>1995</v>
      </c>
      <c r="AI42">
        <v>1</v>
      </c>
      <c r="AJ42">
        <v>2310</v>
      </c>
      <c r="AK42">
        <v>124</v>
      </c>
      <c r="AL42" s="6">
        <f t="shared" si="4"/>
        <v>34700</v>
      </c>
      <c r="AM42">
        <v>1</v>
      </c>
      <c r="AN42">
        <v>1995</v>
      </c>
      <c r="AO42">
        <v>1</v>
      </c>
      <c r="AP42">
        <v>2505</v>
      </c>
      <c r="AQ42">
        <v>209</v>
      </c>
      <c r="BC42" s="6">
        <v>35312</v>
      </c>
      <c r="BD42">
        <v>72</v>
      </c>
      <c r="BE42">
        <v>4</v>
      </c>
      <c r="BF42">
        <f t="shared" si="1"/>
        <v>704.61259776000009</v>
      </c>
    </row>
    <row r="43" spans="1:58" x14ac:dyDescent="0.35">
      <c r="A43" s="6">
        <f t="shared" si="0"/>
        <v>34089</v>
      </c>
      <c r="B43">
        <v>1993</v>
      </c>
      <c r="C43">
        <v>5</v>
      </c>
      <c r="E43">
        <v>19930505</v>
      </c>
      <c r="F43">
        <v>900</v>
      </c>
      <c r="G43" s="2">
        <v>2260</v>
      </c>
      <c r="H43" s="3">
        <v>7206.8</v>
      </c>
      <c r="I43" s="3">
        <v>7206.8</v>
      </c>
      <c r="J43" s="3">
        <v>6872.7</v>
      </c>
      <c r="L43" t="s">
        <v>19</v>
      </c>
      <c r="M43">
        <v>0.34200000000000003</v>
      </c>
      <c r="N43">
        <v>0.25409999999999999</v>
      </c>
      <c r="O43">
        <v>-2.4400000000000002E-2</v>
      </c>
      <c r="W43" s="6">
        <f t="shared" si="2"/>
        <v>34731</v>
      </c>
      <c r="X43">
        <v>2</v>
      </c>
      <c r="Y43">
        <v>1995</v>
      </c>
      <c r="Z43">
        <v>1</v>
      </c>
      <c r="AA43">
        <v>3323</v>
      </c>
      <c r="AB43">
        <v>1901</v>
      </c>
      <c r="AC43">
        <v>5409</v>
      </c>
      <c r="AD43">
        <v>902</v>
      </c>
      <c r="AE43">
        <v>170</v>
      </c>
      <c r="AF43" s="6">
        <f t="shared" si="3"/>
        <v>34731</v>
      </c>
      <c r="AG43">
        <v>2</v>
      </c>
      <c r="AH43">
        <v>1995</v>
      </c>
      <c r="AI43">
        <v>1</v>
      </c>
      <c r="AJ43">
        <v>3323</v>
      </c>
      <c r="AK43">
        <v>170</v>
      </c>
      <c r="AL43" s="6">
        <f t="shared" si="4"/>
        <v>34731</v>
      </c>
      <c r="AM43">
        <v>2</v>
      </c>
      <c r="AN43">
        <v>1995</v>
      </c>
      <c r="AO43">
        <v>1</v>
      </c>
      <c r="AP43">
        <v>3540</v>
      </c>
      <c r="AQ43">
        <v>218</v>
      </c>
      <c r="BC43" s="6">
        <v>35366</v>
      </c>
      <c r="BD43">
        <v>609</v>
      </c>
      <c r="BE43">
        <v>2.6</v>
      </c>
      <c r="BF43">
        <f t="shared" si="1"/>
        <v>3873.9013447679999</v>
      </c>
    </row>
    <row r="44" spans="1:58" x14ac:dyDescent="0.35">
      <c r="A44" s="6">
        <f t="shared" si="0"/>
        <v>34212</v>
      </c>
      <c r="B44">
        <v>1993</v>
      </c>
      <c r="C44">
        <v>9</v>
      </c>
      <c r="E44">
        <v>19930901</v>
      </c>
      <c r="F44">
        <v>1045</v>
      </c>
      <c r="G44" s="2">
        <v>1810</v>
      </c>
      <c r="H44" s="3">
        <v>7728.2</v>
      </c>
      <c r="I44" s="3">
        <v>7728.2</v>
      </c>
      <c r="J44" s="3">
        <v>7247.2</v>
      </c>
      <c r="L44" t="s">
        <v>102</v>
      </c>
      <c r="M44" s="3">
        <v>-6.8400000000000002E-2</v>
      </c>
      <c r="N44" s="3">
        <v>-5.5999999999999999E-3</v>
      </c>
      <c r="O44" s="3">
        <v>6.54E-2</v>
      </c>
      <c r="P44" s="3">
        <v>2.3900000000000001E-2</v>
      </c>
      <c r="W44" s="6">
        <f t="shared" si="2"/>
        <v>34790</v>
      </c>
      <c r="X44">
        <v>4</v>
      </c>
      <c r="Y44">
        <v>1995</v>
      </c>
      <c r="Z44">
        <v>1</v>
      </c>
      <c r="AA44">
        <v>3364</v>
      </c>
      <c r="AB44">
        <v>1924</v>
      </c>
      <c r="AC44">
        <v>5477</v>
      </c>
      <c r="AD44">
        <v>914</v>
      </c>
      <c r="AE44">
        <v>174</v>
      </c>
      <c r="AF44" s="6">
        <f t="shared" si="3"/>
        <v>34790</v>
      </c>
      <c r="AG44">
        <v>4</v>
      </c>
      <c r="AH44">
        <v>1995</v>
      </c>
      <c r="AI44">
        <v>1</v>
      </c>
      <c r="AJ44">
        <v>3364</v>
      </c>
      <c r="AK44">
        <v>174</v>
      </c>
      <c r="AL44" s="6">
        <f t="shared" si="4"/>
        <v>34790</v>
      </c>
      <c r="AM44">
        <v>4</v>
      </c>
      <c r="AN44">
        <v>1995</v>
      </c>
      <c r="AO44">
        <v>1</v>
      </c>
      <c r="AP44">
        <v>3614</v>
      </c>
      <c r="AQ44">
        <v>393</v>
      </c>
      <c r="BC44" s="6">
        <v>35465</v>
      </c>
      <c r="BD44">
        <v>369</v>
      </c>
      <c r="BE44">
        <v>2.5</v>
      </c>
      <c r="BF44">
        <f t="shared" si="1"/>
        <v>2256.9622272000001</v>
      </c>
    </row>
    <row r="45" spans="1:58" x14ac:dyDescent="0.35">
      <c r="A45" s="6">
        <f t="shared" si="0"/>
        <v>34638</v>
      </c>
      <c r="B45">
        <v>1994</v>
      </c>
      <c r="C45">
        <v>11</v>
      </c>
      <c r="E45">
        <v>19941118</v>
      </c>
      <c r="F45">
        <v>925</v>
      </c>
      <c r="G45" s="2">
        <v>462</v>
      </c>
      <c r="H45" s="3">
        <v>3176.2</v>
      </c>
      <c r="I45" s="3">
        <v>3176.2</v>
      </c>
      <c r="J45" s="3">
        <v>3323</v>
      </c>
      <c r="L45" t="s">
        <v>116</v>
      </c>
      <c r="M45" s="3">
        <v>0.1198</v>
      </c>
      <c r="N45" s="3">
        <v>-8.0399999999999999E-2</v>
      </c>
      <c r="O45" s="3">
        <v>0.10539999999999999</v>
      </c>
      <c r="P45" s="3">
        <v>-8.6599999999999996E-2</v>
      </c>
      <c r="Q45" s="3">
        <v>0</v>
      </c>
      <c r="W45" s="6">
        <f t="shared" si="2"/>
        <v>34820</v>
      </c>
      <c r="X45">
        <v>5</v>
      </c>
      <c r="Y45">
        <v>1995</v>
      </c>
      <c r="Z45">
        <v>1</v>
      </c>
      <c r="AA45">
        <v>4020</v>
      </c>
      <c r="AB45">
        <v>2297</v>
      </c>
      <c r="AC45">
        <v>6550</v>
      </c>
      <c r="AD45">
        <v>1094</v>
      </c>
      <c r="AE45">
        <v>217</v>
      </c>
      <c r="AF45" s="6">
        <f t="shared" si="3"/>
        <v>34820</v>
      </c>
      <c r="AG45">
        <v>5</v>
      </c>
      <c r="AH45">
        <v>1995</v>
      </c>
      <c r="AI45">
        <v>1</v>
      </c>
      <c r="AJ45">
        <v>4020</v>
      </c>
      <c r="AK45">
        <v>217</v>
      </c>
      <c r="AL45" s="6">
        <f t="shared" si="4"/>
        <v>34820</v>
      </c>
      <c r="AM45">
        <v>5</v>
      </c>
      <c r="AN45">
        <v>1995</v>
      </c>
      <c r="AO45">
        <v>1</v>
      </c>
      <c r="AP45">
        <v>4231</v>
      </c>
      <c r="AQ45">
        <v>498</v>
      </c>
      <c r="BC45" s="6">
        <v>35773</v>
      </c>
      <c r="BD45">
        <v>403</v>
      </c>
      <c r="BE45">
        <v>2.42</v>
      </c>
      <c r="BF45">
        <f t="shared" si="1"/>
        <v>2386.0433405951999</v>
      </c>
    </row>
    <row r="46" spans="1:58" x14ac:dyDescent="0.35">
      <c r="A46" s="6">
        <f t="shared" si="0"/>
        <v>34699</v>
      </c>
      <c r="B46">
        <v>1995</v>
      </c>
      <c r="C46">
        <v>1</v>
      </c>
      <c r="E46">
        <v>19950109</v>
      </c>
      <c r="F46">
        <v>1605</v>
      </c>
      <c r="G46" s="2">
        <v>337</v>
      </c>
      <c r="H46" s="3">
        <v>2309.5</v>
      </c>
      <c r="I46" s="3">
        <v>2309.5</v>
      </c>
      <c r="J46" s="3">
        <v>2504.9</v>
      </c>
      <c r="W46" s="6">
        <f t="shared" si="2"/>
        <v>34851</v>
      </c>
      <c r="X46">
        <v>6</v>
      </c>
      <c r="Y46">
        <v>1995</v>
      </c>
      <c r="Z46">
        <v>2</v>
      </c>
      <c r="AA46">
        <v>12124</v>
      </c>
      <c r="AB46">
        <v>7674</v>
      </c>
      <c r="AC46">
        <v>18243</v>
      </c>
      <c r="AD46">
        <v>2711</v>
      </c>
      <c r="AE46">
        <v>1442</v>
      </c>
      <c r="AF46" s="6">
        <f t="shared" si="3"/>
        <v>34851</v>
      </c>
      <c r="AG46">
        <v>6</v>
      </c>
      <c r="AH46">
        <v>1995</v>
      </c>
      <c r="AI46">
        <v>2</v>
      </c>
      <c r="AJ46">
        <v>12124</v>
      </c>
      <c r="AK46">
        <v>1442</v>
      </c>
      <c r="AL46" s="6">
        <f t="shared" si="4"/>
        <v>34851</v>
      </c>
      <c r="AM46">
        <v>6</v>
      </c>
      <c r="AN46">
        <v>1995</v>
      </c>
      <c r="AO46">
        <v>2</v>
      </c>
      <c r="AP46">
        <v>10330</v>
      </c>
      <c r="AQ46">
        <v>1901</v>
      </c>
      <c r="BC46" s="6">
        <v>35836</v>
      </c>
      <c r="BD46">
        <v>285</v>
      </c>
      <c r="BE46">
        <v>2.68</v>
      </c>
      <c r="BF46">
        <f t="shared" si="1"/>
        <v>1868.6913269760003</v>
      </c>
    </row>
    <row r="47" spans="1:58" x14ac:dyDescent="0.35">
      <c r="A47" s="6">
        <f t="shared" si="0"/>
        <v>34730</v>
      </c>
      <c r="B47">
        <v>1995</v>
      </c>
      <c r="C47">
        <v>2</v>
      </c>
      <c r="E47">
        <v>19950227</v>
      </c>
      <c r="F47">
        <v>1505</v>
      </c>
      <c r="G47" s="2">
        <v>667</v>
      </c>
      <c r="H47" s="3">
        <v>3322.7</v>
      </c>
      <c r="I47" s="3">
        <v>3322.7</v>
      </c>
      <c r="J47" s="3">
        <v>3539.8</v>
      </c>
      <c r="L47" s="16" t="s">
        <v>33</v>
      </c>
      <c r="M47" s="16"/>
      <c r="N47">
        <v>6.8699999999999997E-2</v>
      </c>
      <c r="W47" s="6">
        <f t="shared" si="2"/>
        <v>34912</v>
      </c>
      <c r="X47">
        <v>8</v>
      </c>
      <c r="Y47">
        <v>1995</v>
      </c>
      <c r="Z47">
        <v>1</v>
      </c>
      <c r="AA47">
        <v>4088</v>
      </c>
      <c r="AB47">
        <v>2326</v>
      </c>
      <c r="AC47">
        <v>6683</v>
      </c>
      <c r="AD47">
        <v>1121</v>
      </c>
      <c r="AE47">
        <v>258</v>
      </c>
      <c r="AF47" s="6">
        <f t="shared" si="3"/>
        <v>34912</v>
      </c>
      <c r="AG47">
        <v>8</v>
      </c>
      <c r="AH47">
        <v>1995</v>
      </c>
      <c r="AI47">
        <v>1</v>
      </c>
      <c r="AJ47">
        <v>4089</v>
      </c>
      <c r="AK47">
        <v>258</v>
      </c>
      <c r="AL47" s="6">
        <f t="shared" si="4"/>
        <v>34912</v>
      </c>
      <c r="AM47">
        <v>8</v>
      </c>
      <c r="AN47">
        <v>1995</v>
      </c>
      <c r="AO47">
        <v>1</v>
      </c>
      <c r="AP47">
        <v>4248</v>
      </c>
      <c r="AQ47">
        <v>305</v>
      </c>
      <c r="BC47" s="6">
        <v>35920</v>
      </c>
      <c r="BD47">
        <v>2420</v>
      </c>
      <c r="BE47">
        <v>1.06</v>
      </c>
      <c r="BF47">
        <f t="shared" si="1"/>
        <v>6275.9452631040012</v>
      </c>
    </row>
    <row r="48" spans="1:58" x14ac:dyDescent="0.35">
      <c r="A48" s="6">
        <f t="shared" si="0"/>
        <v>34789</v>
      </c>
      <c r="B48">
        <v>1995</v>
      </c>
      <c r="C48">
        <v>4</v>
      </c>
      <c r="E48">
        <v>19950407</v>
      </c>
      <c r="F48">
        <v>839</v>
      </c>
      <c r="G48" s="2">
        <v>771</v>
      </c>
      <c r="H48" s="3">
        <v>3363.9</v>
      </c>
      <c r="I48" s="3">
        <v>3363.9</v>
      </c>
      <c r="J48" s="3">
        <v>3613.9</v>
      </c>
      <c r="W48" s="6">
        <f t="shared" si="2"/>
        <v>34943</v>
      </c>
      <c r="X48">
        <v>9</v>
      </c>
      <c r="Y48">
        <v>1995</v>
      </c>
      <c r="Z48">
        <v>1</v>
      </c>
      <c r="AA48">
        <v>2789</v>
      </c>
      <c r="AB48">
        <v>1587</v>
      </c>
      <c r="AC48">
        <v>4558</v>
      </c>
      <c r="AD48">
        <v>764</v>
      </c>
      <c r="AE48">
        <v>174</v>
      </c>
      <c r="AF48" s="6">
        <f t="shared" si="3"/>
        <v>34943</v>
      </c>
      <c r="AG48">
        <v>9</v>
      </c>
      <c r="AH48">
        <v>1995</v>
      </c>
      <c r="AI48">
        <v>1</v>
      </c>
      <c r="AJ48">
        <v>2789</v>
      </c>
      <c r="AK48">
        <v>174</v>
      </c>
      <c r="AL48" s="6">
        <f t="shared" si="4"/>
        <v>34943</v>
      </c>
      <c r="AM48">
        <v>9</v>
      </c>
      <c r="AN48">
        <v>1995</v>
      </c>
      <c r="AO48">
        <v>1</v>
      </c>
      <c r="AP48">
        <v>2998</v>
      </c>
      <c r="AQ48">
        <v>212</v>
      </c>
      <c r="BC48" s="6">
        <v>36018</v>
      </c>
      <c r="BD48">
        <v>296</v>
      </c>
      <c r="BE48">
        <v>2.4</v>
      </c>
      <c r="BF48">
        <f t="shared" si="1"/>
        <v>1738.044407808</v>
      </c>
    </row>
    <row r="49" spans="1:58" x14ac:dyDescent="0.35">
      <c r="A49" s="6">
        <f t="shared" si="0"/>
        <v>34819</v>
      </c>
      <c r="B49">
        <v>1995</v>
      </c>
      <c r="C49">
        <v>5</v>
      </c>
      <c r="E49">
        <v>19950504</v>
      </c>
      <c r="F49">
        <v>930</v>
      </c>
      <c r="G49" s="2">
        <v>1030</v>
      </c>
      <c r="H49" s="3">
        <v>4020</v>
      </c>
      <c r="I49" s="3">
        <v>4020</v>
      </c>
      <c r="J49" s="3">
        <v>4231.5</v>
      </c>
      <c r="L49" t="s">
        <v>34</v>
      </c>
      <c r="M49" t="s">
        <v>35</v>
      </c>
      <c r="N49" t="s">
        <v>36</v>
      </c>
      <c r="O49" t="s">
        <v>37</v>
      </c>
      <c r="P49" t="s">
        <v>38</v>
      </c>
      <c r="Q49" t="s">
        <v>39</v>
      </c>
      <c r="R49" t="s">
        <v>40</v>
      </c>
      <c r="S49" t="s">
        <v>41</v>
      </c>
      <c r="W49" s="6">
        <f t="shared" si="2"/>
        <v>34973</v>
      </c>
      <c r="X49">
        <v>10</v>
      </c>
      <c r="Y49">
        <v>1995</v>
      </c>
      <c r="Z49">
        <v>1</v>
      </c>
      <c r="AA49">
        <v>3253</v>
      </c>
      <c r="AB49">
        <v>1851</v>
      </c>
      <c r="AC49">
        <v>5318</v>
      </c>
      <c r="AD49">
        <v>892</v>
      </c>
      <c r="AE49">
        <v>207</v>
      </c>
      <c r="AF49" s="6">
        <f t="shared" si="3"/>
        <v>34973</v>
      </c>
      <c r="AG49">
        <v>10</v>
      </c>
      <c r="AH49">
        <v>1995</v>
      </c>
      <c r="AI49">
        <v>1</v>
      </c>
      <c r="AJ49">
        <v>3253</v>
      </c>
      <c r="AK49">
        <v>207</v>
      </c>
      <c r="AL49" s="6">
        <f t="shared" si="4"/>
        <v>34973</v>
      </c>
      <c r="AM49">
        <v>10</v>
      </c>
      <c r="AN49">
        <v>1995</v>
      </c>
      <c r="AO49">
        <v>1</v>
      </c>
      <c r="AP49">
        <v>3416</v>
      </c>
      <c r="AQ49">
        <v>362</v>
      </c>
      <c r="BC49" s="6">
        <v>36230</v>
      </c>
      <c r="BD49">
        <v>242</v>
      </c>
      <c r="BE49">
        <v>2.94</v>
      </c>
      <c r="BF49">
        <f t="shared" si="1"/>
        <v>1740.6867050496001</v>
      </c>
    </row>
    <row r="50" spans="1:58" x14ac:dyDescent="0.35">
      <c r="A50" s="6">
        <f t="shared" si="0"/>
        <v>34850</v>
      </c>
      <c r="B50">
        <v>1995</v>
      </c>
      <c r="C50">
        <v>6</v>
      </c>
      <c r="E50">
        <v>19950608</v>
      </c>
      <c r="F50">
        <v>1300</v>
      </c>
      <c r="G50" s="2">
        <v>4370</v>
      </c>
      <c r="H50" s="3">
        <v>11048</v>
      </c>
      <c r="I50" s="3">
        <v>11048</v>
      </c>
      <c r="J50" s="3">
        <v>9625.5</v>
      </c>
      <c r="L50" t="s">
        <v>20</v>
      </c>
      <c r="W50" s="6">
        <f t="shared" si="2"/>
        <v>35034</v>
      </c>
      <c r="X50">
        <v>12</v>
      </c>
      <c r="Y50">
        <v>1995</v>
      </c>
      <c r="Z50">
        <v>1</v>
      </c>
      <c r="AA50">
        <v>2061</v>
      </c>
      <c r="AB50">
        <v>1176</v>
      </c>
      <c r="AC50">
        <v>3362</v>
      </c>
      <c r="AD50">
        <v>562</v>
      </c>
      <c r="AE50">
        <v>119</v>
      </c>
      <c r="AF50" s="6">
        <f t="shared" si="3"/>
        <v>35034</v>
      </c>
      <c r="AG50">
        <v>12</v>
      </c>
      <c r="AH50">
        <v>1995</v>
      </c>
      <c r="AI50">
        <v>1</v>
      </c>
      <c r="AJ50">
        <v>2061</v>
      </c>
      <c r="AK50">
        <v>119</v>
      </c>
      <c r="AL50" s="6">
        <f t="shared" si="4"/>
        <v>35034</v>
      </c>
      <c r="AM50">
        <v>12</v>
      </c>
      <c r="AN50">
        <v>1995</v>
      </c>
      <c r="AO50">
        <v>1</v>
      </c>
      <c r="AP50">
        <v>2233</v>
      </c>
      <c r="AQ50">
        <v>246</v>
      </c>
      <c r="BC50" s="6">
        <v>36313</v>
      </c>
      <c r="BD50">
        <v>3810</v>
      </c>
      <c r="BE50">
        <v>0.81</v>
      </c>
      <c r="BF50">
        <f t="shared" si="1"/>
        <v>7550.3643678720018</v>
      </c>
    </row>
    <row r="51" spans="1:58" x14ac:dyDescent="0.35">
      <c r="A51" s="6">
        <f t="shared" si="0"/>
        <v>34850</v>
      </c>
      <c r="B51">
        <v>1995</v>
      </c>
      <c r="C51">
        <v>6</v>
      </c>
      <c r="E51">
        <v>19950627</v>
      </c>
      <c r="F51">
        <v>1100</v>
      </c>
      <c r="G51" s="2">
        <v>5460</v>
      </c>
      <c r="H51" s="3">
        <v>13200</v>
      </c>
      <c r="I51" s="3">
        <v>13200</v>
      </c>
      <c r="J51" s="3">
        <v>11035</v>
      </c>
      <c r="L51" t="s">
        <v>42</v>
      </c>
      <c r="M51" t="s">
        <v>43</v>
      </c>
      <c r="N51" t="s">
        <v>44</v>
      </c>
      <c r="O51" t="s">
        <v>45</v>
      </c>
      <c r="P51" t="s">
        <v>46</v>
      </c>
      <c r="W51" s="6">
        <f t="shared" si="2"/>
        <v>35065</v>
      </c>
      <c r="X51">
        <v>1</v>
      </c>
      <c r="Y51">
        <v>1996</v>
      </c>
      <c r="Z51">
        <v>1</v>
      </c>
      <c r="AA51">
        <v>1848</v>
      </c>
      <c r="AB51">
        <v>1056</v>
      </c>
      <c r="AC51">
        <v>3011</v>
      </c>
      <c r="AD51">
        <v>503</v>
      </c>
      <c r="AE51">
        <v>99</v>
      </c>
      <c r="AF51" s="6">
        <f t="shared" si="3"/>
        <v>35065</v>
      </c>
      <c r="AG51">
        <v>1</v>
      </c>
      <c r="AH51">
        <v>1996</v>
      </c>
      <c r="AI51">
        <v>1</v>
      </c>
      <c r="AJ51">
        <v>1848</v>
      </c>
      <c r="AK51">
        <v>99</v>
      </c>
      <c r="AL51" s="6">
        <f t="shared" si="4"/>
        <v>35065</v>
      </c>
      <c r="AM51">
        <v>1</v>
      </c>
      <c r="AN51">
        <v>1996</v>
      </c>
      <c r="AO51">
        <v>1</v>
      </c>
      <c r="AP51">
        <v>2041</v>
      </c>
      <c r="AQ51">
        <v>140</v>
      </c>
      <c r="BC51" s="6">
        <v>36361</v>
      </c>
      <c r="BD51">
        <v>3100</v>
      </c>
      <c r="BE51">
        <v>2.92</v>
      </c>
      <c r="BF51">
        <f t="shared" si="1"/>
        <v>22146.365399040002</v>
      </c>
    </row>
    <row r="52" spans="1:58" x14ac:dyDescent="0.35">
      <c r="A52" s="6">
        <f t="shared" si="0"/>
        <v>34911</v>
      </c>
      <c r="B52">
        <v>1995</v>
      </c>
      <c r="C52">
        <v>8</v>
      </c>
      <c r="E52">
        <v>19950810</v>
      </c>
      <c r="F52">
        <v>900</v>
      </c>
      <c r="G52" s="2">
        <v>841</v>
      </c>
      <c r="H52" s="3">
        <v>4088.5</v>
      </c>
      <c r="I52" s="3">
        <v>4088.5</v>
      </c>
      <c r="J52" s="3">
        <v>4248</v>
      </c>
      <c r="L52" t="s">
        <v>47</v>
      </c>
      <c r="M52" t="s">
        <v>48</v>
      </c>
      <c r="N52" t="s">
        <v>49</v>
      </c>
      <c r="O52" t="s">
        <v>48</v>
      </c>
      <c r="P52" t="s">
        <v>48</v>
      </c>
      <c r="Q52" t="s">
        <v>48</v>
      </c>
      <c r="R52" t="s">
        <v>48</v>
      </c>
      <c r="S52" t="s">
        <v>50</v>
      </c>
      <c r="W52" s="6">
        <f t="shared" si="2"/>
        <v>35156</v>
      </c>
      <c r="X52">
        <v>4</v>
      </c>
      <c r="Y52">
        <v>1996</v>
      </c>
      <c r="Z52">
        <v>1</v>
      </c>
      <c r="AA52">
        <v>1319</v>
      </c>
      <c r="AB52">
        <v>751</v>
      </c>
      <c r="AC52">
        <v>2154</v>
      </c>
      <c r="AD52">
        <v>361</v>
      </c>
      <c r="AE52">
        <v>82</v>
      </c>
      <c r="AF52" s="6">
        <f t="shared" si="3"/>
        <v>35156</v>
      </c>
      <c r="AG52">
        <v>4</v>
      </c>
      <c r="AH52">
        <v>1996</v>
      </c>
      <c r="AI52">
        <v>1</v>
      </c>
      <c r="AJ52">
        <v>1319</v>
      </c>
      <c r="AK52">
        <v>82</v>
      </c>
      <c r="AL52" s="6">
        <f t="shared" si="4"/>
        <v>35156</v>
      </c>
      <c r="AM52">
        <v>4</v>
      </c>
      <c r="AN52">
        <v>1996</v>
      </c>
      <c r="AO52">
        <v>1</v>
      </c>
      <c r="AP52">
        <v>1535</v>
      </c>
      <c r="AQ52">
        <v>276</v>
      </c>
      <c r="BC52" s="6">
        <v>36377</v>
      </c>
      <c r="BD52">
        <v>2610</v>
      </c>
      <c r="BE52">
        <v>2.15</v>
      </c>
      <c r="BF52">
        <f t="shared" si="1"/>
        <v>13728.936084480001</v>
      </c>
    </row>
    <row r="53" spans="1:58" x14ac:dyDescent="0.35">
      <c r="A53" s="6">
        <f t="shared" si="0"/>
        <v>34942</v>
      </c>
      <c r="B53">
        <v>1995</v>
      </c>
      <c r="C53">
        <v>9</v>
      </c>
      <c r="E53">
        <v>19950905</v>
      </c>
      <c r="F53">
        <v>1630</v>
      </c>
      <c r="G53" s="2">
        <v>450</v>
      </c>
      <c r="H53" s="3">
        <v>2788.9</v>
      </c>
      <c r="I53" s="3">
        <v>2788.9</v>
      </c>
      <c r="J53" s="3">
        <v>2998.5</v>
      </c>
      <c r="L53" t="s">
        <v>51</v>
      </c>
      <c r="W53" s="6">
        <f t="shared" si="2"/>
        <v>35309</v>
      </c>
      <c r="X53">
        <v>9</v>
      </c>
      <c r="Y53">
        <v>1996</v>
      </c>
      <c r="Z53">
        <v>1</v>
      </c>
      <c r="AA53">
        <v>669</v>
      </c>
      <c r="AB53">
        <v>378</v>
      </c>
      <c r="AC53">
        <v>1100</v>
      </c>
      <c r="AD53">
        <v>186</v>
      </c>
      <c r="AE53">
        <v>52</v>
      </c>
      <c r="AF53" s="6">
        <f t="shared" si="3"/>
        <v>35309</v>
      </c>
      <c r="AG53">
        <v>9</v>
      </c>
      <c r="AH53">
        <v>1996</v>
      </c>
      <c r="AI53">
        <v>1</v>
      </c>
      <c r="AJ53">
        <v>669.3</v>
      </c>
      <c r="AK53">
        <v>51.99</v>
      </c>
      <c r="AL53" s="6">
        <f t="shared" si="4"/>
        <v>35309</v>
      </c>
      <c r="AM53">
        <v>9</v>
      </c>
      <c r="AN53">
        <v>1996</v>
      </c>
      <c r="AO53">
        <v>1</v>
      </c>
      <c r="AP53">
        <v>762.81</v>
      </c>
      <c r="AQ53">
        <v>60.37</v>
      </c>
      <c r="BC53" s="6">
        <v>36500</v>
      </c>
      <c r="BD53">
        <v>347</v>
      </c>
      <c r="BE53">
        <v>2.64</v>
      </c>
      <c r="BF53">
        <f t="shared" si="1"/>
        <v>2241.2552380416005</v>
      </c>
    </row>
    <row r="54" spans="1:58" x14ac:dyDescent="0.35">
      <c r="A54" s="6">
        <f t="shared" si="0"/>
        <v>34972</v>
      </c>
      <c r="B54">
        <v>1995</v>
      </c>
      <c r="C54">
        <v>10</v>
      </c>
      <c r="E54">
        <v>19951003</v>
      </c>
      <c r="F54">
        <v>1600</v>
      </c>
      <c r="G54" s="2">
        <v>508</v>
      </c>
      <c r="H54" s="3">
        <v>3252.9</v>
      </c>
      <c r="I54" s="3">
        <v>3252.9</v>
      </c>
      <c r="J54" s="3">
        <v>3416.2</v>
      </c>
      <c r="L54" t="s">
        <v>36</v>
      </c>
      <c r="M54" s="2">
        <v>93.6</v>
      </c>
      <c r="N54" s="2">
        <v>1930</v>
      </c>
      <c r="O54" s="2">
        <v>2730</v>
      </c>
      <c r="P54" s="2">
        <v>3980</v>
      </c>
      <c r="Q54" s="2">
        <v>7190</v>
      </c>
      <c r="R54" s="2">
        <v>9290</v>
      </c>
      <c r="S54" s="2">
        <v>15500</v>
      </c>
      <c r="T54" s="2">
        <v>15500</v>
      </c>
      <c r="W54" s="6">
        <f t="shared" si="2"/>
        <v>35339</v>
      </c>
      <c r="X54">
        <v>10</v>
      </c>
      <c r="Y54">
        <v>1996</v>
      </c>
      <c r="Z54">
        <v>1</v>
      </c>
      <c r="AA54">
        <v>3805</v>
      </c>
      <c r="AB54">
        <v>2160</v>
      </c>
      <c r="AC54">
        <v>6231</v>
      </c>
      <c r="AD54">
        <v>1047</v>
      </c>
      <c r="AE54">
        <v>258</v>
      </c>
      <c r="AF54" s="6">
        <f t="shared" si="3"/>
        <v>35339</v>
      </c>
      <c r="AG54">
        <v>10</v>
      </c>
      <c r="AH54">
        <v>1996</v>
      </c>
      <c r="AI54">
        <v>1</v>
      </c>
      <c r="AJ54">
        <v>3805</v>
      </c>
      <c r="AK54">
        <v>258</v>
      </c>
      <c r="AL54" s="6">
        <f t="shared" si="4"/>
        <v>35339</v>
      </c>
      <c r="AM54">
        <v>10</v>
      </c>
      <c r="AN54">
        <v>1996</v>
      </c>
      <c r="AO54">
        <v>1</v>
      </c>
      <c r="AP54">
        <v>3907</v>
      </c>
      <c r="AQ54">
        <v>597</v>
      </c>
      <c r="BC54" s="6">
        <v>36545</v>
      </c>
      <c r="BD54">
        <v>275</v>
      </c>
      <c r="BE54">
        <v>3.2</v>
      </c>
      <c r="BF54">
        <f t="shared" si="1"/>
        <v>2152.9829375999998</v>
      </c>
    </row>
    <row r="55" spans="1:58" x14ac:dyDescent="0.35">
      <c r="A55" s="6">
        <f t="shared" si="0"/>
        <v>35033</v>
      </c>
      <c r="B55">
        <v>1995</v>
      </c>
      <c r="C55">
        <v>12</v>
      </c>
      <c r="E55">
        <v>19951206</v>
      </c>
      <c r="F55">
        <v>830</v>
      </c>
      <c r="G55" s="2">
        <v>269</v>
      </c>
      <c r="H55" s="3">
        <v>2060.6999999999998</v>
      </c>
      <c r="I55" s="3">
        <v>2060.6999999999998</v>
      </c>
      <c r="J55" s="3">
        <v>2233.1</v>
      </c>
      <c r="L55" s="2" t="s">
        <v>38</v>
      </c>
      <c r="M55" s="2">
        <v>88.9</v>
      </c>
      <c r="N55" s="2">
        <v>1890</v>
      </c>
      <c r="O55" s="2">
        <v>2520</v>
      </c>
      <c r="P55" s="2">
        <v>3720</v>
      </c>
      <c r="Q55" s="2">
        <v>5560</v>
      </c>
      <c r="R55" s="2">
        <v>12300</v>
      </c>
      <c r="S55" s="2">
        <v>24600</v>
      </c>
      <c r="T55" s="2">
        <v>24600</v>
      </c>
      <c r="W55" s="6">
        <f t="shared" si="2"/>
        <v>35462</v>
      </c>
      <c r="X55">
        <v>2</v>
      </c>
      <c r="Y55">
        <v>1997</v>
      </c>
      <c r="Z55">
        <v>1</v>
      </c>
      <c r="AA55">
        <v>2258</v>
      </c>
      <c r="AB55">
        <v>1291</v>
      </c>
      <c r="AC55">
        <v>3677</v>
      </c>
      <c r="AD55">
        <v>614</v>
      </c>
      <c r="AE55">
        <v>118</v>
      </c>
      <c r="AF55" s="6">
        <f t="shared" si="3"/>
        <v>35462</v>
      </c>
      <c r="AG55">
        <v>2</v>
      </c>
      <c r="AH55">
        <v>1997</v>
      </c>
      <c r="AI55">
        <v>1</v>
      </c>
      <c r="AJ55">
        <v>2258</v>
      </c>
      <c r="AK55">
        <v>118</v>
      </c>
      <c r="AL55" s="6">
        <f t="shared" si="4"/>
        <v>35462</v>
      </c>
      <c r="AM55">
        <v>2</v>
      </c>
      <c r="AN55">
        <v>1997</v>
      </c>
      <c r="AO55">
        <v>1</v>
      </c>
      <c r="AP55">
        <v>2472</v>
      </c>
      <c r="AQ55">
        <v>156</v>
      </c>
      <c r="BC55" s="6">
        <v>36620</v>
      </c>
      <c r="BD55">
        <v>623</v>
      </c>
      <c r="BE55">
        <v>2.2400000000000002</v>
      </c>
      <c r="BF55">
        <f t="shared" si="1"/>
        <v>3414.2394875904006</v>
      </c>
    </row>
    <row r="56" spans="1:58" x14ac:dyDescent="0.35">
      <c r="A56" s="6">
        <f t="shared" si="0"/>
        <v>35064</v>
      </c>
      <c r="B56">
        <v>1996</v>
      </c>
      <c r="C56">
        <v>1</v>
      </c>
      <c r="E56">
        <v>19960116</v>
      </c>
      <c r="F56">
        <v>1430</v>
      </c>
      <c r="G56" s="2">
        <v>261</v>
      </c>
      <c r="H56" s="3">
        <v>1848.2</v>
      </c>
      <c r="I56" s="3">
        <v>1848.2</v>
      </c>
      <c r="J56" s="3">
        <v>2040.6</v>
      </c>
      <c r="L56" t="s">
        <v>52</v>
      </c>
      <c r="M56">
        <v>1.05</v>
      </c>
      <c r="N56">
        <v>1.02</v>
      </c>
      <c r="O56">
        <v>1.08</v>
      </c>
      <c r="P56">
        <v>1.07</v>
      </c>
      <c r="Q56">
        <v>1.29</v>
      </c>
      <c r="R56">
        <v>0.76</v>
      </c>
      <c r="S56">
        <v>0.63</v>
      </c>
      <c r="T56">
        <v>0.63</v>
      </c>
      <c r="W56" s="6">
        <f t="shared" si="2"/>
        <v>35765</v>
      </c>
      <c r="X56">
        <v>12</v>
      </c>
      <c r="Y56">
        <v>1997</v>
      </c>
      <c r="Z56">
        <v>1</v>
      </c>
      <c r="AA56">
        <v>2752</v>
      </c>
      <c r="AB56">
        <v>1568</v>
      </c>
      <c r="AC56">
        <v>4496</v>
      </c>
      <c r="AD56">
        <v>753</v>
      </c>
      <c r="AE56">
        <v>169</v>
      </c>
      <c r="AF56" s="6">
        <f t="shared" si="3"/>
        <v>35765</v>
      </c>
      <c r="AG56">
        <v>12</v>
      </c>
      <c r="AH56">
        <v>1997</v>
      </c>
      <c r="AI56">
        <v>1</v>
      </c>
      <c r="AJ56">
        <v>2752</v>
      </c>
      <c r="AK56">
        <v>169</v>
      </c>
      <c r="AL56" s="6">
        <f t="shared" si="4"/>
        <v>35765</v>
      </c>
      <c r="AM56">
        <v>12</v>
      </c>
      <c r="AN56">
        <v>1997</v>
      </c>
      <c r="AO56">
        <v>1</v>
      </c>
      <c r="AP56">
        <v>2906</v>
      </c>
      <c r="AQ56">
        <v>384</v>
      </c>
      <c r="BC56" s="6">
        <v>36727</v>
      </c>
      <c r="BD56">
        <v>157</v>
      </c>
      <c r="BE56">
        <v>3.16</v>
      </c>
      <c r="BF56">
        <f t="shared" si="1"/>
        <v>1213.7930625024001</v>
      </c>
    </row>
    <row r="57" spans="1:58" x14ac:dyDescent="0.35">
      <c r="A57" s="6">
        <f t="shared" si="0"/>
        <v>35155</v>
      </c>
      <c r="B57">
        <v>1996</v>
      </c>
      <c r="C57">
        <v>4</v>
      </c>
      <c r="E57">
        <v>19960401</v>
      </c>
      <c r="F57">
        <v>1415</v>
      </c>
      <c r="G57" s="2">
        <v>220</v>
      </c>
      <c r="H57" s="3">
        <v>1318.6</v>
      </c>
      <c r="I57" s="3">
        <v>1318.6</v>
      </c>
      <c r="J57" s="3">
        <v>1535.4</v>
      </c>
      <c r="L57" t="str">
        <f>_xlfn.CONCAT(L58," ", M58, " ", N58, " ", O58, " ", P58, " ", Q58, " ", R58, " ", S58, " ", T58, " ", U58)</f>
        <v>Est/Obs &gt; 1 indicates overestimation; Est/Obs &lt; 1 indicates underestimation</v>
      </c>
      <c r="W57" s="6">
        <f t="shared" si="2"/>
        <v>35827</v>
      </c>
      <c r="X57">
        <v>2</v>
      </c>
      <c r="Y57">
        <v>1998</v>
      </c>
      <c r="Z57">
        <v>1</v>
      </c>
      <c r="AA57">
        <v>1821</v>
      </c>
      <c r="AB57">
        <v>1041</v>
      </c>
      <c r="AC57">
        <v>2967</v>
      </c>
      <c r="AD57">
        <v>495</v>
      </c>
      <c r="AE57">
        <v>97</v>
      </c>
      <c r="AF57" s="6">
        <f t="shared" si="3"/>
        <v>35827</v>
      </c>
      <c r="AG57">
        <v>2</v>
      </c>
      <c r="AH57">
        <v>1998</v>
      </c>
      <c r="AI57">
        <v>1</v>
      </c>
      <c r="AJ57">
        <v>1821</v>
      </c>
      <c r="AK57">
        <v>97</v>
      </c>
      <c r="AL57" s="6">
        <f t="shared" si="4"/>
        <v>35827</v>
      </c>
      <c r="AM57">
        <v>2</v>
      </c>
      <c r="AN57">
        <v>1998</v>
      </c>
      <c r="AO57">
        <v>1</v>
      </c>
      <c r="AP57">
        <v>2023</v>
      </c>
      <c r="AQ57">
        <v>140</v>
      </c>
      <c r="BC57" s="6">
        <v>36858</v>
      </c>
      <c r="BD57">
        <v>347</v>
      </c>
      <c r="BE57">
        <v>2.64</v>
      </c>
      <c r="BF57">
        <f t="shared" si="1"/>
        <v>2241.2552380416005</v>
      </c>
    </row>
    <row r="58" spans="1:58" x14ac:dyDescent="0.35">
      <c r="A58" s="6">
        <f t="shared" si="0"/>
        <v>35308</v>
      </c>
      <c r="B58">
        <v>1996</v>
      </c>
      <c r="C58">
        <v>9</v>
      </c>
      <c r="E58">
        <v>19960904</v>
      </c>
      <c r="F58">
        <v>1315</v>
      </c>
      <c r="G58" s="2">
        <v>72</v>
      </c>
      <c r="H58" s="3">
        <v>669.29</v>
      </c>
      <c r="I58" s="3">
        <v>669.3</v>
      </c>
      <c r="J58" s="3">
        <v>762.81</v>
      </c>
      <c r="L58" t="s">
        <v>52</v>
      </c>
      <c r="M58" t="s">
        <v>53</v>
      </c>
      <c r="N58">
        <v>1</v>
      </c>
      <c r="O58" t="s">
        <v>54</v>
      </c>
      <c r="P58" t="s">
        <v>55</v>
      </c>
      <c r="Q58" t="s">
        <v>52</v>
      </c>
      <c r="R58" t="s">
        <v>56</v>
      </c>
      <c r="S58">
        <v>1</v>
      </c>
      <c r="T58" t="s">
        <v>54</v>
      </c>
      <c r="U58" t="s">
        <v>57</v>
      </c>
      <c r="W58" s="6">
        <f t="shared" si="2"/>
        <v>35916</v>
      </c>
      <c r="X58">
        <v>5</v>
      </c>
      <c r="Y58">
        <v>1998</v>
      </c>
      <c r="Z58">
        <v>1</v>
      </c>
      <c r="AA58">
        <v>7185</v>
      </c>
      <c r="AB58">
        <v>4060</v>
      </c>
      <c r="AC58">
        <v>11806</v>
      </c>
      <c r="AD58">
        <v>1993</v>
      </c>
      <c r="AE58">
        <v>548</v>
      </c>
      <c r="AF58" s="6">
        <f t="shared" si="3"/>
        <v>35916</v>
      </c>
      <c r="AG58">
        <v>5</v>
      </c>
      <c r="AH58">
        <v>1998</v>
      </c>
      <c r="AI58">
        <v>1</v>
      </c>
      <c r="AJ58">
        <v>7185</v>
      </c>
      <c r="AK58">
        <v>548</v>
      </c>
      <c r="AL58" s="6">
        <f t="shared" si="4"/>
        <v>35916</v>
      </c>
      <c r="AM58">
        <v>5</v>
      </c>
      <c r="AN58">
        <v>1998</v>
      </c>
      <c r="AO58">
        <v>1</v>
      </c>
      <c r="AP58">
        <v>6794</v>
      </c>
      <c r="AQ58">
        <v>617</v>
      </c>
      <c r="BC58" s="6">
        <v>36971</v>
      </c>
      <c r="BD58">
        <v>471</v>
      </c>
      <c r="BE58">
        <v>2.97</v>
      </c>
      <c r="BF58">
        <f t="shared" si="1"/>
        <v>3422.4355021824003</v>
      </c>
    </row>
    <row r="59" spans="1:58" x14ac:dyDescent="0.35">
      <c r="A59" s="6">
        <f t="shared" si="0"/>
        <v>35338</v>
      </c>
      <c r="B59">
        <v>1996</v>
      </c>
      <c r="C59">
        <v>10</v>
      </c>
      <c r="E59">
        <v>19961028</v>
      </c>
      <c r="F59">
        <v>1230</v>
      </c>
      <c r="G59" s="2">
        <v>609</v>
      </c>
      <c r="H59" s="3">
        <v>3804.9</v>
      </c>
      <c r="I59" s="3">
        <v>3804.9</v>
      </c>
      <c r="J59" s="3">
        <v>3906.7</v>
      </c>
      <c r="W59" s="6">
        <f t="shared" si="2"/>
        <v>36008</v>
      </c>
      <c r="X59">
        <v>8</v>
      </c>
      <c r="Y59">
        <v>1998</v>
      </c>
      <c r="Z59">
        <v>1</v>
      </c>
      <c r="AA59">
        <v>1870</v>
      </c>
      <c r="AB59">
        <v>1063</v>
      </c>
      <c r="AC59">
        <v>3061</v>
      </c>
      <c r="AD59">
        <v>514</v>
      </c>
      <c r="AE59">
        <v>124</v>
      </c>
      <c r="AF59" s="6">
        <f t="shared" si="3"/>
        <v>36008</v>
      </c>
      <c r="AG59">
        <v>8</v>
      </c>
      <c r="AH59">
        <v>1998</v>
      </c>
      <c r="AI59">
        <v>1</v>
      </c>
      <c r="AJ59">
        <v>1870</v>
      </c>
      <c r="AK59">
        <v>124</v>
      </c>
      <c r="AL59" s="6">
        <f t="shared" si="4"/>
        <v>36008</v>
      </c>
      <c r="AM59">
        <v>8</v>
      </c>
      <c r="AN59">
        <v>1998</v>
      </c>
      <c r="AO59">
        <v>1</v>
      </c>
      <c r="AP59">
        <v>2080</v>
      </c>
      <c r="AQ59">
        <v>246</v>
      </c>
      <c r="BC59" s="6">
        <v>37005</v>
      </c>
      <c r="BD59">
        <v>790</v>
      </c>
      <c r="BE59">
        <v>1.49</v>
      </c>
      <c r="BF59">
        <f t="shared" si="1"/>
        <v>2879.8593361919993</v>
      </c>
    </row>
    <row r="60" spans="1:58" x14ac:dyDescent="0.35">
      <c r="A60" s="6">
        <f t="shared" si="0"/>
        <v>35461</v>
      </c>
      <c r="B60">
        <v>1997</v>
      </c>
      <c r="C60">
        <v>2</v>
      </c>
      <c r="E60">
        <v>19970204</v>
      </c>
      <c r="F60">
        <v>1130</v>
      </c>
      <c r="G60" s="2">
        <v>369</v>
      </c>
      <c r="H60" s="3">
        <v>2257.6999999999998</v>
      </c>
      <c r="I60" s="3">
        <v>2257.6999999999998</v>
      </c>
      <c r="J60" s="3">
        <v>2471.6</v>
      </c>
      <c r="W60" s="6">
        <f t="shared" si="2"/>
        <v>36220</v>
      </c>
      <c r="X60">
        <v>3</v>
      </c>
      <c r="Y60">
        <v>1999</v>
      </c>
      <c r="Z60">
        <v>1</v>
      </c>
      <c r="AA60">
        <v>1484</v>
      </c>
      <c r="AB60">
        <v>847</v>
      </c>
      <c r="AC60">
        <v>2421</v>
      </c>
      <c r="AD60">
        <v>405</v>
      </c>
      <c r="AE60">
        <v>85</v>
      </c>
      <c r="AF60" s="6">
        <f t="shared" si="3"/>
        <v>36220</v>
      </c>
      <c r="AG60">
        <v>3</v>
      </c>
      <c r="AH60">
        <v>1999</v>
      </c>
      <c r="AI60">
        <v>1</v>
      </c>
      <c r="AJ60">
        <v>1484</v>
      </c>
      <c r="AK60">
        <v>85</v>
      </c>
      <c r="AL60" s="6">
        <f t="shared" si="4"/>
        <v>36220</v>
      </c>
      <c r="AM60">
        <v>3</v>
      </c>
      <c r="AN60">
        <v>1999</v>
      </c>
      <c r="AO60">
        <v>1</v>
      </c>
      <c r="AP60">
        <v>1682</v>
      </c>
      <c r="AQ60">
        <v>214</v>
      </c>
      <c r="BC60" s="6">
        <v>37110</v>
      </c>
      <c r="BD60">
        <v>440</v>
      </c>
      <c r="BE60">
        <v>3.17</v>
      </c>
      <c r="BF60">
        <f t="shared" si="1"/>
        <v>3412.4779560960001</v>
      </c>
    </row>
    <row r="61" spans="1:58" x14ac:dyDescent="0.35">
      <c r="A61" s="6">
        <f t="shared" si="0"/>
        <v>35764</v>
      </c>
      <c r="B61">
        <v>1997</v>
      </c>
      <c r="C61">
        <v>12</v>
      </c>
      <c r="E61">
        <v>19971209</v>
      </c>
      <c r="F61">
        <v>1215</v>
      </c>
      <c r="G61" s="2">
        <v>403</v>
      </c>
      <c r="H61" s="3">
        <v>2752.5</v>
      </c>
      <c r="I61" s="3">
        <v>2752.5</v>
      </c>
      <c r="J61" s="3">
        <v>2906</v>
      </c>
      <c r="L61" t="s">
        <v>58</v>
      </c>
      <c r="M61" t="s">
        <v>59</v>
      </c>
      <c r="W61" s="6">
        <f t="shared" si="2"/>
        <v>36312</v>
      </c>
      <c r="X61">
        <v>6</v>
      </c>
      <c r="Y61">
        <v>1999</v>
      </c>
      <c r="Z61">
        <v>1</v>
      </c>
      <c r="AA61">
        <v>9892</v>
      </c>
      <c r="AB61">
        <v>5497</v>
      </c>
      <c r="AC61">
        <v>16460</v>
      </c>
      <c r="AD61">
        <v>2822</v>
      </c>
      <c r="AE61">
        <v>1002</v>
      </c>
      <c r="AF61" s="6">
        <f t="shared" si="3"/>
        <v>36312</v>
      </c>
      <c r="AG61">
        <v>6</v>
      </c>
      <c r="AH61">
        <v>1999</v>
      </c>
      <c r="AI61">
        <v>1</v>
      </c>
      <c r="AJ61">
        <v>9892</v>
      </c>
      <c r="AK61">
        <v>1002</v>
      </c>
      <c r="AL61" s="6">
        <f t="shared" si="4"/>
        <v>36312</v>
      </c>
      <c r="AM61">
        <v>6</v>
      </c>
      <c r="AN61">
        <v>1999</v>
      </c>
      <c r="AO61">
        <v>1</v>
      </c>
      <c r="AP61">
        <v>8701</v>
      </c>
      <c r="AQ61">
        <v>1198</v>
      </c>
      <c r="BC61" s="6">
        <v>37210</v>
      </c>
      <c r="BD61">
        <v>211</v>
      </c>
      <c r="BE61">
        <v>3.55</v>
      </c>
      <c r="BF61">
        <f t="shared" si="1"/>
        <v>1832.6043970559999</v>
      </c>
    </row>
    <row r="62" spans="1:58" x14ac:dyDescent="0.35">
      <c r="A62" s="6">
        <f t="shared" si="0"/>
        <v>35826</v>
      </c>
      <c r="B62">
        <v>1998</v>
      </c>
      <c r="C62">
        <v>2</v>
      </c>
      <c r="E62">
        <v>19980210</v>
      </c>
      <c r="F62">
        <v>1225</v>
      </c>
      <c r="G62" s="2">
        <v>285</v>
      </c>
      <c r="H62" s="3">
        <v>1821.1</v>
      </c>
      <c r="I62" s="3">
        <v>1821.1</v>
      </c>
      <c r="J62" s="3">
        <v>2023</v>
      </c>
      <c r="L62" s="16" t="s">
        <v>60</v>
      </c>
      <c r="M62" s="16"/>
      <c r="W62" s="6">
        <f t="shared" si="2"/>
        <v>36342</v>
      </c>
      <c r="X62">
        <v>7</v>
      </c>
      <c r="Y62">
        <v>1999</v>
      </c>
      <c r="Z62">
        <v>1</v>
      </c>
      <c r="AA62">
        <v>9485</v>
      </c>
      <c r="AB62">
        <v>5289</v>
      </c>
      <c r="AC62">
        <v>15743</v>
      </c>
      <c r="AD62">
        <v>2691</v>
      </c>
      <c r="AE62">
        <v>917</v>
      </c>
      <c r="AF62" s="6">
        <f t="shared" si="3"/>
        <v>36342</v>
      </c>
      <c r="AG62">
        <v>7</v>
      </c>
      <c r="AH62">
        <v>1999</v>
      </c>
      <c r="AI62">
        <v>1</v>
      </c>
      <c r="AJ62">
        <v>9485</v>
      </c>
      <c r="AK62">
        <v>917</v>
      </c>
      <c r="AL62" s="6">
        <f t="shared" si="4"/>
        <v>36342</v>
      </c>
      <c r="AM62">
        <v>7</v>
      </c>
      <c r="AN62">
        <v>1999</v>
      </c>
      <c r="AO62">
        <v>1</v>
      </c>
      <c r="AP62">
        <v>8429</v>
      </c>
      <c r="AQ62">
        <v>1307</v>
      </c>
      <c r="BC62" s="6">
        <v>37334</v>
      </c>
      <c r="BD62">
        <v>176</v>
      </c>
      <c r="BE62">
        <v>3.37</v>
      </c>
      <c r="BF62">
        <f t="shared" si="1"/>
        <v>1451.1104999424001</v>
      </c>
    </row>
    <row r="63" spans="1:58" x14ac:dyDescent="0.35">
      <c r="A63" s="6">
        <f t="shared" si="0"/>
        <v>35915</v>
      </c>
      <c r="B63">
        <v>1998</v>
      </c>
      <c r="C63">
        <v>5</v>
      </c>
      <c r="E63">
        <v>19980505</v>
      </c>
      <c r="F63">
        <v>1220</v>
      </c>
      <c r="G63" s="2">
        <v>2420</v>
      </c>
      <c r="H63" s="3">
        <v>7185</v>
      </c>
      <c r="I63" s="3">
        <v>7185.1</v>
      </c>
      <c r="J63" s="3">
        <v>6794.3</v>
      </c>
      <c r="L63" t="s">
        <v>63</v>
      </c>
      <c r="M63">
        <v>-4.1900000000000004</v>
      </c>
      <c r="W63" s="6">
        <f t="shared" si="2"/>
        <v>36373</v>
      </c>
      <c r="X63">
        <v>8</v>
      </c>
      <c r="Y63">
        <v>1999</v>
      </c>
      <c r="Z63">
        <v>1</v>
      </c>
      <c r="AA63">
        <v>8838</v>
      </c>
      <c r="AB63">
        <v>4942</v>
      </c>
      <c r="AC63">
        <v>14637</v>
      </c>
      <c r="AD63">
        <v>2496</v>
      </c>
      <c r="AE63">
        <v>819</v>
      </c>
      <c r="AF63" s="6">
        <f t="shared" si="3"/>
        <v>36373</v>
      </c>
      <c r="AG63">
        <v>8</v>
      </c>
      <c r="AH63">
        <v>1999</v>
      </c>
      <c r="AI63">
        <v>1</v>
      </c>
      <c r="AJ63">
        <v>8838</v>
      </c>
      <c r="AK63">
        <v>819</v>
      </c>
      <c r="AL63" s="6">
        <f t="shared" si="4"/>
        <v>36373</v>
      </c>
      <c r="AM63">
        <v>8</v>
      </c>
      <c r="AN63">
        <v>1999</v>
      </c>
      <c r="AO63">
        <v>1</v>
      </c>
      <c r="AP63">
        <v>7966</v>
      </c>
      <c r="AQ63">
        <v>1286</v>
      </c>
      <c r="BC63" s="6">
        <v>37390</v>
      </c>
      <c r="BD63">
        <v>242</v>
      </c>
      <c r="BE63">
        <v>2.96</v>
      </c>
      <c r="BF63">
        <f t="shared" si="1"/>
        <v>1752.5281112063999</v>
      </c>
    </row>
    <row r="64" spans="1:58" x14ac:dyDescent="0.35">
      <c r="A64" s="6">
        <f t="shared" si="0"/>
        <v>36007</v>
      </c>
      <c r="B64">
        <v>1998</v>
      </c>
      <c r="C64">
        <v>8</v>
      </c>
      <c r="E64">
        <v>19980811</v>
      </c>
      <c r="F64">
        <v>1200</v>
      </c>
      <c r="G64" s="2">
        <v>296</v>
      </c>
      <c r="H64" s="3">
        <v>1870.3</v>
      </c>
      <c r="I64" s="3">
        <v>1870.3</v>
      </c>
      <c r="J64" s="3">
        <v>2080.1999999999998</v>
      </c>
      <c r="L64" t="s">
        <v>61</v>
      </c>
      <c r="M64">
        <v>0.95799999999999996</v>
      </c>
      <c r="W64" s="6">
        <f t="shared" si="2"/>
        <v>36495</v>
      </c>
      <c r="X64">
        <v>12</v>
      </c>
      <c r="Y64">
        <v>1999</v>
      </c>
      <c r="Z64">
        <v>1</v>
      </c>
      <c r="AA64">
        <v>2488</v>
      </c>
      <c r="AB64">
        <v>1416</v>
      </c>
      <c r="AC64">
        <v>4064</v>
      </c>
      <c r="AD64">
        <v>681</v>
      </c>
      <c r="AE64">
        <v>154</v>
      </c>
      <c r="AF64" s="6">
        <f t="shared" si="3"/>
        <v>36495</v>
      </c>
      <c r="AG64">
        <v>12</v>
      </c>
      <c r="AH64">
        <v>1999</v>
      </c>
      <c r="AI64">
        <v>1</v>
      </c>
      <c r="AJ64">
        <v>2488</v>
      </c>
      <c r="AK64">
        <v>154</v>
      </c>
      <c r="AL64" s="6">
        <f t="shared" si="4"/>
        <v>36495</v>
      </c>
      <c r="AM64">
        <v>12</v>
      </c>
      <c r="AN64">
        <v>1999</v>
      </c>
      <c r="AO64">
        <v>1</v>
      </c>
      <c r="AP64">
        <v>2615</v>
      </c>
      <c r="AQ64">
        <v>344</v>
      </c>
      <c r="BC64" s="6">
        <v>37455</v>
      </c>
      <c r="BD64">
        <v>8</v>
      </c>
      <c r="BE64">
        <v>4.54</v>
      </c>
      <c r="BF64">
        <f t="shared" si="1"/>
        <v>88.85947760640002</v>
      </c>
    </row>
    <row r="65" spans="1:58" x14ac:dyDescent="0.35">
      <c r="A65" s="6">
        <f t="shared" si="0"/>
        <v>36219</v>
      </c>
      <c r="B65">
        <v>1999</v>
      </c>
      <c r="C65">
        <v>3</v>
      </c>
      <c r="E65">
        <v>19990311</v>
      </c>
      <c r="F65">
        <v>855</v>
      </c>
      <c r="G65" s="2">
        <v>242</v>
      </c>
      <c r="H65" s="3">
        <v>1484.2</v>
      </c>
      <c r="I65" s="3">
        <v>1484.2</v>
      </c>
      <c r="J65" s="3">
        <v>1682</v>
      </c>
      <c r="L65" t="s">
        <v>62</v>
      </c>
      <c r="M65">
        <v>0.63400000000000001</v>
      </c>
      <c r="W65" s="6">
        <f t="shared" si="2"/>
        <v>36526</v>
      </c>
      <c r="X65">
        <v>1</v>
      </c>
      <c r="Y65">
        <v>2000</v>
      </c>
      <c r="Z65">
        <v>1</v>
      </c>
      <c r="AA65">
        <v>1900</v>
      </c>
      <c r="AB65">
        <v>1085</v>
      </c>
      <c r="AC65">
        <v>3099</v>
      </c>
      <c r="AD65">
        <v>518</v>
      </c>
      <c r="AE65">
        <v>106</v>
      </c>
      <c r="AF65" s="6">
        <f t="shared" si="3"/>
        <v>36526</v>
      </c>
      <c r="AG65">
        <v>1</v>
      </c>
      <c r="AH65">
        <v>2000</v>
      </c>
      <c r="AI65">
        <v>1</v>
      </c>
      <c r="AJ65">
        <v>1900</v>
      </c>
      <c r="AK65">
        <v>106</v>
      </c>
      <c r="AL65" s="6">
        <f t="shared" si="4"/>
        <v>36526</v>
      </c>
      <c r="AM65">
        <v>1</v>
      </c>
      <c r="AN65">
        <v>2000</v>
      </c>
      <c r="AO65">
        <v>1</v>
      </c>
      <c r="AP65">
        <v>2060</v>
      </c>
      <c r="AQ65">
        <v>157</v>
      </c>
      <c r="BC65" s="6">
        <v>37650</v>
      </c>
      <c r="BD65">
        <v>211</v>
      </c>
      <c r="BE65">
        <v>2.89</v>
      </c>
      <c r="BF65">
        <f t="shared" si="1"/>
        <v>1491.8948471808003</v>
      </c>
    </row>
    <row r="66" spans="1:58" x14ac:dyDescent="0.35">
      <c r="A66" s="6">
        <f t="shared" si="0"/>
        <v>36311</v>
      </c>
      <c r="B66">
        <v>1999</v>
      </c>
      <c r="C66">
        <v>6</v>
      </c>
      <c r="E66">
        <v>19990602</v>
      </c>
      <c r="F66">
        <v>1310</v>
      </c>
      <c r="G66" s="2">
        <v>3810</v>
      </c>
      <c r="H66" s="3">
        <v>9891.9</v>
      </c>
      <c r="I66" s="3">
        <v>9891.9</v>
      </c>
      <c r="J66" s="3">
        <v>8701.2999999999993</v>
      </c>
      <c r="W66" s="6">
        <f t="shared" si="2"/>
        <v>36617</v>
      </c>
      <c r="X66">
        <v>4</v>
      </c>
      <c r="Y66">
        <v>2000</v>
      </c>
      <c r="Z66">
        <v>1</v>
      </c>
      <c r="AA66">
        <v>2867</v>
      </c>
      <c r="AB66">
        <v>1638</v>
      </c>
      <c r="AC66">
        <v>4672</v>
      </c>
      <c r="AD66">
        <v>781</v>
      </c>
      <c r="AE66">
        <v>157</v>
      </c>
      <c r="AF66" s="6">
        <f t="shared" si="3"/>
        <v>36617</v>
      </c>
      <c r="AG66">
        <v>4</v>
      </c>
      <c r="AH66">
        <v>2000</v>
      </c>
      <c r="AI66">
        <v>1</v>
      </c>
      <c r="AJ66">
        <v>2867</v>
      </c>
      <c r="AK66">
        <v>156</v>
      </c>
      <c r="AL66" s="6">
        <f t="shared" si="4"/>
        <v>36617</v>
      </c>
      <c r="AM66">
        <v>4</v>
      </c>
      <c r="AN66">
        <v>2000</v>
      </c>
      <c r="AO66">
        <v>1</v>
      </c>
      <c r="AP66">
        <v>3074</v>
      </c>
      <c r="AQ66">
        <v>380</v>
      </c>
      <c r="BC66" s="6">
        <v>37699</v>
      </c>
      <c r="BD66">
        <v>356</v>
      </c>
      <c r="BE66">
        <v>3.14</v>
      </c>
      <c r="BF66">
        <f t="shared" si="1"/>
        <v>2734.8755079168004</v>
      </c>
    </row>
    <row r="67" spans="1:58" x14ac:dyDescent="0.35">
      <c r="A67" s="6">
        <f t="shared" si="0"/>
        <v>36341</v>
      </c>
      <c r="B67">
        <v>1999</v>
      </c>
      <c r="C67">
        <v>7</v>
      </c>
      <c r="E67">
        <v>19990720</v>
      </c>
      <c r="F67">
        <v>915</v>
      </c>
      <c r="G67" s="2">
        <v>3100</v>
      </c>
      <c r="H67" s="3">
        <v>9485.5</v>
      </c>
      <c r="I67" s="3">
        <v>9485.5</v>
      </c>
      <c r="J67" s="3">
        <v>8429.2000000000007</v>
      </c>
      <c r="W67" s="6">
        <f t="shared" si="2"/>
        <v>36708</v>
      </c>
      <c r="X67">
        <v>7</v>
      </c>
      <c r="Y67">
        <v>2000</v>
      </c>
      <c r="Z67">
        <v>1</v>
      </c>
      <c r="AA67">
        <v>1094</v>
      </c>
      <c r="AB67">
        <v>620</v>
      </c>
      <c r="AC67">
        <v>1793</v>
      </c>
      <c r="AD67">
        <v>302</v>
      </c>
      <c r="AE67">
        <v>78</v>
      </c>
      <c r="AF67" s="6">
        <f t="shared" si="3"/>
        <v>36708</v>
      </c>
      <c r="AG67">
        <v>7</v>
      </c>
      <c r="AH67">
        <v>2000</v>
      </c>
      <c r="AI67">
        <v>1</v>
      </c>
      <c r="AJ67">
        <v>1094</v>
      </c>
      <c r="AK67">
        <v>78</v>
      </c>
      <c r="AL67" s="6">
        <f t="shared" si="4"/>
        <v>36708</v>
      </c>
      <c r="AM67">
        <v>7</v>
      </c>
      <c r="AN67">
        <v>2000</v>
      </c>
      <c r="AO67">
        <v>1</v>
      </c>
      <c r="AP67">
        <v>1245</v>
      </c>
      <c r="AQ67">
        <v>225</v>
      </c>
      <c r="BC67" s="6">
        <v>37762</v>
      </c>
      <c r="BD67">
        <v>1130</v>
      </c>
      <c r="BE67">
        <v>1.18</v>
      </c>
      <c r="BF67">
        <f t="shared" si="1"/>
        <v>3262.2584647679996</v>
      </c>
    </row>
    <row r="68" spans="1:58" x14ac:dyDescent="0.35">
      <c r="A68" s="6">
        <f t="shared" ref="A68:A108" si="5">DATE(B68,C68,D68)</f>
        <v>36372</v>
      </c>
      <c r="B68">
        <v>1999</v>
      </c>
      <c r="C68">
        <v>8</v>
      </c>
      <c r="E68">
        <v>19990805</v>
      </c>
      <c r="F68">
        <v>940</v>
      </c>
      <c r="G68" s="2">
        <v>2610</v>
      </c>
      <c r="H68" s="3">
        <v>8837.7000000000007</v>
      </c>
      <c r="I68" s="3">
        <v>8837.7000000000007</v>
      </c>
      <c r="J68" s="3">
        <v>7966.1</v>
      </c>
      <c r="L68" t="s">
        <v>64</v>
      </c>
      <c r="W68" s="6">
        <f t="shared" si="2"/>
        <v>36831</v>
      </c>
      <c r="X68">
        <v>11</v>
      </c>
      <c r="Y68">
        <v>2000</v>
      </c>
      <c r="Z68">
        <v>1</v>
      </c>
      <c r="AA68">
        <v>2533</v>
      </c>
      <c r="AB68">
        <v>1441</v>
      </c>
      <c r="AC68">
        <v>4140</v>
      </c>
      <c r="AD68">
        <v>694</v>
      </c>
      <c r="AE68">
        <v>160</v>
      </c>
      <c r="AF68" s="6">
        <f t="shared" si="3"/>
        <v>36831</v>
      </c>
      <c r="AG68">
        <v>11</v>
      </c>
      <c r="AH68">
        <v>2000</v>
      </c>
      <c r="AI68">
        <v>1</v>
      </c>
      <c r="AJ68">
        <v>2533</v>
      </c>
      <c r="AK68">
        <v>160</v>
      </c>
      <c r="AL68" s="6">
        <f t="shared" si="4"/>
        <v>36831</v>
      </c>
      <c r="AM68">
        <v>11</v>
      </c>
      <c r="AN68">
        <v>2000</v>
      </c>
      <c r="AO68">
        <v>1</v>
      </c>
      <c r="AP68">
        <v>2634</v>
      </c>
      <c r="AQ68">
        <v>364</v>
      </c>
      <c r="BC68" s="6">
        <v>37811</v>
      </c>
      <c r="BD68">
        <v>116</v>
      </c>
      <c r="BE68">
        <v>2.77</v>
      </c>
      <c r="BF68">
        <f t="shared" ref="BF68:BF86" si="6">((BD68*BE68*28.3168)/(1000*1000))*86400</f>
        <v>786.13236080640002</v>
      </c>
    </row>
    <row r="69" spans="1:58" x14ac:dyDescent="0.35">
      <c r="A69" s="6">
        <f t="shared" si="5"/>
        <v>36494</v>
      </c>
      <c r="B69">
        <v>1999</v>
      </c>
      <c r="C69">
        <v>12</v>
      </c>
      <c r="E69">
        <v>19991206</v>
      </c>
      <c r="F69">
        <v>1400</v>
      </c>
      <c r="G69" s="2">
        <v>347</v>
      </c>
      <c r="H69" s="3">
        <v>2487.5</v>
      </c>
      <c r="I69" s="3">
        <v>2487.5</v>
      </c>
      <c r="J69" s="3">
        <v>2615.1999999999998</v>
      </c>
      <c r="L69" t="s">
        <v>21</v>
      </c>
      <c r="W69" s="6">
        <f t="shared" si="2"/>
        <v>36951</v>
      </c>
      <c r="X69">
        <v>3</v>
      </c>
      <c r="Y69">
        <v>2001</v>
      </c>
      <c r="Z69">
        <v>1</v>
      </c>
      <c r="AA69">
        <v>2433</v>
      </c>
      <c r="AB69">
        <v>1390</v>
      </c>
      <c r="AC69">
        <v>3965</v>
      </c>
      <c r="AD69">
        <v>662</v>
      </c>
      <c r="AE69">
        <v>133</v>
      </c>
      <c r="AF69" s="6">
        <f t="shared" si="3"/>
        <v>36951</v>
      </c>
      <c r="AG69">
        <v>3</v>
      </c>
      <c r="AH69">
        <v>2001</v>
      </c>
      <c r="AI69">
        <v>1</v>
      </c>
      <c r="AJ69">
        <v>2433</v>
      </c>
      <c r="AK69">
        <v>133</v>
      </c>
      <c r="AL69" s="6">
        <f t="shared" si="4"/>
        <v>36951</v>
      </c>
      <c r="AM69">
        <v>3</v>
      </c>
      <c r="AN69">
        <v>2001</v>
      </c>
      <c r="AO69">
        <v>1</v>
      </c>
      <c r="AP69">
        <v>2621</v>
      </c>
      <c r="AQ69">
        <v>296</v>
      </c>
      <c r="BC69" s="6">
        <v>37966</v>
      </c>
      <c r="BD69">
        <v>233</v>
      </c>
      <c r="BE69">
        <v>3.23</v>
      </c>
      <c r="BF69">
        <f t="shared" si="6"/>
        <v>1841.2652602368003</v>
      </c>
    </row>
    <row r="70" spans="1:58" x14ac:dyDescent="0.35">
      <c r="A70" s="6">
        <f t="shared" si="5"/>
        <v>36525</v>
      </c>
      <c r="B70">
        <v>2000</v>
      </c>
      <c r="C70">
        <v>1</v>
      </c>
      <c r="E70">
        <v>20000120</v>
      </c>
      <c r="F70">
        <v>815</v>
      </c>
      <c r="G70" s="2">
        <v>275</v>
      </c>
      <c r="H70" s="3">
        <v>1900.4</v>
      </c>
      <c r="I70" s="3">
        <v>1900.4</v>
      </c>
      <c r="J70" s="3">
        <v>2060.1999999999998</v>
      </c>
      <c r="L70" t="s">
        <v>22</v>
      </c>
      <c r="M70" s="3">
        <v>63.06</v>
      </c>
      <c r="W70" s="6">
        <f t="shared" ref="W70:W108" si="7">DATE(Y70,X70,1)</f>
        <v>36982</v>
      </c>
      <c r="X70">
        <v>4</v>
      </c>
      <c r="Y70">
        <v>2001</v>
      </c>
      <c r="Z70">
        <v>1</v>
      </c>
      <c r="AA70">
        <v>3360</v>
      </c>
      <c r="AB70">
        <v>1918</v>
      </c>
      <c r="AC70">
        <v>5479</v>
      </c>
      <c r="AD70">
        <v>916</v>
      </c>
      <c r="AE70">
        <v>188</v>
      </c>
      <c r="AF70" s="6">
        <f t="shared" ref="AF70:AF101" si="8">DATE(AH70,AG70,1)</f>
        <v>36982</v>
      </c>
      <c r="AG70">
        <v>4</v>
      </c>
      <c r="AH70">
        <v>2001</v>
      </c>
      <c r="AI70">
        <v>1</v>
      </c>
      <c r="AJ70">
        <v>3360</v>
      </c>
      <c r="AK70">
        <v>188</v>
      </c>
      <c r="AL70" s="6">
        <f t="shared" ref="AL70:AL101" si="9">DATE(AN70,AM70,1)</f>
        <v>36982</v>
      </c>
      <c r="AM70">
        <v>4</v>
      </c>
      <c r="AN70">
        <v>2001</v>
      </c>
      <c r="AO70">
        <v>1</v>
      </c>
      <c r="AP70">
        <v>3514</v>
      </c>
      <c r="AQ70">
        <v>465</v>
      </c>
      <c r="BC70" s="6">
        <v>38058</v>
      </c>
      <c r="BD70">
        <v>586</v>
      </c>
      <c r="BE70">
        <v>2.81</v>
      </c>
      <c r="BF70">
        <f t="shared" si="6"/>
        <v>4028.6714591232003</v>
      </c>
    </row>
    <row r="71" spans="1:58" x14ac:dyDescent="0.35">
      <c r="A71" s="6">
        <f t="shared" si="5"/>
        <v>36616</v>
      </c>
      <c r="B71">
        <v>2000</v>
      </c>
      <c r="C71">
        <v>4</v>
      </c>
      <c r="E71">
        <v>20000404</v>
      </c>
      <c r="F71">
        <v>1520</v>
      </c>
      <c r="G71" s="2">
        <v>623</v>
      </c>
      <c r="H71" s="3">
        <v>2866.6</v>
      </c>
      <c r="I71" s="3">
        <v>2866.6</v>
      </c>
      <c r="J71" s="3">
        <v>3074.1</v>
      </c>
      <c r="L71" t="s">
        <v>23</v>
      </c>
      <c r="M71" s="3">
        <v>6.8699999999999997E-2</v>
      </c>
      <c r="W71" s="6">
        <f t="shared" si="7"/>
        <v>37104</v>
      </c>
      <c r="X71">
        <v>8</v>
      </c>
      <c r="Y71">
        <v>2001</v>
      </c>
      <c r="Z71">
        <v>1</v>
      </c>
      <c r="AA71">
        <v>2551</v>
      </c>
      <c r="AB71">
        <v>1450</v>
      </c>
      <c r="AC71">
        <v>4173</v>
      </c>
      <c r="AD71">
        <v>701</v>
      </c>
      <c r="AE71">
        <v>167</v>
      </c>
      <c r="AF71" s="6">
        <f t="shared" si="8"/>
        <v>37104</v>
      </c>
      <c r="AG71">
        <v>8</v>
      </c>
      <c r="AH71">
        <v>2001</v>
      </c>
      <c r="AI71">
        <v>1</v>
      </c>
      <c r="AJ71">
        <v>2551</v>
      </c>
      <c r="AK71">
        <v>166</v>
      </c>
      <c r="AL71" s="6">
        <f t="shared" si="9"/>
        <v>37104</v>
      </c>
      <c r="AM71">
        <v>8</v>
      </c>
      <c r="AN71">
        <v>2001</v>
      </c>
      <c r="AO71">
        <v>1</v>
      </c>
      <c r="AP71">
        <v>2706</v>
      </c>
      <c r="AQ71">
        <v>309</v>
      </c>
      <c r="BC71" s="6">
        <v>38169</v>
      </c>
      <c r="BD71">
        <v>879</v>
      </c>
      <c r="BE71">
        <v>1.74</v>
      </c>
      <c r="BF71">
        <f t="shared" si="6"/>
        <v>3741.9332769791999</v>
      </c>
    </row>
    <row r="72" spans="1:58" x14ac:dyDescent="0.35">
      <c r="A72" s="6">
        <f t="shared" si="5"/>
        <v>36707</v>
      </c>
      <c r="B72">
        <v>2000</v>
      </c>
      <c r="C72">
        <v>7</v>
      </c>
      <c r="E72">
        <v>20000720</v>
      </c>
      <c r="F72">
        <v>1405</v>
      </c>
      <c r="G72" s="2">
        <v>157</v>
      </c>
      <c r="H72" s="3">
        <v>1093.5999999999999</v>
      </c>
      <c r="I72" s="3">
        <v>1093.5999999999999</v>
      </c>
      <c r="J72" s="3">
        <v>1245.2</v>
      </c>
      <c r="M72" s="3"/>
      <c r="W72" s="6">
        <f t="shared" si="7"/>
        <v>37196</v>
      </c>
      <c r="X72">
        <v>11</v>
      </c>
      <c r="Y72">
        <v>2001</v>
      </c>
      <c r="Z72">
        <v>1</v>
      </c>
      <c r="AA72">
        <v>1773</v>
      </c>
      <c r="AB72">
        <v>1009</v>
      </c>
      <c r="AC72">
        <v>2897</v>
      </c>
      <c r="AD72">
        <v>486</v>
      </c>
      <c r="AE72">
        <v>111</v>
      </c>
      <c r="AF72" s="6">
        <f t="shared" si="8"/>
        <v>37196</v>
      </c>
      <c r="AG72">
        <v>11</v>
      </c>
      <c r="AH72">
        <v>2001</v>
      </c>
      <c r="AI72">
        <v>1</v>
      </c>
      <c r="AJ72">
        <v>1773</v>
      </c>
      <c r="AK72">
        <v>111</v>
      </c>
      <c r="AL72" s="6">
        <f t="shared" si="9"/>
        <v>37196</v>
      </c>
      <c r="AM72">
        <v>11</v>
      </c>
      <c r="AN72">
        <v>2001</v>
      </c>
      <c r="AO72">
        <v>1</v>
      </c>
      <c r="AP72">
        <v>1866</v>
      </c>
      <c r="AQ72">
        <v>229</v>
      </c>
      <c r="BC72" s="6">
        <v>38210</v>
      </c>
      <c r="BD72">
        <v>102</v>
      </c>
      <c r="BE72">
        <v>2.97</v>
      </c>
      <c r="BF72">
        <f t="shared" si="6"/>
        <v>741.16437626879997</v>
      </c>
    </row>
    <row r="73" spans="1:58" x14ac:dyDescent="0.35">
      <c r="A73" s="6">
        <f t="shared" si="5"/>
        <v>36830</v>
      </c>
      <c r="B73">
        <v>2000</v>
      </c>
      <c r="C73">
        <v>11</v>
      </c>
      <c r="E73">
        <v>20001128</v>
      </c>
      <c r="F73">
        <v>1355</v>
      </c>
      <c r="G73" s="2">
        <v>347</v>
      </c>
      <c r="H73" s="3">
        <v>2532.9</v>
      </c>
      <c r="I73" s="3">
        <v>2532.9</v>
      </c>
      <c r="J73" s="3">
        <v>2634.5</v>
      </c>
      <c r="L73" t="s">
        <v>27</v>
      </c>
      <c r="M73" t="s">
        <v>30</v>
      </c>
      <c r="N73" t="s">
        <v>28</v>
      </c>
      <c r="O73" t="s">
        <v>29</v>
      </c>
      <c r="P73" t="s">
        <v>31</v>
      </c>
      <c r="W73" s="6">
        <f t="shared" si="7"/>
        <v>37316</v>
      </c>
      <c r="X73">
        <v>3</v>
      </c>
      <c r="Y73">
        <v>2002</v>
      </c>
      <c r="Z73">
        <v>1</v>
      </c>
      <c r="AA73">
        <v>1177</v>
      </c>
      <c r="AB73">
        <v>670</v>
      </c>
      <c r="AC73">
        <v>1924</v>
      </c>
      <c r="AD73">
        <v>323</v>
      </c>
      <c r="AE73">
        <v>75</v>
      </c>
      <c r="AF73" s="6">
        <f t="shared" si="8"/>
        <v>37316</v>
      </c>
      <c r="AG73">
        <v>3</v>
      </c>
      <c r="AH73">
        <v>2002</v>
      </c>
      <c r="AI73">
        <v>1</v>
      </c>
      <c r="AJ73">
        <v>1177</v>
      </c>
      <c r="AK73">
        <v>75</v>
      </c>
      <c r="AL73" s="6">
        <f t="shared" si="9"/>
        <v>37316</v>
      </c>
      <c r="AM73">
        <v>3</v>
      </c>
      <c r="AN73">
        <v>2002</v>
      </c>
      <c r="AO73">
        <v>1</v>
      </c>
      <c r="AP73">
        <v>1316</v>
      </c>
      <c r="AQ73">
        <v>199</v>
      </c>
      <c r="BC73" s="6">
        <v>38435</v>
      </c>
      <c r="BD73">
        <v>737</v>
      </c>
      <c r="BE73">
        <v>1.93</v>
      </c>
      <c r="BF73">
        <f t="shared" si="6"/>
        <v>3480.0277957631997</v>
      </c>
    </row>
    <row r="74" spans="1:58" x14ac:dyDescent="0.35">
      <c r="A74" s="6">
        <f t="shared" si="5"/>
        <v>36950</v>
      </c>
      <c r="B74">
        <v>2001</v>
      </c>
      <c r="C74">
        <v>3</v>
      </c>
      <c r="E74">
        <v>20010321</v>
      </c>
      <c r="F74">
        <v>830</v>
      </c>
      <c r="G74" s="2">
        <v>471</v>
      </c>
      <c r="H74" s="3">
        <v>2433.1</v>
      </c>
      <c r="I74" s="3">
        <v>2433.1</v>
      </c>
      <c r="J74" s="3">
        <v>2620.6999999999998</v>
      </c>
      <c r="L74" s="16" t="s">
        <v>65</v>
      </c>
      <c r="M74" s="16"/>
      <c r="N74" s="16"/>
      <c r="O74" s="16"/>
      <c r="P74" s="16"/>
      <c r="Q74" s="16"/>
      <c r="W74" s="6">
        <f t="shared" si="7"/>
        <v>37377</v>
      </c>
      <c r="X74">
        <v>5</v>
      </c>
      <c r="Y74">
        <v>2002</v>
      </c>
      <c r="Z74">
        <v>1</v>
      </c>
      <c r="AA74">
        <v>1436</v>
      </c>
      <c r="AB74">
        <v>815</v>
      </c>
      <c r="AC74">
        <v>2352</v>
      </c>
      <c r="AD74">
        <v>395</v>
      </c>
      <c r="AE74">
        <v>99</v>
      </c>
      <c r="AF74" s="6">
        <f t="shared" si="8"/>
        <v>37377</v>
      </c>
      <c r="AG74">
        <v>5</v>
      </c>
      <c r="AH74">
        <v>2002</v>
      </c>
      <c r="AI74">
        <v>1</v>
      </c>
      <c r="AJ74">
        <v>1436</v>
      </c>
      <c r="AK74">
        <v>99</v>
      </c>
      <c r="AL74" s="6">
        <f t="shared" si="9"/>
        <v>37377</v>
      </c>
      <c r="AM74">
        <v>5</v>
      </c>
      <c r="AN74">
        <v>2002</v>
      </c>
      <c r="AO74">
        <v>1</v>
      </c>
      <c r="AP74">
        <v>1609</v>
      </c>
      <c r="AQ74">
        <v>361</v>
      </c>
      <c r="BC74" s="6">
        <v>38568</v>
      </c>
      <c r="BD74">
        <v>385</v>
      </c>
      <c r="BE74">
        <v>2.36</v>
      </c>
      <c r="BF74">
        <f t="shared" si="6"/>
        <v>2222.954883072</v>
      </c>
    </row>
    <row r="75" spans="1:58" x14ac:dyDescent="0.35">
      <c r="A75" s="6">
        <f t="shared" si="5"/>
        <v>36981</v>
      </c>
      <c r="B75">
        <v>2001</v>
      </c>
      <c r="C75">
        <v>4</v>
      </c>
      <c r="E75">
        <v>20010424</v>
      </c>
      <c r="F75">
        <v>945</v>
      </c>
      <c r="G75" s="2">
        <v>790</v>
      </c>
      <c r="H75" s="3">
        <v>3360.1</v>
      </c>
      <c r="I75" s="3">
        <v>3360.1</v>
      </c>
      <c r="J75" s="3">
        <v>3514.4</v>
      </c>
      <c r="L75" t="s">
        <v>15</v>
      </c>
      <c r="M75">
        <v>0.86470000000000002</v>
      </c>
      <c r="N75">
        <v>4.2599999999999999E-2</v>
      </c>
      <c r="O75">
        <v>20.309999999999999</v>
      </c>
      <c r="P75" s="2">
        <v>7.3179999999999995E-36</v>
      </c>
      <c r="W75" s="6">
        <f t="shared" si="7"/>
        <v>37438</v>
      </c>
      <c r="X75">
        <v>7</v>
      </c>
      <c r="Y75">
        <v>2002</v>
      </c>
      <c r="Z75">
        <v>1</v>
      </c>
      <c r="AA75">
        <v>93.59</v>
      </c>
      <c r="AB75">
        <v>44.27</v>
      </c>
      <c r="AC75">
        <v>174.97</v>
      </c>
      <c r="AD75">
        <v>33.85</v>
      </c>
      <c r="AE75">
        <v>22.86</v>
      </c>
      <c r="AF75" s="6">
        <f t="shared" si="8"/>
        <v>37438</v>
      </c>
      <c r="AG75">
        <v>7</v>
      </c>
      <c r="AH75">
        <v>2002</v>
      </c>
      <c r="AI75">
        <v>1</v>
      </c>
      <c r="AJ75">
        <v>93.59</v>
      </c>
      <c r="AK75">
        <v>22.86</v>
      </c>
      <c r="AL75" s="6">
        <f t="shared" si="9"/>
        <v>37438</v>
      </c>
      <c r="AM75">
        <v>7</v>
      </c>
      <c r="AN75">
        <v>2002</v>
      </c>
      <c r="AO75">
        <v>1</v>
      </c>
      <c r="AP75">
        <v>96.2</v>
      </c>
      <c r="AQ75">
        <v>7.04</v>
      </c>
      <c r="BC75" s="6">
        <v>38805</v>
      </c>
      <c r="BD75">
        <v>238</v>
      </c>
      <c r="BE75">
        <v>2.5299999999999998</v>
      </c>
      <c r="BF75">
        <f t="shared" si="6"/>
        <v>1473.1785750527999</v>
      </c>
    </row>
    <row r="76" spans="1:58" x14ac:dyDescent="0.35">
      <c r="A76" s="6">
        <f t="shared" si="5"/>
        <v>37103</v>
      </c>
      <c r="B76">
        <v>2001</v>
      </c>
      <c r="C76">
        <v>8</v>
      </c>
      <c r="E76">
        <v>20010807</v>
      </c>
      <c r="F76">
        <v>800</v>
      </c>
      <c r="G76" s="2">
        <v>440</v>
      </c>
      <c r="H76" s="3">
        <v>2551.1999999999998</v>
      </c>
      <c r="I76" s="3">
        <v>2551.1999999999998</v>
      </c>
      <c r="J76" s="3">
        <v>2706.1</v>
      </c>
      <c r="L76" t="s">
        <v>16</v>
      </c>
      <c r="M76">
        <v>-0.25119999999999998</v>
      </c>
      <c r="N76">
        <v>3.27E-2</v>
      </c>
      <c r="O76">
        <v>-7.69</v>
      </c>
      <c r="P76" s="2">
        <v>4.2880000000000003E-12</v>
      </c>
      <c r="W76" s="6">
        <f t="shared" si="7"/>
        <v>37622</v>
      </c>
      <c r="X76">
        <v>1</v>
      </c>
      <c r="Y76">
        <v>2003</v>
      </c>
      <c r="Z76">
        <v>1</v>
      </c>
      <c r="AA76">
        <v>1583</v>
      </c>
      <c r="AB76">
        <v>902</v>
      </c>
      <c r="AC76">
        <v>2582</v>
      </c>
      <c r="AD76">
        <v>432</v>
      </c>
      <c r="AE76">
        <v>93</v>
      </c>
      <c r="AF76" s="6">
        <f t="shared" si="8"/>
        <v>37622</v>
      </c>
      <c r="AG76">
        <v>1</v>
      </c>
      <c r="AH76">
        <v>2003</v>
      </c>
      <c r="AI76">
        <v>1</v>
      </c>
      <c r="AJ76">
        <v>1583</v>
      </c>
      <c r="AK76">
        <v>93</v>
      </c>
      <c r="AL76" s="6">
        <f t="shared" si="9"/>
        <v>37622</v>
      </c>
      <c r="AM76">
        <v>1</v>
      </c>
      <c r="AN76">
        <v>2003</v>
      </c>
      <c r="AO76">
        <v>1</v>
      </c>
      <c r="AP76">
        <v>1684</v>
      </c>
      <c r="AQ76">
        <v>126</v>
      </c>
      <c r="BC76" s="6">
        <v>38925</v>
      </c>
      <c r="BD76">
        <v>311</v>
      </c>
      <c r="BE76">
        <v>2.74</v>
      </c>
      <c r="BF76">
        <f t="shared" si="6"/>
        <v>2084.8214550528005</v>
      </c>
    </row>
    <row r="77" spans="1:58" x14ac:dyDescent="0.35">
      <c r="A77" s="6">
        <f t="shared" si="5"/>
        <v>37195</v>
      </c>
      <c r="B77">
        <v>2001</v>
      </c>
      <c r="C77">
        <v>11</v>
      </c>
      <c r="E77">
        <v>20011115</v>
      </c>
      <c r="F77">
        <v>910</v>
      </c>
      <c r="G77" s="2">
        <v>211</v>
      </c>
      <c r="H77" s="3">
        <v>1773</v>
      </c>
      <c r="I77" s="3">
        <v>1773</v>
      </c>
      <c r="J77" s="3">
        <v>1865.7</v>
      </c>
      <c r="L77" t="s">
        <v>17</v>
      </c>
      <c r="M77">
        <v>-1.6299999999999999E-2</v>
      </c>
      <c r="N77">
        <v>1.5900000000000001E-2</v>
      </c>
      <c r="O77">
        <v>-1.02</v>
      </c>
      <c r="P77" s="2">
        <v>0.2878</v>
      </c>
      <c r="W77" s="6">
        <f t="shared" si="7"/>
        <v>37681</v>
      </c>
      <c r="X77">
        <v>3</v>
      </c>
      <c r="Y77">
        <v>2003</v>
      </c>
      <c r="Z77">
        <v>1</v>
      </c>
      <c r="AA77">
        <v>2055</v>
      </c>
      <c r="AB77">
        <v>1173</v>
      </c>
      <c r="AC77">
        <v>3352</v>
      </c>
      <c r="AD77">
        <v>560</v>
      </c>
      <c r="AE77">
        <v>116</v>
      </c>
      <c r="AF77" s="6">
        <f t="shared" si="8"/>
        <v>37681</v>
      </c>
      <c r="AG77">
        <v>3</v>
      </c>
      <c r="AH77">
        <v>2003</v>
      </c>
      <c r="AI77">
        <v>1</v>
      </c>
      <c r="AJ77">
        <v>2055</v>
      </c>
      <c r="AK77">
        <v>116</v>
      </c>
      <c r="AL77" s="6">
        <f t="shared" si="9"/>
        <v>37681</v>
      </c>
      <c r="AM77">
        <v>3</v>
      </c>
      <c r="AN77">
        <v>2003</v>
      </c>
      <c r="AO77">
        <v>1</v>
      </c>
      <c r="AP77">
        <v>2194</v>
      </c>
      <c r="AQ77">
        <v>266</v>
      </c>
      <c r="BC77" s="6">
        <v>38986</v>
      </c>
      <c r="BD77">
        <v>548</v>
      </c>
      <c r="BE77" s="7">
        <v>1.51</v>
      </c>
      <c r="BF77">
        <f t="shared" si="6"/>
        <v>2024.4890013696001</v>
      </c>
    </row>
    <row r="78" spans="1:58" x14ac:dyDescent="0.35">
      <c r="A78" s="6">
        <f t="shared" si="5"/>
        <v>37315</v>
      </c>
      <c r="B78">
        <v>2002</v>
      </c>
      <c r="C78">
        <v>3</v>
      </c>
      <c r="E78">
        <v>20020319</v>
      </c>
      <c r="F78">
        <v>1440</v>
      </c>
      <c r="G78" s="2">
        <v>176</v>
      </c>
      <c r="H78" s="3">
        <v>1177</v>
      </c>
      <c r="I78" s="3">
        <v>1177</v>
      </c>
      <c r="J78" s="3">
        <v>1315.9</v>
      </c>
      <c r="L78" t="s">
        <v>18</v>
      </c>
      <c r="M78">
        <v>-2.5000000000000001E-2</v>
      </c>
      <c r="N78">
        <v>4.24E-2</v>
      </c>
      <c r="O78">
        <v>-0.59</v>
      </c>
      <c r="P78" s="2">
        <v>0.53910000000000002</v>
      </c>
      <c r="W78" s="6">
        <f t="shared" si="7"/>
        <v>37742</v>
      </c>
      <c r="X78">
        <v>5</v>
      </c>
      <c r="Y78">
        <v>2003</v>
      </c>
      <c r="Z78">
        <v>1</v>
      </c>
      <c r="AA78">
        <v>4483</v>
      </c>
      <c r="AB78">
        <v>2556</v>
      </c>
      <c r="AC78">
        <v>7315</v>
      </c>
      <c r="AD78">
        <v>1224</v>
      </c>
      <c r="AE78">
        <v>263</v>
      </c>
      <c r="AF78" s="6">
        <f t="shared" si="8"/>
        <v>37742</v>
      </c>
      <c r="AG78">
        <v>5</v>
      </c>
      <c r="AH78">
        <v>2003</v>
      </c>
      <c r="AI78">
        <v>1</v>
      </c>
      <c r="AJ78">
        <v>4483</v>
      </c>
      <c r="AK78">
        <v>263</v>
      </c>
      <c r="AL78" s="6">
        <f t="shared" si="9"/>
        <v>37742</v>
      </c>
      <c r="AM78">
        <v>5</v>
      </c>
      <c r="AN78">
        <v>2003</v>
      </c>
      <c r="AO78">
        <v>1</v>
      </c>
      <c r="AP78">
        <v>4412</v>
      </c>
      <c r="AQ78">
        <v>533</v>
      </c>
      <c r="BC78" s="6">
        <v>39042</v>
      </c>
      <c r="BD78">
        <v>476</v>
      </c>
      <c r="BE78" s="7">
        <v>1.87</v>
      </c>
      <c r="BF78">
        <f t="shared" si="6"/>
        <v>2177.7422413824002</v>
      </c>
    </row>
    <row r="79" spans="1:58" x14ac:dyDescent="0.35">
      <c r="A79" s="6">
        <f t="shared" si="5"/>
        <v>37376</v>
      </c>
      <c r="B79">
        <v>2002</v>
      </c>
      <c r="C79">
        <v>5</v>
      </c>
      <c r="E79">
        <v>20020514</v>
      </c>
      <c r="F79">
        <v>840</v>
      </c>
      <c r="G79" s="2">
        <v>249</v>
      </c>
      <c r="H79" s="3">
        <v>1435.8</v>
      </c>
      <c r="I79" s="3">
        <v>1435.8</v>
      </c>
      <c r="J79" s="3">
        <v>1609.2</v>
      </c>
      <c r="L79" t="s">
        <v>19</v>
      </c>
      <c r="M79">
        <v>-0.17130000000000001</v>
      </c>
      <c r="N79">
        <v>4.6899999999999997E-2</v>
      </c>
      <c r="O79">
        <v>-3.65</v>
      </c>
      <c r="P79" s="2">
        <v>2.4899999999999998E-4</v>
      </c>
      <c r="W79" s="6">
        <f t="shared" si="7"/>
        <v>37803</v>
      </c>
      <c r="X79">
        <v>7</v>
      </c>
      <c r="Y79">
        <v>2003</v>
      </c>
      <c r="Z79">
        <v>1</v>
      </c>
      <c r="AA79">
        <v>880</v>
      </c>
      <c r="AB79">
        <v>497</v>
      </c>
      <c r="AC79">
        <v>1445</v>
      </c>
      <c r="AD79">
        <v>244</v>
      </c>
      <c r="AE79">
        <v>66</v>
      </c>
      <c r="AF79" s="6">
        <f t="shared" si="8"/>
        <v>37803</v>
      </c>
      <c r="AG79">
        <v>7</v>
      </c>
      <c r="AH79">
        <v>2003</v>
      </c>
      <c r="AI79">
        <v>1</v>
      </c>
      <c r="AJ79">
        <v>879.88</v>
      </c>
      <c r="AK79">
        <v>66.25</v>
      </c>
      <c r="AL79" s="6">
        <f t="shared" si="9"/>
        <v>37803</v>
      </c>
      <c r="AM79">
        <v>7</v>
      </c>
      <c r="AN79">
        <v>2003</v>
      </c>
      <c r="AO79">
        <v>1</v>
      </c>
      <c r="AP79">
        <v>976.69</v>
      </c>
      <c r="AQ79">
        <v>197.23</v>
      </c>
      <c r="BC79" s="6">
        <v>39183</v>
      </c>
      <c r="BD79">
        <v>1000</v>
      </c>
      <c r="BE79">
        <v>1.3</v>
      </c>
      <c r="BF79">
        <f t="shared" si="6"/>
        <v>3180.5429760000006</v>
      </c>
    </row>
    <row r="80" spans="1:58" x14ac:dyDescent="0.35">
      <c r="A80" s="6">
        <f t="shared" si="5"/>
        <v>37437</v>
      </c>
      <c r="B80">
        <v>2002</v>
      </c>
      <c r="C80">
        <v>7</v>
      </c>
      <c r="E80">
        <v>20020718</v>
      </c>
      <c r="F80">
        <v>1750</v>
      </c>
      <c r="G80" s="2">
        <v>8</v>
      </c>
      <c r="H80" s="3">
        <v>93.585999999999999</v>
      </c>
      <c r="I80" s="3">
        <v>93.585999999999999</v>
      </c>
      <c r="J80" s="3">
        <v>96.198999999999998</v>
      </c>
      <c r="L80" t="s">
        <v>102</v>
      </c>
      <c r="M80">
        <v>5.1999999999999998E-3</v>
      </c>
      <c r="N80">
        <v>4.0000000000000001E-3</v>
      </c>
      <c r="O80">
        <v>1.29</v>
      </c>
      <c r="P80" s="2">
        <v>0.17899999999999999</v>
      </c>
      <c r="W80" s="6">
        <f t="shared" si="7"/>
        <v>37956</v>
      </c>
      <c r="X80">
        <v>12</v>
      </c>
      <c r="Y80">
        <v>2003</v>
      </c>
      <c r="Z80">
        <v>1</v>
      </c>
      <c r="AA80">
        <v>1953</v>
      </c>
      <c r="AB80">
        <v>1112</v>
      </c>
      <c r="AC80">
        <v>3191</v>
      </c>
      <c r="AD80">
        <v>535</v>
      </c>
      <c r="AE80">
        <v>121</v>
      </c>
      <c r="AF80" s="6">
        <f t="shared" si="8"/>
        <v>37956</v>
      </c>
      <c r="AG80">
        <v>12</v>
      </c>
      <c r="AH80">
        <v>2003</v>
      </c>
      <c r="AI80">
        <v>1</v>
      </c>
      <c r="AJ80">
        <v>1953</v>
      </c>
      <c r="AK80">
        <v>121</v>
      </c>
      <c r="AL80" s="6">
        <f t="shared" si="9"/>
        <v>37956</v>
      </c>
      <c r="AM80">
        <v>12</v>
      </c>
      <c r="AN80">
        <v>2003</v>
      </c>
      <c r="AO80">
        <v>1</v>
      </c>
      <c r="AP80">
        <v>1993</v>
      </c>
      <c r="AQ80">
        <v>256</v>
      </c>
      <c r="BC80" s="6">
        <v>39281</v>
      </c>
      <c r="BD80">
        <v>404</v>
      </c>
      <c r="BE80" s="7">
        <v>1.85</v>
      </c>
      <c r="BF80">
        <f t="shared" si="6"/>
        <v>1828.5675540480004</v>
      </c>
    </row>
    <row r="81" spans="1:58" x14ac:dyDescent="0.35">
      <c r="A81" s="6">
        <f t="shared" si="5"/>
        <v>37621</v>
      </c>
      <c r="B81">
        <v>2003</v>
      </c>
      <c r="C81">
        <v>1</v>
      </c>
      <c r="E81">
        <v>20030129</v>
      </c>
      <c r="F81">
        <v>820</v>
      </c>
      <c r="G81" s="2">
        <v>211</v>
      </c>
      <c r="H81" s="3">
        <v>1582.6</v>
      </c>
      <c r="I81" s="3">
        <v>1582.6</v>
      </c>
      <c r="J81" s="3">
        <v>1683.8</v>
      </c>
      <c r="L81" t="s">
        <v>116</v>
      </c>
      <c r="M81">
        <v>2.2000000000000001E-3</v>
      </c>
      <c r="N81">
        <v>5.0000000000000001E-4</v>
      </c>
      <c r="O81">
        <v>4.33</v>
      </c>
      <c r="P81" s="2">
        <v>1.8479999999999999E-5</v>
      </c>
      <c r="W81" s="6">
        <f t="shared" si="7"/>
        <v>38047</v>
      </c>
      <c r="X81">
        <v>3</v>
      </c>
      <c r="Y81">
        <v>2004</v>
      </c>
      <c r="Z81">
        <v>1</v>
      </c>
      <c r="AA81">
        <v>3094</v>
      </c>
      <c r="AB81">
        <v>1767</v>
      </c>
      <c r="AC81">
        <v>5044</v>
      </c>
      <c r="AD81">
        <v>843</v>
      </c>
      <c r="AE81">
        <v>172</v>
      </c>
      <c r="AF81" s="6">
        <f t="shared" si="8"/>
        <v>38047</v>
      </c>
      <c r="AG81">
        <v>3</v>
      </c>
      <c r="AH81">
        <v>2004</v>
      </c>
      <c r="AI81">
        <v>1</v>
      </c>
      <c r="AJ81">
        <v>3094</v>
      </c>
      <c r="AK81">
        <v>172</v>
      </c>
      <c r="AL81" s="6">
        <f t="shared" si="9"/>
        <v>38047</v>
      </c>
      <c r="AM81">
        <v>3</v>
      </c>
      <c r="AN81">
        <v>2004</v>
      </c>
      <c r="AO81">
        <v>1</v>
      </c>
      <c r="AP81">
        <v>3128</v>
      </c>
      <c r="AQ81">
        <v>271</v>
      </c>
      <c r="BC81" s="6">
        <v>39791</v>
      </c>
      <c r="BD81">
        <v>320</v>
      </c>
      <c r="BE81">
        <v>2.87</v>
      </c>
      <c r="BF81">
        <f t="shared" si="6"/>
        <v>2246.9312839680001</v>
      </c>
    </row>
    <row r="82" spans="1:58" x14ac:dyDescent="0.35">
      <c r="A82" s="6">
        <f t="shared" si="5"/>
        <v>37680</v>
      </c>
      <c r="B82">
        <v>2003</v>
      </c>
      <c r="C82">
        <v>3</v>
      </c>
      <c r="E82">
        <v>20030319</v>
      </c>
      <c r="F82">
        <v>825</v>
      </c>
      <c r="G82" s="2">
        <v>356</v>
      </c>
      <c r="H82" s="3">
        <v>2055.1999999999998</v>
      </c>
      <c r="I82" s="3">
        <v>2055.1999999999998</v>
      </c>
      <c r="J82" s="3">
        <v>2193.6</v>
      </c>
      <c r="W82" s="6">
        <f t="shared" si="7"/>
        <v>38169</v>
      </c>
      <c r="X82">
        <v>7</v>
      </c>
      <c r="Y82">
        <v>2004</v>
      </c>
      <c r="Z82">
        <v>1</v>
      </c>
      <c r="AA82">
        <v>4082</v>
      </c>
      <c r="AB82">
        <v>2324</v>
      </c>
      <c r="AC82">
        <v>6668</v>
      </c>
      <c r="AD82">
        <v>1117</v>
      </c>
      <c r="AE82">
        <v>252</v>
      </c>
      <c r="AF82" s="6">
        <f t="shared" si="8"/>
        <v>38169</v>
      </c>
      <c r="AG82">
        <v>7</v>
      </c>
      <c r="AH82">
        <v>2004</v>
      </c>
      <c r="AI82">
        <v>1</v>
      </c>
      <c r="AJ82">
        <v>4082</v>
      </c>
      <c r="AK82">
        <v>252</v>
      </c>
      <c r="AL82" s="6">
        <f t="shared" si="9"/>
        <v>38169</v>
      </c>
      <c r="AM82">
        <v>7</v>
      </c>
      <c r="AN82">
        <v>2004</v>
      </c>
      <c r="AO82">
        <v>1</v>
      </c>
      <c r="AP82">
        <v>3999</v>
      </c>
      <c r="AQ82">
        <v>501</v>
      </c>
      <c r="BC82" s="6">
        <v>39868</v>
      </c>
      <c r="BD82">
        <v>336</v>
      </c>
      <c r="BE82">
        <v>2.69</v>
      </c>
      <c r="BF82">
        <f t="shared" si="6"/>
        <v>2211.3092026368004</v>
      </c>
    </row>
    <row r="83" spans="1:58" x14ac:dyDescent="0.35">
      <c r="A83" s="6">
        <f t="shared" si="5"/>
        <v>37741</v>
      </c>
      <c r="B83">
        <v>2003</v>
      </c>
      <c r="C83">
        <v>5</v>
      </c>
      <c r="E83">
        <v>20030521</v>
      </c>
      <c r="F83">
        <v>940</v>
      </c>
      <c r="G83" s="2">
        <v>1130</v>
      </c>
      <c r="H83" s="3">
        <v>4482.6000000000004</v>
      </c>
      <c r="I83" s="3">
        <v>4482.6000000000004</v>
      </c>
      <c r="J83" s="3">
        <v>4411.7</v>
      </c>
      <c r="L83" t="s">
        <v>42</v>
      </c>
      <c r="M83" t="s">
        <v>43</v>
      </c>
      <c r="N83" t="s">
        <v>44</v>
      </c>
      <c r="O83" t="s">
        <v>45</v>
      </c>
      <c r="P83" t="s">
        <v>46</v>
      </c>
      <c r="W83" s="6">
        <f t="shared" si="7"/>
        <v>38200</v>
      </c>
      <c r="X83">
        <v>8</v>
      </c>
      <c r="Y83">
        <v>2004</v>
      </c>
      <c r="Z83">
        <v>1</v>
      </c>
      <c r="AA83">
        <v>898</v>
      </c>
      <c r="AB83">
        <v>509</v>
      </c>
      <c r="AC83">
        <v>1474</v>
      </c>
      <c r="AD83">
        <v>248</v>
      </c>
      <c r="AE83">
        <v>65</v>
      </c>
      <c r="AF83" s="6">
        <f t="shared" si="8"/>
        <v>38200</v>
      </c>
      <c r="AG83">
        <v>8</v>
      </c>
      <c r="AH83">
        <v>2004</v>
      </c>
      <c r="AI83">
        <v>1</v>
      </c>
      <c r="AJ83">
        <v>898.39</v>
      </c>
      <c r="AK83">
        <v>65.02</v>
      </c>
      <c r="AL83" s="6">
        <f t="shared" si="9"/>
        <v>38200</v>
      </c>
      <c r="AM83">
        <v>8</v>
      </c>
      <c r="AN83">
        <v>2004</v>
      </c>
      <c r="AO83">
        <v>1</v>
      </c>
      <c r="AP83">
        <v>960.37</v>
      </c>
      <c r="AQ83">
        <v>132.34</v>
      </c>
      <c r="BC83" s="6">
        <v>39932</v>
      </c>
      <c r="BD83">
        <v>1370</v>
      </c>
      <c r="BE83">
        <v>1.2</v>
      </c>
      <c r="BF83">
        <f t="shared" si="6"/>
        <v>4022.1635788799999</v>
      </c>
    </row>
    <row r="84" spans="1:58" x14ac:dyDescent="0.35">
      <c r="A84" s="6">
        <f t="shared" si="5"/>
        <v>37802</v>
      </c>
      <c r="B84">
        <v>2003</v>
      </c>
      <c r="C84">
        <v>7</v>
      </c>
      <c r="E84">
        <v>20030709</v>
      </c>
      <c r="F84">
        <v>825</v>
      </c>
      <c r="G84" s="2">
        <v>116</v>
      </c>
      <c r="H84" s="3">
        <v>879.87</v>
      </c>
      <c r="I84" s="3">
        <v>879.88</v>
      </c>
      <c r="J84" s="3">
        <v>976.69</v>
      </c>
      <c r="L84" t="s">
        <v>47</v>
      </c>
      <c r="M84" t="s">
        <v>48</v>
      </c>
      <c r="N84" t="s">
        <v>49</v>
      </c>
      <c r="O84" t="s">
        <v>48</v>
      </c>
      <c r="P84" t="s">
        <v>48</v>
      </c>
      <c r="Q84" t="s">
        <v>48</v>
      </c>
      <c r="R84" t="s">
        <v>48</v>
      </c>
      <c r="S84" t="s">
        <v>50</v>
      </c>
      <c r="W84" s="6">
        <f t="shared" si="7"/>
        <v>38353</v>
      </c>
      <c r="X84">
        <v>1</v>
      </c>
      <c r="Y84">
        <v>2005</v>
      </c>
      <c r="Z84">
        <v>1</v>
      </c>
      <c r="AA84">
        <v>2862</v>
      </c>
      <c r="AB84">
        <v>1631</v>
      </c>
      <c r="AC84">
        <v>4673</v>
      </c>
      <c r="AD84">
        <v>783</v>
      </c>
      <c r="AE84">
        <v>173</v>
      </c>
      <c r="AF84" s="6">
        <f t="shared" si="8"/>
        <v>38353</v>
      </c>
      <c r="AG84">
        <v>1</v>
      </c>
      <c r="AH84">
        <v>2005</v>
      </c>
      <c r="AI84">
        <v>1</v>
      </c>
      <c r="AJ84">
        <v>2862</v>
      </c>
      <c r="AK84">
        <v>173</v>
      </c>
      <c r="AL84" s="6">
        <f t="shared" si="9"/>
        <v>38353</v>
      </c>
      <c r="AM84">
        <v>1</v>
      </c>
      <c r="AN84">
        <v>2005</v>
      </c>
      <c r="AO84">
        <v>1</v>
      </c>
      <c r="AP84">
        <v>2825</v>
      </c>
      <c r="AQ84">
        <v>311</v>
      </c>
      <c r="BC84" s="6">
        <v>40155</v>
      </c>
      <c r="BD84">
        <v>267</v>
      </c>
      <c r="BE84">
        <v>3.45</v>
      </c>
      <c r="BF84">
        <f t="shared" si="6"/>
        <v>2253.6593556480002</v>
      </c>
    </row>
    <row r="85" spans="1:58" x14ac:dyDescent="0.35">
      <c r="A85" s="6">
        <f t="shared" si="5"/>
        <v>37955</v>
      </c>
      <c r="B85">
        <v>2003</v>
      </c>
      <c r="C85">
        <v>12</v>
      </c>
      <c r="E85">
        <v>20031211</v>
      </c>
      <c r="F85">
        <v>900</v>
      </c>
      <c r="G85" s="2">
        <v>233</v>
      </c>
      <c r="H85" s="3">
        <v>1952.8</v>
      </c>
      <c r="I85" s="3">
        <v>1952.8</v>
      </c>
      <c r="J85" s="3">
        <v>1993.4</v>
      </c>
      <c r="L85" t="s">
        <v>66</v>
      </c>
      <c r="W85" s="6">
        <f t="shared" si="7"/>
        <v>38412</v>
      </c>
      <c r="X85">
        <v>3</v>
      </c>
      <c r="Y85">
        <v>2005</v>
      </c>
      <c r="Z85">
        <v>1</v>
      </c>
      <c r="AA85">
        <v>3666</v>
      </c>
      <c r="AB85">
        <v>2092</v>
      </c>
      <c r="AC85">
        <v>5980</v>
      </c>
      <c r="AD85">
        <v>1000</v>
      </c>
      <c r="AE85">
        <v>210</v>
      </c>
      <c r="AF85" s="6">
        <f t="shared" si="8"/>
        <v>38412</v>
      </c>
      <c r="AG85">
        <v>3</v>
      </c>
      <c r="AH85">
        <v>2005</v>
      </c>
      <c r="AI85">
        <v>1</v>
      </c>
      <c r="AJ85">
        <v>3666</v>
      </c>
      <c r="AK85">
        <v>210</v>
      </c>
      <c r="AL85" s="6">
        <f t="shared" si="9"/>
        <v>38412</v>
      </c>
      <c r="AM85">
        <v>3</v>
      </c>
      <c r="AN85">
        <v>2005</v>
      </c>
      <c r="AO85">
        <v>1</v>
      </c>
      <c r="AP85">
        <v>3589</v>
      </c>
      <c r="AQ85">
        <v>331</v>
      </c>
      <c r="BC85" s="6">
        <v>40316</v>
      </c>
      <c r="BD85">
        <v>1560</v>
      </c>
      <c r="BE85">
        <v>1.18</v>
      </c>
      <c r="BF85">
        <f t="shared" si="6"/>
        <v>4503.6488540159999</v>
      </c>
    </row>
    <row r="86" spans="1:58" x14ac:dyDescent="0.35">
      <c r="A86" s="6">
        <f t="shared" si="5"/>
        <v>38046</v>
      </c>
      <c r="B86">
        <v>2004</v>
      </c>
      <c r="C86">
        <v>3</v>
      </c>
      <c r="E86">
        <v>20040312</v>
      </c>
      <c r="F86">
        <v>810</v>
      </c>
      <c r="G86" s="2">
        <v>586</v>
      </c>
      <c r="H86" s="3">
        <v>3094.1</v>
      </c>
      <c r="I86" s="3">
        <v>3094.1</v>
      </c>
      <c r="J86" s="3">
        <v>3128.1</v>
      </c>
      <c r="L86" t="s">
        <v>36</v>
      </c>
      <c r="M86" s="2">
        <v>1.06</v>
      </c>
      <c r="N86" s="2">
        <v>1.98</v>
      </c>
      <c r="O86" s="2">
        <v>2.73</v>
      </c>
      <c r="P86" s="2">
        <v>3.12</v>
      </c>
      <c r="Q86" s="2">
        <v>3.55</v>
      </c>
      <c r="R86" s="2">
        <v>3.94</v>
      </c>
      <c r="S86" s="2">
        <v>6.3</v>
      </c>
      <c r="T86" s="2">
        <v>6.3</v>
      </c>
      <c r="W86" s="6">
        <f t="shared" si="7"/>
        <v>38565</v>
      </c>
      <c r="X86">
        <v>8</v>
      </c>
      <c r="Y86">
        <v>2005</v>
      </c>
      <c r="Z86">
        <v>2</v>
      </c>
      <c r="AA86">
        <v>2344</v>
      </c>
      <c r="AB86">
        <v>1561</v>
      </c>
      <c r="AC86">
        <v>3386</v>
      </c>
      <c r="AD86">
        <v>468</v>
      </c>
      <c r="AE86">
        <v>149</v>
      </c>
      <c r="AF86" s="6">
        <f t="shared" si="8"/>
        <v>38565</v>
      </c>
      <c r="AG86">
        <v>8</v>
      </c>
      <c r="AH86">
        <v>2005</v>
      </c>
      <c r="AI86">
        <v>2</v>
      </c>
      <c r="AJ86">
        <v>2344</v>
      </c>
      <c r="AK86">
        <v>149</v>
      </c>
      <c r="AL86" s="6">
        <f t="shared" si="9"/>
        <v>38565</v>
      </c>
      <c r="AM86">
        <v>8</v>
      </c>
      <c r="AN86">
        <v>2005</v>
      </c>
      <c r="AO86">
        <v>2</v>
      </c>
      <c r="AP86">
        <v>2355</v>
      </c>
      <c r="AQ86">
        <v>283</v>
      </c>
      <c r="BC86" s="6">
        <v>40387</v>
      </c>
      <c r="BD86">
        <v>389</v>
      </c>
      <c r="BE86">
        <v>3.46</v>
      </c>
      <c r="BF86">
        <f t="shared" si="6"/>
        <v>3292.9384716288</v>
      </c>
    </row>
    <row r="87" spans="1:58" x14ac:dyDescent="0.35">
      <c r="A87" s="6">
        <f t="shared" si="5"/>
        <v>38168</v>
      </c>
      <c r="B87">
        <v>2004</v>
      </c>
      <c r="C87">
        <v>7</v>
      </c>
      <c r="E87">
        <v>20040701</v>
      </c>
      <c r="F87">
        <v>800</v>
      </c>
      <c r="G87" s="2">
        <v>879</v>
      </c>
      <c r="H87" s="3">
        <v>4081.6</v>
      </c>
      <c r="I87" s="3">
        <v>4081.6</v>
      </c>
      <c r="J87" s="3">
        <v>3999.1</v>
      </c>
      <c r="L87" s="2" t="s">
        <v>38</v>
      </c>
      <c r="M87" s="2">
        <v>0.81</v>
      </c>
      <c r="N87" s="2">
        <v>1.9</v>
      </c>
      <c r="O87" s="2">
        <v>2.74</v>
      </c>
      <c r="P87" s="2">
        <v>3.05</v>
      </c>
      <c r="Q87" s="2">
        <v>3.42</v>
      </c>
      <c r="R87" s="2">
        <v>3.73</v>
      </c>
      <c r="S87" s="2">
        <v>15</v>
      </c>
      <c r="T87" s="2">
        <v>15</v>
      </c>
      <c r="W87" s="6">
        <f t="shared" si="7"/>
        <v>38777</v>
      </c>
      <c r="X87">
        <v>3</v>
      </c>
      <c r="Y87">
        <v>2006</v>
      </c>
      <c r="Z87">
        <v>1</v>
      </c>
      <c r="AA87">
        <v>1615</v>
      </c>
      <c r="AB87">
        <v>918</v>
      </c>
      <c r="AC87">
        <v>2642</v>
      </c>
      <c r="AD87">
        <v>444</v>
      </c>
      <c r="AE87">
        <v>107</v>
      </c>
      <c r="AF87" s="6">
        <f t="shared" si="8"/>
        <v>38777</v>
      </c>
      <c r="AG87">
        <v>3</v>
      </c>
      <c r="AH87">
        <v>2006</v>
      </c>
      <c r="AI87">
        <v>1</v>
      </c>
      <c r="AJ87">
        <v>1615</v>
      </c>
      <c r="AK87">
        <v>107</v>
      </c>
      <c r="AL87" s="6">
        <f t="shared" si="9"/>
        <v>38777</v>
      </c>
      <c r="AM87">
        <v>3</v>
      </c>
      <c r="AN87">
        <v>2006</v>
      </c>
      <c r="AO87">
        <v>1</v>
      </c>
      <c r="AP87">
        <v>1673</v>
      </c>
      <c r="AQ87">
        <v>256</v>
      </c>
    </row>
    <row r="88" spans="1:58" x14ac:dyDescent="0.35">
      <c r="A88" s="6">
        <f t="shared" si="5"/>
        <v>38199</v>
      </c>
      <c r="B88">
        <v>2004</v>
      </c>
      <c r="C88">
        <v>8</v>
      </c>
      <c r="E88">
        <v>20040811</v>
      </c>
      <c r="F88">
        <v>840</v>
      </c>
      <c r="G88" s="2">
        <v>102</v>
      </c>
      <c r="H88" s="3">
        <v>898.39</v>
      </c>
      <c r="I88" s="3">
        <v>898.39</v>
      </c>
      <c r="J88" s="3">
        <v>960.37</v>
      </c>
      <c r="L88" t="s">
        <v>52</v>
      </c>
      <c r="M88">
        <v>1.31</v>
      </c>
      <c r="N88">
        <v>1.04</v>
      </c>
      <c r="O88">
        <v>1</v>
      </c>
      <c r="P88">
        <v>1.02</v>
      </c>
      <c r="Q88">
        <v>1.04</v>
      </c>
      <c r="R88">
        <v>1.06</v>
      </c>
      <c r="S88">
        <v>0.42</v>
      </c>
      <c r="T88">
        <v>0.42</v>
      </c>
      <c r="W88" s="6">
        <f t="shared" si="7"/>
        <v>38899</v>
      </c>
      <c r="X88">
        <v>7</v>
      </c>
      <c r="Y88">
        <v>2006</v>
      </c>
      <c r="Z88">
        <v>1</v>
      </c>
      <c r="AA88">
        <v>2166</v>
      </c>
      <c r="AB88">
        <v>1230</v>
      </c>
      <c r="AC88">
        <v>3545</v>
      </c>
      <c r="AD88">
        <v>596</v>
      </c>
      <c r="AE88">
        <v>146</v>
      </c>
      <c r="AF88" s="6">
        <f t="shared" si="8"/>
        <v>38899</v>
      </c>
      <c r="AG88">
        <v>7</v>
      </c>
      <c r="AH88">
        <v>2006</v>
      </c>
      <c r="AI88">
        <v>1</v>
      </c>
      <c r="AJ88">
        <v>2166</v>
      </c>
      <c r="AK88">
        <v>145</v>
      </c>
      <c r="AL88" s="6">
        <f t="shared" si="9"/>
        <v>38899</v>
      </c>
      <c r="AM88">
        <v>7</v>
      </c>
      <c r="AN88">
        <v>2006</v>
      </c>
      <c r="AO88">
        <v>1</v>
      </c>
      <c r="AP88">
        <v>2170</v>
      </c>
      <c r="AQ88">
        <v>328</v>
      </c>
    </row>
    <row r="89" spans="1:58" x14ac:dyDescent="0.35">
      <c r="A89" s="6">
        <f t="shared" si="5"/>
        <v>38352</v>
      </c>
      <c r="B89">
        <v>2005</v>
      </c>
      <c r="C89">
        <v>1</v>
      </c>
      <c r="E89">
        <v>20050119</v>
      </c>
      <c r="F89">
        <v>830</v>
      </c>
      <c r="G89" s="2">
        <v>416</v>
      </c>
      <c r="H89" s="3">
        <v>2861.8</v>
      </c>
      <c r="I89" s="3">
        <v>2861.8</v>
      </c>
      <c r="J89" s="3">
        <v>2825.3</v>
      </c>
      <c r="W89" s="6">
        <f t="shared" si="7"/>
        <v>38961</v>
      </c>
      <c r="X89">
        <v>9</v>
      </c>
      <c r="Y89">
        <v>2006</v>
      </c>
      <c r="Z89">
        <v>1</v>
      </c>
      <c r="AA89">
        <v>3931</v>
      </c>
      <c r="AB89">
        <v>2232</v>
      </c>
      <c r="AC89">
        <v>6437</v>
      </c>
      <c r="AD89">
        <v>1082</v>
      </c>
      <c r="AE89">
        <v>266</v>
      </c>
      <c r="AF89" s="6">
        <f t="shared" si="8"/>
        <v>38961</v>
      </c>
      <c r="AG89">
        <v>9</v>
      </c>
      <c r="AH89">
        <v>2006</v>
      </c>
      <c r="AI89">
        <v>1</v>
      </c>
      <c r="AJ89">
        <v>3931</v>
      </c>
      <c r="AK89">
        <v>266</v>
      </c>
      <c r="AL89" s="6">
        <f t="shared" si="9"/>
        <v>38961</v>
      </c>
      <c r="AM89">
        <v>9</v>
      </c>
      <c r="AN89">
        <v>2006</v>
      </c>
      <c r="AO89">
        <v>1</v>
      </c>
      <c r="AP89">
        <v>3644</v>
      </c>
      <c r="AQ89">
        <v>570</v>
      </c>
    </row>
    <row r="90" spans="1:58" x14ac:dyDescent="0.35">
      <c r="A90" s="6">
        <f t="shared" si="5"/>
        <v>38411</v>
      </c>
      <c r="B90">
        <v>2005</v>
      </c>
      <c r="C90">
        <v>3</v>
      </c>
      <c r="E90">
        <v>20050324</v>
      </c>
      <c r="F90">
        <v>900</v>
      </c>
      <c r="G90" s="2">
        <v>737</v>
      </c>
      <c r="H90" s="3">
        <v>3666.1</v>
      </c>
      <c r="I90" s="3">
        <v>3666.1</v>
      </c>
      <c r="J90" s="3">
        <v>3589.4</v>
      </c>
      <c r="L90" t="s">
        <v>52</v>
      </c>
      <c r="M90" t="s">
        <v>53</v>
      </c>
      <c r="N90">
        <v>1</v>
      </c>
      <c r="O90" t="s">
        <v>54</v>
      </c>
      <c r="P90" t="s">
        <v>55</v>
      </c>
      <c r="Q90" t="s">
        <v>52</v>
      </c>
      <c r="R90" t="s">
        <v>56</v>
      </c>
      <c r="S90">
        <v>1</v>
      </c>
      <c r="T90" t="s">
        <v>54</v>
      </c>
      <c r="U90" t="s">
        <v>57</v>
      </c>
      <c r="W90" s="6">
        <f t="shared" si="7"/>
        <v>39022</v>
      </c>
      <c r="X90">
        <v>11</v>
      </c>
      <c r="Y90">
        <v>2006</v>
      </c>
      <c r="Z90">
        <v>1</v>
      </c>
      <c r="AA90">
        <v>3741</v>
      </c>
      <c r="AB90">
        <v>2121</v>
      </c>
      <c r="AC90">
        <v>6132</v>
      </c>
      <c r="AD90">
        <v>1032</v>
      </c>
      <c r="AE90">
        <v>263</v>
      </c>
      <c r="AF90" s="6">
        <f t="shared" si="8"/>
        <v>39022</v>
      </c>
      <c r="AG90">
        <v>11</v>
      </c>
      <c r="AH90">
        <v>2006</v>
      </c>
      <c r="AI90">
        <v>1</v>
      </c>
      <c r="AJ90">
        <v>3741</v>
      </c>
      <c r="AK90">
        <v>263</v>
      </c>
      <c r="AL90" s="6">
        <f t="shared" si="9"/>
        <v>39022</v>
      </c>
      <c r="AM90">
        <v>11</v>
      </c>
      <c r="AN90">
        <v>2006</v>
      </c>
      <c r="AO90">
        <v>1</v>
      </c>
      <c r="AP90">
        <v>3448</v>
      </c>
      <c r="AQ90">
        <v>664</v>
      </c>
    </row>
    <row r="91" spans="1:58" x14ac:dyDescent="0.35">
      <c r="A91" s="6">
        <f t="shared" si="5"/>
        <v>38564</v>
      </c>
      <c r="B91">
        <v>2005</v>
      </c>
      <c r="C91">
        <v>8</v>
      </c>
      <c r="E91">
        <v>20050804</v>
      </c>
      <c r="F91">
        <v>840</v>
      </c>
      <c r="G91" s="2">
        <v>385</v>
      </c>
      <c r="H91" s="3">
        <v>2516.4</v>
      </c>
      <c r="I91" s="3">
        <v>2516.4</v>
      </c>
      <c r="J91" s="3">
        <v>2529.6999999999998</v>
      </c>
      <c r="W91" s="6">
        <f t="shared" si="7"/>
        <v>39173</v>
      </c>
      <c r="X91">
        <v>4</v>
      </c>
      <c r="Y91">
        <v>2007</v>
      </c>
      <c r="Z91">
        <v>1</v>
      </c>
      <c r="AA91">
        <v>4744</v>
      </c>
      <c r="AB91">
        <v>2699</v>
      </c>
      <c r="AC91">
        <v>7755</v>
      </c>
      <c r="AD91">
        <v>1301</v>
      </c>
      <c r="AE91">
        <v>301</v>
      </c>
      <c r="AF91" s="6">
        <f t="shared" si="8"/>
        <v>39173</v>
      </c>
      <c r="AG91">
        <v>4</v>
      </c>
      <c r="AH91">
        <v>2007</v>
      </c>
      <c r="AI91">
        <v>1</v>
      </c>
      <c r="AJ91">
        <v>4744</v>
      </c>
      <c r="AK91">
        <v>301</v>
      </c>
      <c r="AL91" s="6">
        <f t="shared" si="9"/>
        <v>39173</v>
      </c>
      <c r="AM91">
        <v>4</v>
      </c>
      <c r="AN91">
        <v>2007</v>
      </c>
      <c r="AO91">
        <v>1</v>
      </c>
      <c r="AP91">
        <v>4352</v>
      </c>
      <c r="AQ91">
        <v>457</v>
      </c>
    </row>
    <row r="92" spans="1:58" x14ac:dyDescent="0.35">
      <c r="A92" s="6">
        <f t="shared" si="5"/>
        <v>38564</v>
      </c>
      <c r="B92">
        <v>2005</v>
      </c>
      <c r="C92">
        <v>8</v>
      </c>
      <c r="E92">
        <v>20050830</v>
      </c>
      <c r="F92">
        <v>820</v>
      </c>
      <c r="G92" s="2">
        <v>285</v>
      </c>
      <c r="H92" s="3">
        <v>2171.3000000000002</v>
      </c>
      <c r="I92" s="3">
        <v>2171.3000000000002</v>
      </c>
      <c r="J92" s="3">
        <v>2179.8000000000002</v>
      </c>
      <c r="W92" s="6">
        <f t="shared" si="7"/>
        <v>39264</v>
      </c>
      <c r="X92">
        <v>7</v>
      </c>
      <c r="Y92">
        <v>2007</v>
      </c>
      <c r="Z92">
        <v>1</v>
      </c>
      <c r="AA92">
        <v>2668</v>
      </c>
      <c r="AB92">
        <v>1514</v>
      </c>
      <c r="AC92">
        <v>4370</v>
      </c>
      <c r="AD92">
        <v>735</v>
      </c>
      <c r="AE92">
        <v>182</v>
      </c>
      <c r="AF92" s="6">
        <f t="shared" si="8"/>
        <v>39264</v>
      </c>
      <c r="AG92">
        <v>7</v>
      </c>
      <c r="AH92">
        <v>2007</v>
      </c>
      <c r="AI92">
        <v>1</v>
      </c>
      <c r="AJ92">
        <v>2668</v>
      </c>
      <c r="AK92">
        <v>182</v>
      </c>
      <c r="AL92" s="6">
        <f t="shared" si="9"/>
        <v>39264</v>
      </c>
      <c r="AM92">
        <v>7</v>
      </c>
      <c r="AN92">
        <v>2007</v>
      </c>
      <c r="AO92">
        <v>1</v>
      </c>
      <c r="AP92">
        <v>2588</v>
      </c>
      <c r="AQ92">
        <v>404</v>
      </c>
    </row>
    <row r="93" spans="1:58" x14ac:dyDescent="0.35">
      <c r="A93" s="6">
        <f t="shared" si="5"/>
        <v>38776</v>
      </c>
      <c r="B93">
        <v>2006</v>
      </c>
      <c r="C93">
        <v>3</v>
      </c>
      <c r="E93">
        <v>20060329</v>
      </c>
      <c r="F93">
        <v>900</v>
      </c>
      <c r="G93" s="2">
        <v>238</v>
      </c>
      <c r="H93" s="3">
        <v>1614.9</v>
      </c>
      <c r="I93" s="3">
        <v>1614.9</v>
      </c>
      <c r="J93" s="3">
        <v>1673.3</v>
      </c>
      <c r="L93" t="s">
        <v>58</v>
      </c>
      <c r="M93" t="s">
        <v>59</v>
      </c>
      <c r="W93" s="6">
        <f t="shared" si="7"/>
        <v>39722</v>
      </c>
      <c r="X93">
        <v>10</v>
      </c>
      <c r="Y93">
        <v>2008</v>
      </c>
      <c r="Z93">
        <v>1</v>
      </c>
      <c r="AA93">
        <v>3153</v>
      </c>
      <c r="AB93">
        <v>1786</v>
      </c>
      <c r="AC93">
        <v>5170</v>
      </c>
      <c r="AD93">
        <v>871</v>
      </c>
      <c r="AE93">
        <v>226</v>
      </c>
      <c r="AF93" s="6">
        <f t="shared" si="8"/>
        <v>39722</v>
      </c>
      <c r="AG93">
        <v>10</v>
      </c>
      <c r="AH93">
        <v>2008</v>
      </c>
      <c r="AI93">
        <v>1</v>
      </c>
      <c r="AJ93">
        <v>3153</v>
      </c>
      <c r="AK93">
        <v>226</v>
      </c>
      <c r="AL93" s="6">
        <f t="shared" si="9"/>
        <v>39722</v>
      </c>
      <c r="AM93">
        <v>10</v>
      </c>
      <c r="AN93">
        <v>2008</v>
      </c>
      <c r="AO93">
        <v>1</v>
      </c>
      <c r="AP93">
        <v>2842</v>
      </c>
      <c r="AQ93">
        <v>504</v>
      </c>
    </row>
    <row r="94" spans="1:58" x14ac:dyDescent="0.35">
      <c r="A94" s="6">
        <f t="shared" si="5"/>
        <v>38898</v>
      </c>
      <c r="B94">
        <v>2006</v>
      </c>
      <c r="C94">
        <v>7</v>
      </c>
      <c r="E94">
        <v>20060727</v>
      </c>
      <c r="F94">
        <v>815</v>
      </c>
      <c r="G94" s="2">
        <v>311</v>
      </c>
      <c r="H94" s="3">
        <v>2165.5</v>
      </c>
      <c r="I94" s="3">
        <v>2165.5</v>
      </c>
      <c r="J94" s="3">
        <v>2170.1</v>
      </c>
      <c r="L94" s="16" t="s">
        <v>60</v>
      </c>
      <c r="M94" s="16"/>
      <c r="W94" s="6">
        <f t="shared" si="7"/>
        <v>39783</v>
      </c>
      <c r="X94">
        <v>12</v>
      </c>
      <c r="Y94">
        <v>2008</v>
      </c>
      <c r="Z94">
        <v>1</v>
      </c>
      <c r="AA94">
        <v>2980</v>
      </c>
      <c r="AB94">
        <v>1686</v>
      </c>
      <c r="AC94">
        <v>4893</v>
      </c>
      <c r="AD94">
        <v>825</v>
      </c>
      <c r="AE94">
        <v>222</v>
      </c>
      <c r="AF94" s="6">
        <f t="shared" si="8"/>
        <v>39783</v>
      </c>
      <c r="AG94">
        <v>12</v>
      </c>
      <c r="AH94">
        <v>2008</v>
      </c>
      <c r="AI94">
        <v>1</v>
      </c>
      <c r="AJ94">
        <v>2980</v>
      </c>
      <c r="AK94">
        <v>222</v>
      </c>
      <c r="AL94" s="6">
        <f t="shared" si="9"/>
        <v>39783</v>
      </c>
      <c r="AM94">
        <v>12</v>
      </c>
      <c r="AN94">
        <v>2008</v>
      </c>
      <c r="AO94">
        <v>1</v>
      </c>
      <c r="AP94">
        <v>2684</v>
      </c>
      <c r="AQ94">
        <v>493</v>
      </c>
    </row>
    <row r="95" spans="1:58" x14ac:dyDescent="0.35">
      <c r="A95" s="6">
        <f t="shared" si="5"/>
        <v>38960</v>
      </c>
      <c r="B95">
        <v>2006</v>
      </c>
      <c r="C95">
        <v>9</v>
      </c>
      <c r="E95">
        <v>20060926</v>
      </c>
      <c r="F95">
        <v>750</v>
      </c>
      <c r="G95" s="2">
        <v>548</v>
      </c>
      <c r="H95" s="3">
        <v>3931.1</v>
      </c>
      <c r="I95" s="3">
        <v>3931.1</v>
      </c>
      <c r="J95" s="3">
        <v>3643.6</v>
      </c>
      <c r="L95" t="s">
        <v>63</v>
      </c>
      <c r="M95">
        <v>-1.0620000000000001</v>
      </c>
      <c r="W95" s="6">
        <f t="shared" si="7"/>
        <v>39845</v>
      </c>
      <c r="X95">
        <v>2</v>
      </c>
      <c r="Y95">
        <v>2009</v>
      </c>
      <c r="Z95">
        <v>1</v>
      </c>
      <c r="AA95">
        <v>2573</v>
      </c>
      <c r="AB95">
        <v>1456</v>
      </c>
      <c r="AC95">
        <v>4222</v>
      </c>
      <c r="AD95">
        <v>712</v>
      </c>
      <c r="AE95">
        <v>188</v>
      </c>
      <c r="AF95" s="6">
        <f t="shared" si="8"/>
        <v>39845</v>
      </c>
      <c r="AG95">
        <v>2</v>
      </c>
      <c r="AH95">
        <v>2009</v>
      </c>
      <c r="AI95">
        <v>1</v>
      </c>
      <c r="AJ95">
        <v>2573</v>
      </c>
      <c r="AK95">
        <v>188</v>
      </c>
      <c r="AL95" s="6">
        <f t="shared" si="9"/>
        <v>39845</v>
      </c>
      <c r="AM95">
        <v>2</v>
      </c>
      <c r="AN95">
        <v>2009</v>
      </c>
      <c r="AO95">
        <v>1</v>
      </c>
      <c r="AP95">
        <v>2394</v>
      </c>
      <c r="AQ95">
        <v>249</v>
      </c>
    </row>
    <row r="96" spans="1:58" x14ac:dyDescent="0.35">
      <c r="A96" s="6">
        <f t="shared" si="5"/>
        <v>39021</v>
      </c>
      <c r="B96">
        <v>2006</v>
      </c>
      <c r="C96">
        <v>11</v>
      </c>
      <c r="E96">
        <v>20061121</v>
      </c>
      <c r="F96">
        <v>820</v>
      </c>
      <c r="G96" s="2">
        <v>476</v>
      </c>
      <c r="H96" s="3">
        <v>3741.1</v>
      </c>
      <c r="I96" s="3">
        <v>3741.1</v>
      </c>
      <c r="J96" s="3">
        <v>3448</v>
      </c>
      <c r="L96" t="s">
        <v>67</v>
      </c>
      <c r="M96">
        <v>0.98899999999999999</v>
      </c>
      <c r="W96" s="6">
        <f t="shared" si="7"/>
        <v>39904</v>
      </c>
      <c r="X96">
        <v>4</v>
      </c>
      <c r="Y96">
        <v>2009</v>
      </c>
      <c r="Z96">
        <v>2</v>
      </c>
      <c r="AA96">
        <v>4345</v>
      </c>
      <c r="AB96">
        <v>2771</v>
      </c>
      <c r="AC96">
        <v>6499</v>
      </c>
      <c r="AD96">
        <v>956</v>
      </c>
      <c r="AE96">
        <v>312</v>
      </c>
      <c r="AF96" s="6">
        <f t="shared" si="8"/>
        <v>39904</v>
      </c>
      <c r="AG96">
        <v>4</v>
      </c>
      <c r="AH96">
        <v>2009</v>
      </c>
      <c r="AI96">
        <v>2</v>
      </c>
      <c r="AJ96">
        <v>4345</v>
      </c>
      <c r="AK96">
        <v>312</v>
      </c>
      <c r="AL96" s="6">
        <f t="shared" si="9"/>
        <v>39904</v>
      </c>
      <c r="AM96">
        <v>4</v>
      </c>
      <c r="AN96">
        <v>2009</v>
      </c>
      <c r="AO96">
        <v>2</v>
      </c>
      <c r="AP96">
        <v>3796</v>
      </c>
      <c r="AQ96">
        <v>476</v>
      </c>
    </row>
    <row r="97" spans="1:43" x14ac:dyDescent="0.35">
      <c r="A97" s="6">
        <f t="shared" si="5"/>
        <v>39172</v>
      </c>
      <c r="B97">
        <v>2007</v>
      </c>
      <c r="C97">
        <v>4</v>
      </c>
      <c r="E97">
        <v>20070411</v>
      </c>
      <c r="F97">
        <v>825</v>
      </c>
      <c r="G97" s="2">
        <v>1000</v>
      </c>
      <c r="H97" s="3">
        <v>4744.1000000000004</v>
      </c>
      <c r="I97" s="3">
        <v>4744.1000000000004</v>
      </c>
      <c r="J97" s="3">
        <v>4352.3999999999996</v>
      </c>
      <c r="L97" t="s">
        <v>62</v>
      </c>
      <c r="M97">
        <v>0.51700000000000002</v>
      </c>
      <c r="W97" s="6">
        <f t="shared" si="7"/>
        <v>39965</v>
      </c>
      <c r="X97">
        <v>6</v>
      </c>
      <c r="Y97">
        <v>2009</v>
      </c>
      <c r="Z97">
        <v>1</v>
      </c>
      <c r="AA97">
        <v>6550</v>
      </c>
      <c r="AB97">
        <v>3706</v>
      </c>
      <c r="AC97">
        <v>10754</v>
      </c>
      <c r="AD97">
        <v>1814</v>
      </c>
      <c r="AE97">
        <v>486</v>
      </c>
      <c r="AF97" s="6">
        <f t="shared" si="8"/>
        <v>39965</v>
      </c>
      <c r="AG97">
        <v>6</v>
      </c>
      <c r="AH97">
        <v>2009</v>
      </c>
      <c r="AI97">
        <v>1</v>
      </c>
      <c r="AJ97">
        <v>6550</v>
      </c>
      <c r="AK97">
        <v>486</v>
      </c>
      <c r="AL97" s="6">
        <f t="shared" si="9"/>
        <v>39965</v>
      </c>
      <c r="AM97">
        <v>6</v>
      </c>
      <c r="AN97">
        <v>2009</v>
      </c>
      <c r="AO97">
        <v>1</v>
      </c>
      <c r="AP97">
        <v>5495</v>
      </c>
      <c r="AQ97">
        <v>775</v>
      </c>
    </row>
    <row r="98" spans="1:43" x14ac:dyDescent="0.35">
      <c r="A98" s="6">
        <f t="shared" si="5"/>
        <v>39263</v>
      </c>
      <c r="B98">
        <v>2007</v>
      </c>
      <c r="C98">
        <v>7</v>
      </c>
      <c r="E98">
        <v>20070718</v>
      </c>
      <c r="F98">
        <v>820</v>
      </c>
      <c r="G98" s="2">
        <v>404</v>
      </c>
      <c r="H98" s="3">
        <v>2668.4</v>
      </c>
      <c r="I98" s="3">
        <v>2668.4</v>
      </c>
      <c r="J98" s="3">
        <v>2587.8000000000002</v>
      </c>
      <c r="W98" s="6">
        <f t="shared" si="7"/>
        <v>40148</v>
      </c>
      <c r="X98">
        <v>12</v>
      </c>
      <c r="Y98">
        <v>2009</v>
      </c>
      <c r="Z98">
        <v>1</v>
      </c>
      <c r="AA98">
        <v>2731</v>
      </c>
      <c r="AB98">
        <v>1540</v>
      </c>
      <c r="AC98">
        <v>4495</v>
      </c>
      <c r="AD98">
        <v>761</v>
      </c>
      <c r="AE98">
        <v>219</v>
      </c>
      <c r="AF98" s="6">
        <f t="shared" si="8"/>
        <v>40148</v>
      </c>
      <c r="AG98">
        <v>12</v>
      </c>
      <c r="AH98">
        <v>2009</v>
      </c>
      <c r="AI98">
        <v>1</v>
      </c>
      <c r="AJ98">
        <v>2731</v>
      </c>
      <c r="AK98">
        <v>219</v>
      </c>
      <c r="AL98" s="6">
        <f t="shared" si="9"/>
        <v>40148</v>
      </c>
      <c r="AM98">
        <v>12</v>
      </c>
      <c r="AN98">
        <v>2009</v>
      </c>
      <c r="AO98">
        <v>1</v>
      </c>
      <c r="AP98">
        <v>2414</v>
      </c>
      <c r="AQ98">
        <v>457</v>
      </c>
    </row>
    <row r="99" spans="1:43" x14ac:dyDescent="0.35">
      <c r="A99" s="6">
        <f t="shared" si="5"/>
        <v>39721</v>
      </c>
      <c r="B99">
        <v>2008</v>
      </c>
      <c r="C99">
        <v>10</v>
      </c>
      <c r="E99">
        <v>20081015</v>
      </c>
      <c r="F99">
        <v>1136</v>
      </c>
      <c r="G99" s="2">
        <v>347</v>
      </c>
      <c r="H99" s="3">
        <v>3152.6</v>
      </c>
      <c r="I99" s="3">
        <v>3152.6</v>
      </c>
      <c r="J99" s="3">
        <v>2842.1</v>
      </c>
      <c r="L99" t="s">
        <v>68</v>
      </c>
      <c r="W99" s="6">
        <f t="shared" si="7"/>
        <v>40299</v>
      </c>
      <c r="X99">
        <v>5</v>
      </c>
      <c r="Y99">
        <v>2010</v>
      </c>
      <c r="Z99">
        <v>1</v>
      </c>
      <c r="AA99">
        <v>7323</v>
      </c>
      <c r="AB99">
        <v>4122</v>
      </c>
      <c r="AC99">
        <v>12067</v>
      </c>
      <c r="AD99">
        <v>2045</v>
      </c>
      <c r="AE99">
        <v>605</v>
      </c>
      <c r="AF99" s="6">
        <f t="shared" si="8"/>
        <v>40299</v>
      </c>
      <c r="AG99">
        <v>5</v>
      </c>
      <c r="AH99">
        <v>2010</v>
      </c>
      <c r="AI99">
        <v>1</v>
      </c>
      <c r="AJ99">
        <v>7323</v>
      </c>
      <c r="AK99">
        <v>605</v>
      </c>
      <c r="AL99" s="6">
        <f t="shared" si="9"/>
        <v>40299</v>
      </c>
      <c r="AM99">
        <v>5</v>
      </c>
      <c r="AN99">
        <v>2010</v>
      </c>
      <c r="AO99">
        <v>1</v>
      </c>
      <c r="AP99">
        <v>5928</v>
      </c>
      <c r="AQ99">
        <v>841</v>
      </c>
    </row>
    <row r="100" spans="1:43" x14ac:dyDescent="0.35">
      <c r="A100" s="6">
        <f t="shared" si="5"/>
        <v>39782</v>
      </c>
      <c r="B100">
        <v>2008</v>
      </c>
      <c r="C100">
        <v>12</v>
      </c>
      <c r="E100">
        <v>20081209</v>
      </c>
      <c r="F100">
        <v>845</v>
      </c>
      <c r="G100" s="2">
        <v>320</v>
      </c>
      <c r="H100" s="3">
        <v>2980.3</v>
      </c>
      <c r="I100" s="3">
        <v>2980.3</v>
      </c>
      <c r="J100" s="3">
        <v>2684.3</v>
      </c>
      <c r="L100" t="s">
        <v>69</v>
      </c>
      <c r="M100" t="s">
        <v>70</v>
      </c>
      <c r="N100" t="s">
        <v>71</v>
      </c>
      <c r="O100" t="s">
        <v>76</v>
      </c>
      <c r="P100" t="s">
        <v>77</v>
      </c>
      <c r="Q100" t="s">
        <v>72</v>
      </c>
      <c r="R100" t="s">
        <v>78</v>
      </c>
      <c r="S100" t="s">
        <v>79</v>
      </c>
      <c r="T100" t="s">
        <v>73</v>
      </c>
      <c r="W100" s="6">
        <f t="shared" si="7"/>
        <v>40360</v>
      </c>
      <c r="X100">
        <v>7</v>
      </c>
      <c r="Y100">
        <v>2010</v>
      </c>
      <c r="Z100">
        <v>1</v>
      </c>
      <c r="AA100">
        <v>3077</v>
      </c>
      <c r="AB100">
        <v>1734</v>
      </c>
      <c r="AC100">
        <v>5067</v>
      </c>
      <c r="AD100">
        <v>858</v>
      </c>
      <c r="AE100">
        <v>250</v>
      </c>
      <c r="AF100" s="6">
        <f t="shared" si="8"/>
        <v>40360</v>
      </c>
      <c r="AG100">
        <v>7</v>
      </c>
      <c r="AH100">
        <v>2010</v>
      </c>
      <c r="AI100">
        <v>1</v>
      </c>
      <c r="AJ100">
        <v>3077</v>
      </c>
      <c r="AK100">
        <v>250</v>
      </c>
      <c r="AL100" s="6">
        <f t="shared" si="9"/>
        <v>40360</v>
      </c>
      <c r="AM100">
        <v>7</v>
      </c>
      <c r="AN100">
        <v>2010</v>
      </c>
      <c r="AO100">
        <v>1</v>
      </c>
      <c r="AP100">
        <v>2738</v>
      </c>
      <c r="AQ100">
        <v>461</v>
      </c>
    </row>
    <row r="101" spans="1:43" x14ac:dyDescent="0.35">
      <c r="A101" s="6">
        <f t="shared" si="5"/>
        <v>39844</v>
      </c>
      <c r="B101">
        <v>2009</v>
      </c>
      <c r="C101">
        <v>2</v>
      </c>
      <c r="E101">
        <v>20090224</v>
      </c>
      <c r="F101">
        <v>830</v>
      </c>
      <c r="G101" s="2">
        <v>336</v>
      </c>
      <c r="H101" s="3">
        <v>2572.5</v>
      </c>
      <c r="I101" s="3">
        <v>2572.5</v>
      </c>
      <c r="J101" s="3">
        <v>2394</v>
      </c>
      <c r="L101" t="s">
        <v>74</v>
      </c>
      <c r="M101">
        <v>701</v>
      </c>
      <c r="N101">
        <v>8</v>
      </c>
      <c r="O101">
        <v>190</v>
      </c>
      <c r="P101">
        <v>264</v>
      </c>
      <c r="Q101">
        <v>399</v>
      </c>
      <c r="R101">
        <v>749</v>
      </c>
      <c r="S101">
        <v>1804</v>
      </c>
      <c r="T101">
        <v>5240</v>
      </c>
      <c r="W101" s="6">
        <f t="shared" si="7"/>
        <v>40848</v>
      </c>
      <c r="X101">
        <v>11</v>
      </c>
      <c r="Y101">
        <v>2011</v>
      </c>
      <c r="Z101">
        <v>1</v>
      </c>
      <c r="AA101">
        <v>3862</v>
      </c>
      <c r="AB101">
        <v>2156</v>
      </c>
      <c r="AC101">
        <v>6404</v>
      </c>
      <c r="AD101">
        <v>1094</v>
      </c>
      <c r="AE101">
        <v>367</v>
      </c>
      <c r="AF101" s="6">
        <f t="shared" si="8"/>
        <v>40848</v>
      </c>
      <c r="AG101">
        <v>11</v>
      </c>
      <c r="AH101">
        <v>2011</v>
      </c>
      <c r="AI101">
        <v>1</v>
      </c>
      <c r="AJ101">
        <v>3862</v>
      </c>
      <c r="AK101">
        <v>367</v>
      </c>
      <c r="AL101" s="6">
        <f t="shared" si="9"/>
        <v>40848</v>
      </c>
      <c r="AM101">
        <v>11</v>
      </c>
      <c r="AN101">
        <v>2011</v>
      </c>
      <c r="AO101">
        <v>1</v>
      </c>
      <c r="AP101">
        <v>3155</v>
      </c>
      <c r="AQ101">
        <v>752</v>
      </c>
    </row>
    <row r="102" spans="1:43" x14ac:dyDescent="0.35">
      <c r="A102" s="6">
        <f t="shared" si="5"/>
        <v>39903</v>
      </c>
      <c r="B102">
        <v>2009</v>
      </c>
      <c r="C102">
        <v>4</v>
      </c>
      <c r="E102">
        <v>20090408</v>
      </c>
      <c r="F102">
        <v>900</v>
      </c>
      <c r="G102" s="2">
        <v>335</v>
      </c>
      <c r="H102" s="3">
        <v>2328.5</v>
      </c>
      <c r="I102" s="3">
        <v>2328.5</v>
      </c>
      <c r="J102" s="3">
        <v>2212</v>
      </c>
      <c r="L102" t="s">
        <v>36</v>
      </c>
      <c r="M102">
        <v>817</v>
      </c>
      <c r="N102">
        <v>8</v>
      </c>
      <c r="O102">
        <v>215</v>
      </c>
      <c r="P102">
        <v>289</v>
      </c>
      <c r="Q102">
        <v>437</v>
      </c>
      <c r="R102">
        <v>809</v>
      </c>
      <c r="S102">
        <v>1858</v>
      </c>
      <c r="T102">
        <v>5460</v>
      </c>
      <c r="W102" s="6">
        <f t="shared" si="7"/>
        <v>42248</v>
      </c>
      <c r="X102">
        <v>9</v>
      </c>
      <c r="Y102">
        <v>2015</v>
      </c>
      <c r="Z102">
        <v>1</v>
      </c>
      <c r="AA102">
        <v>3614</v>
      </c>
      <c r="AB102">
        <v>1946</v>
      </c>
      <c r="AC102">
        <v>6155</v>
      </c>
      <c r="AD102">
        <v>1085</v>
      </c>
      <c r="AE102">
        <v>497</v>
      </c>
      <c r="AG102">
        <v>9</v>
      </c>
      <c r="AH102">
        <v>2015</v>
      </c>
      <c r="AI102">
        <v>1</v>
      </c>
      <c r="AJ102">
        <v>3614</v>
      </c>
      <c r="AK102">
        <v>497</v>
      </c>
      <c r="AM102">
        <v>9</v>
      </c>
      <c r="AN102">
        <v>2015</v>
      </c>
      <c r="AO102">
        <v>1</v>
      </c>
      <c r="AP102">
        <v>2649</v>
      </c>
      <c r="AQ102">
        <v>736</v>
      </c>
    </row>
    <row r="103" spans="1:43" x14ac:dyDescent="0.35">
      <c r="A103" s="6">
        <f t="shared" si="5"/>
        <v>39903</v>
      </c>
      <c r="B103">
        <v>2009</v>
      </c>
      <c r="C103">
        <v>4</v>
      </c>
      <c r="E103">
        <v>20090429</v>
      </c>
      <c r="F103">
        <v>944</v>
      </c>
      <c r="G103" s="2">
        <v>1370</v>
      </c>
      <c r="H103" s="3">
        <v>6361.7</v>
      </c>
      <c r="I103" s="3">
        <v>6361.7</v>
      </c>
      <c r="J103" s="3">
        <v>5380.9</v>
      </c>
      <c r="W103" s="6">
        <f t="shared" si="7"/>
        <v>42278</v>
      </c>
      <c r="X103">
        <v>10</v>
      </c>
      <c r="Y103">
        <v>2015</v>
      </c>
      <c r="Z103">
        <v>1</v>
      </c>
      <c r="AA103">
        <v>7591</v>
      </c>
      <c r="AB103">
        <v>4073</v>
      </c>
      <c r="AC103">
        <v>12965</v>
      </c>
      <c r="AD103">
        <v>2292</v>
      </c>
      <c r="AE103">
        <v>1074</v>
      </c>
      <c r="AG103">
        <v>10</v>
      </c>
      <c r="AH103">
        <v>2015</v>
      </c>
      <c r="AI103">
        <v>1</v>
      </c>
      <c r="AJ103">
        <v>7591</v>
      </c>
      <c r="AK103">
        <v>1074</v>
      </c>
      <c r="AM103">
        <v>10</v>
      </c>
      <c r="AN103">
        <v>2015</v>
      </c>
      <c r="AO103">
        <v>1</v>
      </c>
      <c r="AP103">
        <v>5183</v>
      </c>
      <c r="AQ103">
        <v>1751</v>
      </c>
    </row>
    <row r="104" spans="1:43" x14ac:dyDescent="0.35">
      <c r="A104" s="6">
        <f t="shared" si="5"/>
        <v>39964</v>
      </c>
      <c r="B104">
        <v>2009</v>
      </c>
      <c r="C104">
        <v>6</v>
      </c>
      <c r="E104">
        <v>20090625</v>
      </c>
      <c r="F104">
        <v>1525</v>
      </c>
      <c r="G104" s="2">
        <v>1330</v>
      </c>
      <c r="H104" s="3">
        <v>6550.3</v>
      </c>
      <c r="I104" s="3">
        <v>6550.3</v>
      </c>
      <c r="J104" s="3">
        <v>5494.5</v>
      </c>
      <c r="L104" t="s">
        <v>80</v>
      </c>
      <c r="W104" s="6">
        <f t="shared" si="7"/>
        <v>42309</v>
      </c>
      <c r="X104">
        <v>11</v>
      </c>
      <c r="Y104">
        <v>2015</v>
      </c>
      <c r="Z104">
        <v>1</v>
      </c>
      <c r="AA104">
        <v>5961</v>
      </c>
      <c r="AB104">
        <v>3191</v>
      </c>
      <c r="AC104">
        <v>10198</v>
      </c>
      <c r="AD104">
        <v>1806</v>
      </c>
      <c r="AE104">
        <v>857</v>
      </c>
      <c r="AG104">
        <v>11</v>
      </c>
      <c r="AH104">
        <v>2015</v>
      </c>
      <c r="AI104">
        <v>1</v>
      </c>
      <c r="AJ104">
        <v>5961</v>
      </c>
      <c r="AK104">
        <v>857</v>
      </c>
      <c r="AM104">
        <v>11</v>
      </c>
      <c r="AN104">
        <v>2015</v>
      </c>
      <c r="AO104">
        <v>1</v>
      </c>
      <c r="AP104">
        <v>4156</v>
      </c>
      <c r="AQ104">
        <v>1367</v>
      </c>
    </row>
    <row r="105" spans="1:43" x14ac:dyDescent="0.35">
      <c r="A105" s="6">
        <f t="shared" si="5"/>
        <v>40147</v>
      </c>
      <c r="B105">
        <v>2009</v>
      </c>
      <c r="C105">
        <v>12</v>
      </c>
      <c r="E105">
        <v>20091208</v>
      </c>
      <c r="F105">
        <v>1346</v>
      </c>
      <c r="G105" s="2">
        <v>267</v>
      </c>
      <c r="H105" s="3">
        <v>2731</v>
      </c>
      <c r="I105" s="3">
        <v>2731</v>
      </c>
      <c r="J105" s="3">
        <v>2414.1</v>
      </c>
      <c r="L105" t="s">
        <v>81</v>
      </c>
      <c r="W105" s="6">
        <f t="shared" si="7"/>
        <v>42339</v>
      </c>
      <c r="X105">
        <v>12</v>
      </c>
      <c r="Y105">
        <v>2015</v>
      </c>
      <c r="Z105">
        <v>1</v>
      </c>
      <c r="AA105">
        <v>4652</v>
      </c>
      <c r="AB105">
        <v>2484</v>
      </c>
      <c r="AC105">
        <v>7975</v>
      </c>
      <c r="AD105">
        <v>1416</v>
      </c>
      <c r="AE105">
        <v>681</v>
      </c>
      <c r="AG105">
        <v>12</v>
      </c>
      <c r="AH105">
        <v>2015</v>
      </c>
      <c r="AI105">
        <v>1</v>
      </c>
      <c r="AJ105">
        <v>4652</v>
      </c>
      <c r="AK105">
        <v>681</v>
      </c>
      <c r="AM105">
        <v>12</v>
      </c>
      <c r="AN105">
        <v>2015</v>
      </c>
      <c r="AO105">
        <v>1</v>
      </c>
      <c r="AP105">
        <v>3311</v>
      </c>
      <c r="AQ105">
        <v>1020</v>
      </c>
    </row>
    <row r="106" spans="1:43" x14ac:dyDescent="0.35">
      <c r="A106" s="6">
        <f t="shared" si="5"/>
        <v>40298</v>
      </c>
      <c r="B106">
        <v>2010</v>
      </c>
      <c r="C106">
        <v>5</v>
      </c>
      <c r="E106">
        <v>20100518</v>
      </c>
      <c r="F106">
        <v>1330</v>
      </c>
      <c r="G106" s="2">
        <v>1560</v>
      </c>
      <c r="H106" s="3">
        <v>7322.6</v>
      </c>
      <c r="I106" s="3">
        <v>7322.6</v>
      </c>
      <c r="J106" s="3">
        <v>5928.4</v>
      </c>
      <c r="W106" s="6">
        <f t="shared" si="7"/>
        <v>42370</v>
      </c>
      <c r="X106">
        <v>1</v>
      </c>
      <c r="Y106">
        <v>2016</v>
      </c>
      <c r="Z106">
        <v>1</v>
      </c>
      <c r="AA106">
        <v>3686</v>
      </c>
      <c r="AB106">
        <v>1960</v>
      </c>
      <c r="AC106">
        <v>6335</v>
      </c>
      <c r="AD106">
        <v>1128</v>
      </c>
      <c r="AE106">
        <v>553</v>
      </c>
      <c r="AG106">
        <v>1</v>
      </c>
      <c r="AH106">
        <v>2016</v>
      </c>
      <c r="AI106">
        <v>1</v>
      </c>
      <c r="AJ106">
        <v>3686</v>
      </c>
      <c r="AK106">
        <v>553</v>
      </c>
      <c r="AM106">
        <v>1</v>
      </c>
      <c r="AN106">
        <v>2016</v>
      </c>
      <c r="AO106">
        <v>1</v>
      </c>
      <c r="AP106">
        <v>2676</v>
      </c>
      <c r="AQ106">
        <v>739</v>
      </c>
    </row>
    <row r="107" spans="1:43" x14ac:dyDescent="0.35">
      <c r="A107" s="6">
        <f t="shared" si="5"/>
        <v>40359</v>
      </c>
      <c r="B107">
        <v>2010</v>
      </c>
      <c r="C107">
        <v>7</v>
      </c>
      <c r="E107">
        <v>20100728</v>
      </c>
      <c r="F107">
        <v>924</v>
      </c>
      <c r="G107" s="2">
        <v>389</v>
      </c>
      <c r="H107" s="3">
        <v>3077</v>
      </c>
      <c r="I107" s="3">
        <v>3077</v>
      </c>
      <c r="J107" s="3">
        <v>2738.3</v>
      </c>
      <c r="L107" t="s">
        <v>82</v>
      </c>
      <c r="O107" s="2">
        <v>5460</v>
      </c>
      <c r="W107" s="6">
        <f t="shared" si="7"/>
        <v>42401</v>
      </c>
      <c r="X107">
        <v>2</v>
      </c>
      <c r="Y107">
        <v>2016</v>
      </c>
      <c r="Z107">
        <v>1</v>
      </c>
      <c r="AA107">
        <v>5286</v>
      </c>
      <c r="AB107">
        <v>2807</v>
      </c>
      <c r="AC107">
        <v>9095</v>
      </c>
      <c r="AD107">
        <v>1621</v>
      </c>
      <c r="AE107">
        <v>801</v>
      </c>
      <c r="AG107">
        <v>2</v>
      </c>
      <c r="AH107">
        <v>2016</v>
      </c>
      <c r="AI107">
        <v>1</v>
      </c>
      <c r="AJ107">
        <v>5286</v>
      </c>
      <c r="AK107">
        <v>800</v>
      </c>
      <c r="AM107">
        <v>2</v>
      </c>
      <c r="AN107">
        <v>2016</v>
      </c>
      <c r="AO107">
        <v>1</v>
      </c>
      <c r="AP107">
        <v>3785</v>
      </c>
      <c r="AQ107">
        <v>909</v>
      </c>
    </row>
    <row r="108" spans="1:43" x14ac:dyDescent="0.35">
      <c r="A108" s="6">
        <f t="shared" si="5"/>
        <v>40847</v>
      </c>
      <c r="B108">
        <v>2011</v>
      </c>
      <c r="C108">
        <v>11</v>
      </c>
      <c r="E108">
        <v>20111121</v>
      </c>
      <c r="F108">
        <v>1637</v>
      </c>
      <c r="G108" s="2">
        <v>359</v>
      </c>
      <c r="H108" s="3">
        <v>3861.8</v>
      </c>
      <c r="I108" s="3">
        <v>3861.8</v>
      </c>
      <c r="J108" s="3">
        <v>3155.1</v>
      </c>
      <c r="L108" t="s">
        <v>83</v>
      </c>
      <c r="O108" s="2">
        <v>5240</v>
      </c>
      <c r="W108" s="6">
        <f t="shared" si="7"/>
        <v>43709</v>
      </c>
      <c r="X108">
        <v>9</v>
      </c>
      <c r="Y108">
        <v>2019</v>
      </c>
      <c r="Z108">
        <v>1</v>
      </c>
      <c r="AA108">
        <v>10330</v>
      </c>
      <c r="AB108">
        <v>5136</v>
      </c>
      <c r="AC108">
        <v>18647</v>
      </c>
      <c r="AD108">
        <v>3492</v>
      </c>
      <c r="AE108">
        <v>2145</v>
      </c>
      <c r="AG108">
        <v>9</v>
      </c>
      <c r="AH108">
        <v>2019</v>
      </c>
      <c r="AI108">
        <v>1</v>
      </c>
      <c r="AJ108">
        <v>10330</v>
      </c>
      <c r="AK108">
        <v>2145</v>
      </c>
      <c r="AM108">
        <v>9</v>
      </c>
      <c r="AN108">
        <v>2019</v>
      </c>
      <c r="AO108">
        <v>1</v>
      </c>
      <c r="AP108">
        <v>6012</v>
      </c>
      <c r="AQ108">
        <v>2491</v>
      </c>
    </row>
    <row r="109" spans="1:43" x14ac:dyDescent="0.35">
      <c r="E109">
        <v>20150928</v>
      </c>
      <c r="F109">
        <v>1402</v>
      </c>
      <c r="G109" s="2">
        <v>248</v>
      </c>
      <c r="H109" s="2">
        <v>3613.9</v>
      </c>
      <c r="I109" s="2">
        <v>3613.9</v>
      </c>
      <c r="J109" s="2">
        <v>2648.8</v>
      </c>
    </row>
    <row r="110" spans="1:43" x14ac:dyDescent="0.35">
      <c r="E110">
        <v>20151022</v>
      </c>
      <c r="F110">
        <v>1127</v>
      </c>
      <c r="G110" s="2">
        <v>634</v>
      </c>
      <c r="H110" s="2">
        <v>7590.6</v>
      </c>
      <c r="I110" s="2">
        <v>7590.6</v>
      </c>
      <c r="J110" s="2">
        <v>5183</v>
      </c>
    </row>
    <row r="111" spans="1:43" x14ac:dyDescent="0.35">
      <c r="E111">
        <v>20151116</v>
      </c>
      <c r="F111">
        <v>1441</v>
      </c>
      <c r="G111" s="2">
        <v>448</v>
      </c>
      <c r="H111" s="2">
        <v>5960.8</v>
      </c>
      <c r="I111" s="2">
        <v>5960.8</v>
      </c>
      <c r="J111" s="2">
        <v>4155.5</v>
      </c>
    </row>
    <row r="112" spans="1:43" x14ac:dyDescent="0.35">
      <c r="E112">
        <v>20151209</v>
      </c>
      <c r="F112">
        <v>945</v>
      </c>
      <c r="G112" s="2">
        <v>328</v>
      </c>
      <c r="H112" s="2">
        <v>4652.3</v>
      </c>
      <c r="I112" s="2">
        <v>4652.3</v>
      </c>
      <c r="J112" s="2">
        <v>3310.5</v>
      </c>
    </row>
    <row r="113" spans="5:10" x14ac:dyDescent="0.35">
      <c r="E113">
        <v>20160104</v>
      </c>
      <c r="F113">
        <v>1454</v>
      </c>
      <c r="G113" s="2">
        <v>256</v>
      </c>
      <c r="H113" s="2">
        <v>3685.5</v>
      </c>
      <c r="I113" s="2">
        <v>3685.5</v>
      </c>
      <c r="J113" s="2">
        <v>2676.5</v>
      </c>
    </row>
    <row r="114" spans="5:10" x14ac:dyDescent="0.35">
      <c r="E114">
        <v>20160222</v>
      </c>
      <c r="F114">
        <v>1706</v>
      </c>
      <c r="G114" s="2">
        <v>491</v>
      </c>
      <c r="H114" s="2">
        <v>5285.6</v>
      </c>
      <c r="I114" s="2">
        <v>5285.6</v>
      </c>
      <c r="J114" s="2">
        <v>3784.9</v>
      </c>
    </row>
    <row r="115" spans="5:10" x14ac:dyDescent="0.35">
      <c r="E115">
        <v>20190920</v>
      </c>
      <c r="F115">
        <v>830</v>
      </c>
      <c r="G115" s="2">
        <v>670</v>
      </c>
      <c r="H115" s="2">
        <v>10330</v>
      </c>
      <c r="I115" s="2">
        <v>10330</v>
      </c>
      <c r="J115" s="2">
        <v>6012.1</v>
      </c>
    </row>
  </sheetData>
  <mergeCells count="11">
    <mergeCell ref="L47:M47"/>
    <mergeCell ref="L62:M62"/>
    <mergeCell ref="L94:M94"/>
    <mergeCell ref="E1:J1"/>
    <mergeCell ref="L74:Q74"/>
    <mergeCell ref="X1:AQ1"/>
    <mergeCell ref="AS1:BA1"/>
    <mergeCell ref="X2:AE2"/>
    <mergeCell ref="AG2:AK2"/>
    <mergeCell ref="AM2:AQ2"/>
    <mergeCell ref="AS2:BA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B5F9-5372-48CD-B0AC-52A832DC4445}">
  <dimension ref="A1:BF115"/>
  <sheetViews>
    <sheetView topLeftCell="T90" workbookViewId="0">
      <selection activeCell="AE108" sqref="AE102:AE108"/>
    </sheetView>
    <sheetView topLeftCell="T18" workbookViewId="1">
      <selection activeCell="AE30" sqref="AE30:AE108"/>
    </sheetView>
  </sheetViews>
  <sheetFormatPr defaultRowHeight="14.5" x14ac:dyDescent="0.35"/>
  <cols>
    <col min="1" max="1" width="9.7265625" bestFit="1" customWidth="1"/>
    <col min="23" max="23" width="9.7265625" bestFit="1" customWidth="1"/>
    <col min="32" max="32" width="9.7265625" bestFit="1" customWidth="1"/>
  </cols>
  <sheetData>
    <row r="1" spans="1:58" ht="18.5" x14ac:dyDescent="0.45">
      <c r="E1" s="18" t="s">
        <v>101</v>
      </c>
      <c r="F1" s="18"/>
      <c r="G1" s="18"/>
      <c r="H1" s="18"/>
      <c r="I1" s="18"/>
      <c r="J1" s="18"/>
      <c r="W1" s="1" t="s">
        <v>84</v>
      </c>
      <c r="X1" s="17" t="s">
        <v>95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S1" s="16" t="s">
        <v>98</v>
      </c>
      <c r="AT1" s="16"/>
      <c r="AU1" s="16"/>
      <c r="AV1" s="16"/>
      <c r="AW1" s="16"/>
      <c r="AX1" s="16"/>
      <c r="AY1" s="16"/>
      <c r="AZ1" s="16"/>
      <c r="BA1" s="16"/>
      <c r="BC1" t="s">
        <v>103</v>
      </c>
    </row>
    <row r="2" spans="1:58" x14ac:dyDescent="0.35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X2" s="18" t="s">
        <v>94</v>
      </c>
      <c r="Y2" s="18"/>
      <c r="Z2" s="18"/>
      <c r="AA2" s="18"/>
      <c r="AB2" s="18"/>
      <c r="AC2" s="18"/>
      <c r="AD2" s="18"/>
      <c r="AE2" s="18"/>
      <c r="AG2" s="18" t="s">
        <v>96</v>
      </c>
      <c r="AH2" s="18"/>
      <c r="AI2" s="18"/>
      <c r="AJ2" s="18"/>
      <c r="AK2" s="18"/>
      <c r="AM2" s="18" t="s">
        <v>97</v>
      </c>
      <c r="AN2" s="18"/>
      <c r="AO2" s="18"/>
      <c r="AP2" s="18"/>
      <c r="AQ2" s="18"/>
      <c r="AS2" s="18" t="s">
        <v>99</v>
      </c>
      <c r="AT2" s="18"/>
      <c r="AU2" s="18"/>
      <c r="AV2" s="18"/>
      <c r="AW2" s="18"/>
      <c r="AX2" s="18"/>
      <c r="AY2" s="18"/>
      <c r="AZ2" s="18"/>
      <c r="BA2" s="18"/>
    </row>
    <row r="3" spans="1:58" x14ac:dyDescent="0.35">
      <c r="A3" s="6">
        <f>DATE(B3,C3,D3)</f>
        <v>31836</v>
      </c>
      <c r="B3">
        <v>1987</v>
      </c>
      <c r="C3">
        <v>3</v>
      </c>
      <c r="E3">
        <v>19870317</v>
      </c>
      <c r="F3">
        <v>1200</v>
      </c>
      <c r="G3" s="2">
        <v>826</v>
      </c>
      <c r="H3" s="3">
        <v>42018</v>
      </c>
      <c r="I3" s="3">
        <v>42018</v>
      </c>
      <c r="J3" s="3">
        <v>39938</v>
      </c>
      <c r="AA3" t="s">
        <v>70</v>
      </c>
      <c r="AB3" s="4">
        <v>0.95</v>
      </c>
      <c r="AC3" t="s">
        <v>85</v>
      </c>
      <c r="AD3" t="s">
        <v>93</v>
      </c>
      <c r="AE3" t="s">
        <v>87</v>
      </c>
      <c r="AJ3" t="s">
        <v>70</v>
      </c>
      <c r="AK3" t="s">
        <v>87</v>
      </c>
      <c r="AP3" t="s">
        <v>70</v>
      </c>
      <c r="AQ3" t="s">
        <v>87</v>
      </c>
      <c r="AU3" t="s">
        <v>42</v>
      </c>
      <c r="AW3" t="s">
        <v>43</v>
      </c>
      <c r="AX3" t="s">
        <v>44</v>
      </c>
      <c r="AY3" t="s">
        <v>45</v>
      </c>
      <c r="AZ3" t="s">
        <v>46</v>
      </c>
      <c r="BC3" s="6">
        <v>31853</v>
      </c>
      <c r="BD3">
        <v>826</v>
      </c>
      <c r="BE3">
        <v>28</v>
      </c>
      <c r="BF3">
        <f>((BD3*BE3*28.3168)/(1000*1000))*86400</f>
        <v>56584.30611456</v>
      </c>
    </row>
    <row r="4" spans="1:58" x14ac:dyDescent="0.35">
      <c r="A4" s="6">
        <f t="shared" ref="A4:A67" si="0">DATE(B4,C4,D4)</f>
        <v>31867</v>
      </c>
      <c r="B4">
        <v>1987</v>
      </c>
      <c r="C4">
        <v>4</v>
      </c>
      <c r="E4">
        <v>19870410</v>
      </c>
      <c r="F4">
        <v>1730</v>
      </c>
      <c r="G4" s="2">
        <v>1440</v>
      </c>
      <c r="H4" s="3">
        <v>48451</v>
      </c>
      <c r="I4" s="3">
        <v>48451</v>
      </c>
      <c r="J4" s="3">
        <v>46541</v>
      </c>
      <c r="L4" t="s">
        <v>10</v>
      </c>
      <c r="Z4" t="s">
        <v>88</v>
      </c>
      <c r="AA4" t="s">
        <v>75</v>
      </c>
      <c r="AB4" t="s">
        <v>89</v>
      </c>
      <c r="AC4" t="s">
        <v>90</v>
      </c>
      <c r="AD4" t="s">
        <v>91</v>
      </c>
      <c r="AE4" t="s">
        <v>86</v>
      </c>
      <c r="AI4" t="s">
        <v>88</v>
      </c>
      <c r="AJ4" t="s">
        <v>75</v>
      </c>
      <c r="AK4" t="s">
        <v>86</v>
      </c>
      <c r="AO4" t="s">
        <v>88</v>
      </c>
      <c r="AP4" t="s">
        <v>75</v>
      </c>
      <c r="AQ4" t="s">
        <v>86</v>
      </c>
      <c r="AT4" t="s">
        <v>47</v>
      </c>
      <c r="AU4" t="s">
        <v>48</v>
      </c>
      <c r="AV4" t="s">
        <v>49</v>
      </c>
      <c r="AW4" t="s">
        <v>48</v>
      </c>
      <c r="AX4" t="s">
        <v>48</v>
      </c>
      <c r="AY4" t="s">
        <v>48</v>
      </c>
      <c r="AZ4" t="s">
        <v>48</v>
      </c>
      <c r="BA4" t="s">
        <v>50</v>
      </c>
      <c r="BC4" s="6">
        <v>31915</v>
      </c>
      <c r="BD4">
        <v>5240</v>
      </c>
      <c r="BE4">
        <v>4.9000000000000004</v>
      </c>
      <c r="BF4">
        <f t="shared" ref="BF4:BF67" si="1">((BD4*BE4*28.3168)/(1000*1000))*86400</f>
        <v>62818.170347520005</v>
      </c>
    </row>
    <row r="5" spans="1:58" x14ac:dyDescent="0.35">
      <c r="A5" s="6">
        <f t="shared" si="0"/>
        <v>31897</v>
      </c>
      <c r="B5">
        <v>1987</v>
      </c>
      <c r="C5">
        <v>5</v>
      </c>
      <c r="E5">
        <v>19870518</v>
      </c>
      <c r="F5">
        <v>1605</v>
      </c>
      <c r="G5" s="2">
        <v>5240</v>
      </c>
      <c r="H5" s="3">
        <v>63964</v>
      </c>
      <c r="I5" s="3">
        <v>63964</v>
      </c>
      <c r="J5" s="3">
        <v>64092</v>
      </c>
      <c r="L5" t="s">
        <v>11</v>
      </c>
      <c r="M5" t="s">
        <v>12</v>
      </c>
      <c r="N5" t="s">
        <v>13</v>
      </c>
      <c r="X5" t="s">
        <v>36</v>
      </c>
      <c r="Y5" t="s">
        <v>92</v>
      </c>
      <c r="Z5">
        <v>113</v>
      </c>
      <c r="AA5">
        <v>30463</v>
      </c>
      <c r="AB5">
        <v>28425</v>
      </c>
      <c r="AC5">
        <v>32607</v>
      </c>
      <c r="AD5">
        <v>1067</v>
      </c>
      <c r="AE5">
        <v>828</v>
      </c>
      <c r="AG5" t="s">
        <v>36</v>
      </c>
      <c r="AH5" t="s">
        <v>92</v>
      </c>
      <c r="AI5">
        <v>113</v>
      </c>
      <c r="AJ5">
        <v>30463</v>
      </c>
      <c r="AK5">
        <v>827</v>
      </c>
      <c r="AM5" t="s">
        <v>36</v>
      </c>
      <c r="AN5" t="s">
        <v>92</v>
      </c>
      <c r="AO5">
        <v>113</v>
      </c>
      <c r="AP5">
        <v>30566</v>
      </c>
      <c r="AQ5">
        <v>840</v>
      </c>
      <c r="AS5" t="s">
        <v>6</v>
      </c>
      <c r="AT5">
        <v>1483</v>
      </c>
      <c r="AU5">
        <v>22942</v>
      </c>
      <c r="AV5">
        <v>28731</v>
      </c>
      <c r="AW5">
        <v>36444</v>
      </c>
      <c r="AX5">
        <v>48465</v>
      </c>
      <c r="AY5">
        <v>51892</v>
      </c>
      <c r="AZ5">
        <v>63819</v>
      </c>
      <c r="BA5">
        <v>63964</v>
      </c>
      <c r="BC5" s="6">
        <v>32007</v>
      </c>
      <c r="BD5">
        <v>373</v>
      </c>
      <c r="BE5">
        <v>13</v>
      </c>
      <c r="BF5">
        <f t="shared" si="1"/>
        <v>11863.425300479999</v>
      </c>
    </row>
    <row r="6" spans="1:58" x14ac:dyDescent="0.35">
      <c r="A6" s="6">
        <f t="shared" si="0"/>
        <v>31928</v>
      </c>
      <c r="B6">
        <v>1987</v>
      </c>
      <c r="C6">
        <v>6</v>
      </c>
      <c r="E6">
        <v>19870617</v>
      </c>
      <c r="F6">
        <v>1915</v>
      </c>
      <c r="G6" s="2">
        <v>5220</v>
      </c>
      <c r="H6" s="3">
        <v>62924</v>
      </c>
      <c r="I6" s="3">
        <v>62924</v>
      </c>
      <c r="J6" s="3">
        <v>64173</v>
      </c>
      <c r="L6">
        <v>1</v>
      </c>
      <c r="M6">
        <v>0.42599999999999999</v>
      </c>
      <c r="N6">
        <v>-20.556999999999999</v>
      </c>
      <c r="W6" s="6">
        <f t="shared" ref="W6:W69" si="2">DATE(Y6,X6,1)</f>
        <v>31837</v>
      </c>
      <c r="X6">
        <v>3</v>
      </c>
      <c r="Y6">
        <v>1987</v>
      </c>
      <c r="Z6">
        <v>1</v>
      </c>
      <c r="AA6">
        <v>42018</v>
      </c>
      <c r="AB6">
        <v>26432</v>
      </c>
      <c r="AC6">
        <v>63533</v>
      </c>
      <c r="AD6">
        <v>9519</v>
      </c>
      <c r="AE6">
        <v>2217</v>
      </c>
      <c r="AF6" s="6">
        <f t="shared" ref="AF6:AF69" si="3">DATE(AH6,AG6,1)</f>
        <v>31837</v>
      </c>
      <c r="AG6">
        <v>3</v>
      </c>
      <c r="AH6">
        <v>1987</v>
      </c>
      <c r="AI6">
        <v>1</v>
      </c>
      <c r="AJ6">
        <v>42018</v>
      </c>
      <c r="AK6">
        <v>2216</v>
      </c>
      <c r="AL6" s="6">
        <f t="shared" ref="AL6:AL69" si="4">DATE(AN6,AM6,1)</f>
        <v>31837</v>
      </c>
      <c r="AM6">
        <v>3</v>
      </c>
      <c r="AN6">
        <v>1987</v>
      </c>
      <c r="AO6">
        <v>1</v>
      </c>
      <c r="AP6">
        <v>39938</v>
      </c>
      <c r="AQ6">
        <v>1778</v>
      </c>
      <c r="AS6" t="s">
        <v>7</v>
      </c>
      <c r="AT6">
        <v>1483</v>
      </c>
      <c r="AU6">
        <v>22942</v>
      </c>
      <c r="AV6">
        <v>28731</v>
      </c>
      <c r="AW6">
        <v>36444</v>
      </c>
      <c r="AX6">
        <v>48465</v>
      </c>
      <c r="AY6">
        <v>51892</v>
      </c>
      <c r="AZ6">
        <v>63819</v>
      </c>
      <c r="BA6">
        <v>63964</v>
      </c>
      <c r="BC6" s="6">
        <v>32099</v>
      </c>
      <c r="BD6">
        <v>430</v>
      </c>
      <c r="BE6">
        <v>35</v>
      </c>
      <c r="BF6">
        <f t="shared" si="1"/>
        <v>36820.901376000002</v>
      </c>
    </row>
    <row r="7" spans="1:58" x14ac:dyDescent="0.35">
      <c r="A7" s="6">
        <f t="shared" si="0"/>
        <v>31958</v>
      </c>
      <c r="B7">
        <v>1987</v>
      </c>
      <c r="C7">
        <v>7</v>
      </c>
      <c r="E7">
        <v>19870722</v>
      </c>
      <c r="F7">
        <v>2200</v>
      </c>
      <c r="G7" s="2">
        <v>1420</v>
      </c>
      <c r="H7" s="3">
        <v>45688</v>
      </c>
      <c r="I7" s="3">
        <v>45688</v>
      </c>
      <c r="J7" s="3">
        <v>46307</v>
      </c>
      <c r="L7">
        <v>2</v>
      </c>
      <c r="M7">
        <v>0.14499999999999999</v>
      </c>
      <c r="N7">
        <v>-9.84</v>
      </c>
      <c r="W7" s="6">
        <f t="shared" si="2"/>
        <v>31868</v>
      </c>
      <c r="X7">
        <v>4</v>
      </c>
      <c r="Y7">
        <v>1987</v>
      </c>
      <c r="Z7">
        <v>1</v>
      </c>
      <c r="AA7">
        <v>48451</v>
      </c>
      <c r="AB7">
        <v>30418</v>
      </c>
      <c r="AC7">
        <v>73377</v>
      </c>
      <c r="AD7">
        <v>11023</v>
      </c>
      <c r="AE7">
        <v>2747</v>
      </c>
      <c r="AF7" s="6">
        <f t="shared" si="3"/>
        <v>31868</v>
      </c>
      <c r="AG7">
        <v>4</v>
      </c>
      <c r="AH7">
        <v>1987</v>
      </c>
      <c r="AI7">
        <v>1</v>
      </c>
      <c r="AJ7">
        <v>48451</v>
      </c>
      <c r="AK7">
        <v>2747</v>
      </c>
      <c r="AL7" s="6">
        <f t="shared" si="4"/>
        <v>31868</v>
      </c>
      <c r="AM7">
        <v>4</v>
      </c>
      <c r="AN7">
        <v>1987</v>
      </c>
      <c r="AO7">
        <v>1</v>
      </c>
      <c r="AP7">
        <v>46541</v>
      </c>
      <c r="AQ7">
        <v>2263</v>
      </c>
      <c r="AS7" t="s">
        <v>8</v>
      </c>
      <c r="AT7">
        <v>1581</v>
      </c>
      <c r="AU7">
        <v>23063</v>
      </c>
      <c r="AV7">
        <v>28921</v>
      </c>
      <c r="AW7">
        <v>36012</v>
      </c>
      <c r="AX7">
        <v>47837</v>
      </c>
      <c r="AY7">
        <v>52551</v>
      </c>
      <c r="AZ7">
        <v>64162</v>
      </c>
      <c r="BA7">
        <v>64173</v>
      </c>
      <c r="BC7" s="6">
        <v>32216</v>
      </c>
      <c r="BD7">
        <v>296</v>
      </c>
      <c r="BE7">
        <v>35</v>
      </c>
      <c r="BF7">
        <f t="shared" si="1"/>
        <v>25346.480947199998</v>
      </c>
    </row>
    <row r="8" spans="1:58" x14ac:dyDescent="0.35">
      <c r="A8" s="6">
        <f t="shared" si="0"/>
        <v>31958</v>
      </c>
      <c r="B8">
        <v>1987</v>
      </c>
      <c r="C8">
        <v>7</v>
      </c>
      <c r="E8">
        <v>19870729</v>
      </c>
      <c r="F8">
        <v>2200</v>
      </c>
      <c r="G8" s="2">
        <v>916</v>
      </c>
      <c r="H8" s="3">
        <v>39393</v>
      </c>
      <c r="I8" s="3">
        <v>39393</v>
      </c>
      <c r="J8" s="3">
        <v>39837</v>
      </c>
      <c r="L8">
        <v>3</v>
      </c>
      <c r="M8">
        <v>0.32600000000000001</v>
      </c>
      <c r="N8">
        <v>-17.503</v>
      </c>
      <c r="W8" s="6">
        <f t="shared" si="2"/>
        <v>31898</v>
      </c>
      <c r="X8">
        <v>5</v>
      </c>
      <c r="Y8">
        <v>1987</v>
      </c>
      <c r="Z8">
        <v>1</v>
      </c>
      <c r="AA8">
        <v>63964</v>
      </c>
      <c r="AB8">
        <v>38781</v>
      </c>
      <c r="AC8">
        <v>99571</v>
      </c>
      <c r="AD8">
        <v>15612</v>
      </c>
      <c r="AE8">
        <v>6718</v>
      </c>
      <c r="AF8" s="6">
        <f t="shared" si="3"/>
        <v>31898</v>
      </c>
      <c r="AG8">
        <v>5</v>
      </c>
      <c r="AH8">
        <v>1987</v>
      </c>
      <c r="AI8">
        <v>1</v>
      </c>
      <c r="AJ8">
        <v>63964</v>
      </c>
      <c r="AK8">
        <v>6718</v>
      </c>
      <c r="AL8" s="6">
        <f t="shared" si="4"/>
        <v>31898</v>
      </c>
      <c r="AM8">
        <v>5</v>
      </c>
      <c r="AN8">
        <v>1987</v>
      </c>
      <c r="AO8">
        <v>1</v>
      </c>
      <c r="AP8">
        <v>64092</v>
      </c>
      <c r="AQ8">
        <v>6973</v>
      </c>
      <c r="BC8" s="6">
        <v>32286</v>
      </c>
      <c r="BD8">
        <v>1110</v>
      </c>
      <c r="BE8">
        <v>14</v>
      </c>
      <c r="BF8">
        <f t="shared" si="1"/>
        <v>38019.7214208</v>
      </c>
    </row>
    <row r="9" spans="1:58" x14ac:dyDescent="0.35">
      <c r="A9" s="6">
        <f t="shared" si="0"/>
        <v>31989</v>
      </c>
      <c r="B9">
        <v>1987</v>
      </c>
      <c r="C9">
        <v>8</v>
      </c>
      <c r="E9">
        <v>19870818</v>
      </c>
      <c r="F9">
        <v>1100</v>
      </c>
      <c r="G9" s="2">
        <v>373</v>
      </c>
      <c r="H9" s="3">
        <v>27734</v>
      </c>
      <c r="I9" s="3">
        <v>27734</v>
      </c>
      <c r="J9" s="3">
        <v>28032</v>
      </c>
      <c r="L9">
        <v>4</v>
      </c>
      <c r="M9">
        <v>0.13100000000000001</v>
      </c>
      <c r="N9">
        <v>-10.441000000000001</v>
      </c>
      <c r="W9" s="6">
        <f t="shared" si="2"/>
        <v>31929</v>
      </c>
      <c r="X9">
        <v>6</v>
      </c>
      <c r="Y9">
        <v>1987</v>
      </c>
      <c r="Z9">
        <v>1</v>
      </c>
      <c r="AA9">
        <v>62924</v>
      </c>
      <c r="AB9">
        <v>38176</v>
      </c>
      <c r="AC9">
        <v>97900</v>
      </c>
      <c r="AD9">
        <v>15338</v>
      </c>
      <c r="AE9">
        <v>6562</v>
      </c>
      <c r="AF9" s="6">
        <f t="shared" si="3"/>
        <v>31929</v>
      </c>
      <c r="AG9">
        <v>6</v>
      </c>
      <c r="AH9">
        <v>1987</v>
      </c>
      <c r="AI9">
        <v>1</v>
      </c>
      <c r="AJ9">
        <v>62924</v>
      </c>
      <c r="AK9">
        <v>6561</v>
      </c>
      <c r="AL9" s="6">
        <f t="shared" si="4"/>
        <v>31929</v>
      </c>
      <c r="AM9">
        <v>6</v>
      </c>
      <c r="AN9">
        <v>1987</v>
      </c>
      <c r="AO9">
        <v>1</v>
      </c>
      <c r="AP9">
        <v>64173</v>
      </c>
      <c r="AQ9">
        <v>6612</v>
      </c>
      <c r="AS9" t="s">
        <v>100</v>
      </c>
      <c r="BC9" s="6">
        <v>32380</v>
      </c>
      <c r="BD9">
        <v>624</v>
      </c>
      <c r="BE9">
        <v>35</v>
      </c>
      <c r="BF9">
        <f t="shared" si="1"/>
        <v>53433.1219968</v>
      </c>
    </row>
    <row r="10" spans="1:58" x14ac:dyDescent="0.35">
      <c r="A10" s="6">
        <f t="shared" si="0"/>
        <v>31989</v>
      </c>
      <c r="B10">
        <v>1987</v>
      </c>
      <c r="C10">
        <v>8</v>
      </c>
      <c r="E10">
        <v>19870825</v>
      </c>
      <c r="F10">
        <v>1730</v>
      </c>
      <c r="G10" s="2">
        <v>1640</v>
      </c>
      <c r="H10" s="3">
        <v>51615</v>
      </c>
      <c r="I10" s="3">
        <v>51615</v>
      </c>
      <c r="J10" s="3">
        <v>53073</v>
      </c>
      <c r="L10">
        <v>5</v>
      </c>
      <c r="M10">
        <v>-7.0000000000000001E-3</v>
      </c>
      <c r="N10">
        <v>-4.601</v>
      </c>
      <c r="W10" s="6">
        <f t="shared" si="2"/>
        <v>31959</v>
      </c>
      <c r="X10">
        <v>7</v>
      </c>
      <c r="Y10">
        <v>1987</v>
      </c>
      <c r="Z10">
        <v>2</v>
      </c>
      <c r="AA10">
        <v>42540</v>
      </c>
      <c r="AB10">
        <v>30330</v>
      </c>
      <c r="AC10">
        <v>58052</v>
      </c>
      <c r="AD10">
        <v>7094</v>
      </c>
      <c r="AE10">
        <v>2482</v>
      </c>
      <c r="AF10" s="6">
        <f t="shared" si="3"/>
        <v>31959</v>
      </c>
      <c r="AG10">
        <v>7</v>
      </c>
      <c r="AH10">
        <v>1987</v>
      </c>
      <c r="AI10">
        <v>2</v>
      </c>
      <c r="AJ10">
        <v>42540</v>
      </c>
      <c r="AK10">
        <v>2481</v>
      </c>
      <c r="AL10" s="6">
        <f t="shared" si="4"/>
        <v>31959</v>
      </c>
      <c r="AM10">
        <v>7</v>
      </c>
      <c r="AN10">
        <v>1987</v>
      </c>
      <c r="AO10">
        <v>2</v>
      </c>
      <c r="AP10">
        <v>43072</v>
      </c>
      <c r="AQ10">
        <v>1847</v>
      </c>
      <c r="AU10" t="s">
        <v>42</v>
      </c>
      <c r="AW10" t="s">
        <v>43</v>
      </c>
      <c r="AX10" t="s">
        <v>44</v>
      </c>
      <c r="AY10" t="s">
        <v>45</v>
      </c>
      <c r="AZ10" t="s">
        <v>46</v>
      </c>
      <c r="BC10" s="6">
        <v>32462</v>
      </c>
      <c r="BD10">
        <v>399</v>
      </c>
      <c r="BE10">
        <v>39</v>
      </c>
      <c r="BF10">
        <f t="shared" si="1"/>
        <v>38071.099422719999</v>
      </c>
    </row>
    <row r="11" spans="1:58" x14ac:dyDescent="0.35">
      <c r="A11" s="6">
        <f t="shared" si="0"/>
        <v>32050</v>
      </c>
      <c r="B11">
        <v>1987</v>
      </c>
      <c r="C11">
        <v>10</v>
      </c>
      <c r="E11">
        <v>19871031</v>
      </c>
      <c r="F11">
        <v>2300</v>
      </c>
      <c r="G11" s="2">
        <v>451</v>
      </c>
      <c r="H11" s="3">
        <v>36450</v>
      </c>
      <c r="I11" s="3">
        <v>36450</v>
      </c>
      <c r="J11" s="3">
        <v>36610</v>
      </c>
      <c r="L11">
        <v>6</v>
      </c>
      <c r="M11">
        <v>8.0000000000000002E-3</v>
      </c>
      <c r="N11">
        <v>-6.4320000000000004</v>
      </c>
      <c r="W11" s="6">
        <f t="shared" si="2"/>
        <v>31990</v>
      </c>
      <c r="X11">
        <v>8</v>
      </c>
      <c r="Y11">
        <v>1987</v>
      </c>
      <c r="Z11">
        <v>2</v>
      </c>
      <c r="AA11">
        <v>39674</v>
      </c>
      <c r="AB11">
        <v>27918</v>
      </c>
      <c r="AC11">
        <v>54742</v>
      </c>
      <c r="AD11">
        <v>6866</v>
      </c>
      <c r="AE11">
        <v>2340</v>
      </c>
      <c r="AF11" s="6">
        <f t="shared" si="3"/>
        <v>31990</v>
      </c>
      <c r="AG11">
        <v>8</v>
      </c>
      <c r="AH11">
        <v>1987</v>
      </c>
      <c r="AI11">
        <v>2</v>
      </c>
      <c r="AJ11">
        <v>39674</v>
      </c>
      <c r="AK11">
        <v>2339</v>
      </c>
      <c r="AL11" s="6">
        <f t="shared" si="4"/>
        <v>31990</v>
      </c>
      <c r="AM11">
        <v>8</v>
      </c>
      <c r="AN11">
        <v>1987</v>
      </c>
      <c r="AO11">
        <v>2</v>
      </c>
      <c r="AP11">
        <v>40552</v>
      </c>
      <c r="AQ11">
        <v>1715</v>
      </c>
      <c r="AT11" t="s">
        <v>47</v>
      </c>
      <c r="AU11" t="s">
        <v>48</v>
      </c>
      <c r="AV11" t="s">
        <v>49</v>
      </c>
      <c r="AW11" t="s">
        <v>48</v>
      </c>
      <c r="AX11" t="s">
        <v>48</v>
      </c>
      <c r="AY11" t="s">
        <v>48</v>
      </c>
      <c r="AZ11" t="s">
        <v>48</v>
      </c>
      <c r="BA11" t="s">
        <v>50</v>
      </c>
      <c r="BC11" s="6">
        <v>32562</v>
      </c>
      <c r="BD11">
        <v>305</v>
      </c>
      <c r="BE11">
        <v>36</v>
      </c>
      <c r="BF11">
        <f t="shared" si="1"/>
        <v>26863.3552896</v>
      </c>
    </row>
    <row r="12" spans="1:58" x14ac:dyDescent="0.35">
      <c r="A12" s="6">
        <f t="shared" si="0"/>
        <v>32081</v>
      </c>
      <c r="B12">
        <v>1987</v>
      </c>
      <c r="C12">
        <v>11</v>
      </c>
      <c r="E12">
        <v>19871118</v>
      </c>
      <c r="F12">
        <v>904</v>
      </c>
      <c r="G12" s="2">
        <v>430</v>
      </c>
      <c r="H12" s="3">
        <v>36545</v>
      </c>
      <c r="I12" s="3">
        <v>36545</v>
      </c>
      <c r="J12" s="3">
        <v>36377</v>
      </c>
      <c r="L12">
        <v>7</v>
      </c>
      <c r="M12">
        <v>2.3E-2</v>
      </c>
      <c r="N12">
        <v>-7.08</v>
      </c>
      <c r="W12" s="6">
        <f t="shared" si="2"/>
        <v>32051</v>
      </c>
      <c r="X12">
        <v>10</v>
      </c>
      <c r="Y12">
        <v>1987</v>
      </c>
      <c r="Z12">
        <v>1</v>
      </c>
      <c r="AA12">
        <v>36450</v>
      </c>
      <c r="AB12">
        <v>22884</v>
      </c>
      <c r="AC12">
        <v>55202</v>
      </c>
      <c r="AD12">
        <v>8293</v>
      </c>
      <c r="AE12">
        <v>2067</v>
      </c>
      <c r="AF12" s="6">
        <f t="shared" si="3"/>
        <v>32051</v>
      </c>
      <c r="AG12">
        <v>10</v>
      </c>
      <c r="AH12">
        <v>1987</v>
      </c>
      <c r="AI12">
        <v>1</v>
      </c>
      <c r="AJ12">
        <v>36450</v>
      </c>
      <c r="AK12">
        <v>2067</v>
      </c>
      <c r="AL12" s="6">
        <f t="shared" si="4"/>
        <v>32051</v>
      </c>
      <c r="AM12">
        <v>10</v>
      </c>
      <c r="AN12">
        <v>1987</v>
      </c>
      <c r="AO12">
        <v>1</v>
      </c>
      <c r="AP12">
        <v>36610</v>
      </c>
      <c r="AQ12">
        <v>1454</v>
      </c>
      <c r="AS12" t="s">
        <v>6</v>
      </c>
      <c r="AT12">
        <v>4</v>
      </c>
      <c r="AU12">
        <v>17</v>
      </c>
      <c r="AV12">
        <v>26</v>
      </c>
      <c r="AW12">
        <v>35</v>
      </c>
      <c r="AX12">
        <v>41</v>
      </c>
      <c r="AY12">
        <v>43</v>
      </c>
      <c r="AZ12">
        <v>73</v>
      </c>
      <c r="BA12">
        <v>76</v>
      </c>
      <c r="BC12" s="6">
        <v>32645</v>
      </c>
      <c r="BD12">
        <v>903</v>
      </c>
      <c r="BE12">
        <v>16</v>
      </c>
      <c r="BF12">
        <f t="shared" si="1"/>
        <v>35348.065320960006</v>
      </c>
    </row>
    <row r="13" spans="1:58" x14ac:dyDescent="0.35">
      <c r="A13" s="6">
        <f t="shared" si="0"/>
        <v>32173</v>
      </c>
      <c r="B13">
        <v>1988</v>
      </c>
      <c r="C13">
        <v>2</v>
      </c>
      <c r="E13">
        <v>19880228</v>
      </c>
      <c r="F13">
        <v>2200</v>
      </c>
      <c r="G13" s="2">
        <v>451</v>
      </c>
      <c r="H13" s="3">
        <v>33403</v>
      </c>
      <c r="I13" s="3">
        <v>33403</v>
      </c>
      <c r="J13" s="3">
        <v>31672</v>
      </c>
      <c r="L13" s="1">
        <v>8</v>
      </c>
      <c r="M13" s="1">
        <v>-0.14099999999999999</v>
      </c>
      <c r="N13" s="1">
        <v>-1.349</v>
      </c>
      <c r="W13" s="6">
        <f t="shared" si="2"/>
        <v>32082</v>
      </c>
      <c r="X13">
        <v>11</v>
      </c>
      <c r="Y13">
        <v>1987</v>
      </c>
      <c r="Z13">
        <v>1</v>
      </c>
      <c r="AA13">
        <v>36545</v>
      </c>
      <c r="AB13">
        <v>22951</v>
      </c>
      <c r="AC13">
        <v>55330</v>
      </c>
      <c r="AD13">
        <v>8308</v>
      </c>
      <c r="AE13">
        <v>2048</v>
      </c>
      <c r="AF13" s="6">
        <f t="shared" si="3"/>
        <v>32082</v>
      </c>
      <c r="AG13">
        <v>11</v>
      </c>
      <c r="AH13">
        <v>1987</v>
      </c>
      <c r="AI13">
        <v>1</v>
      </c>
      <c r="AJ13">
        <v>36545</v>
      </c>
      <c r="AK13">
        <v>2048</v>
      </c>
      <c r="AL13" s="6">
        <f t="shared" si="4"/>
        <v>32082</v>
      </c>
      <c r="AM13">
        <v>11</v>
      </c>
      <c r="AN13">
        <v>1987</v>
      </c>
      <c r="AO13">
        <v>1</v>
      </c>
      <c r="AP13">
        <v>36377</v>
      </c>
      <c r="AQ13">
        <v>1452</v>
      </c>
      <c r="AS13" t="s">
        <v>7</v>
      </c>
      <c r="AT13">
        <v>4</v>
      </c>
      <c r="AU13">
        <v>17</v>
      </c>
      <c r="AV13">
        <v>26</v>
      </c>
      <c r="AW13">
        <v>35</v>
      </c>
      <c r="AX13">
        <v>41</v>
      </c>
      <c r="AY13">
        <v>43</v>
      </c>
      <c r="AZ13">
        <v>73</v>
      </c>
      <c r="BA13">
        <v>76</v>
      </c>
      <c r="BC13" s="6">
        <v>32730</v>
      </c>
      <c r="BD13">
        <v>312</v>
      </c>
      <c r="BE13">
        <v>35</v>
      </c>
      <c r="BF13">
        <f t="shared" si="1"/>
        <v>26716.5609984</v>
      </c>
    </row>
    <row r="14" spans="1:58" x14ac:dyDescent="0.35">
      <c r="A14" s="6">
        <f t="shared" si="0"/>
        <v>32202</v>
      </c>
      <c r="B14">
        <v>1988</v>
      </c>
      <c r="C14">
        <v>3</v>
      </c>
      <c r="E14">
        <v>19880301</v>
      </c>
      <c r="F14">
        <v>1730</v>
      </c>
      <c r="G14" s="2">
        <v>573</v>
      </c>
      <c r="H14" s="3">
        <v>37052</v>
      </c>
      <c r="I14" s="3">
        <v>37052</v>
      </c>
      <c r="J14" s="3">
        <v>35187</v>
      </c>
      <c r="L14">
        <v>9</v>
      </c>
      <c r="M14">
        <v>-0.13100000000000001</v>
      </c>
      <c r="N14">
        <v>-2.964</v>
      </c>
      <c r="W14" s="6">
        <f t="shared" si="2"/>
        <v>32174</v>
      </c>
      <c r="X14">
        <v>2</v>
      </c>
      <c r="Y14">
        <v>1988</v>
      </c>
      <c r="Z14">
        <v>1</v>
      </c>
      <c r="AA14">
        <v>33403</v>
      </c>
      <c r="AB14">
        <v>21034</v>
      </c>
      <c r="AC14">
        <v>50465</v>
      </c>
      <c r="AD14">
        <v>7551</v>
      </c>
      <c r="AE14">
        <v>1691</v>
      </c>
      <c r="AF14" s="6">
        <f t="shared" si="3"/>
        <v>32174</v>
      </c>
      <c r="AG14">
        <v>2</v>
      </c>
      <c r="AH14">
        <v>1988</v>
      </c>
      <c r="AI14">
        <v>1</v>
      </c>
      <c r="AJ14">
        <v>33403</v>
      </c>
      <c r="AK14">
        <v>1690</v>
      </c>
      <c r="AL14" s="6">
        <f t="shared" si="4"/>
        <v>32174</v>
      </c>
      <c r="AM14">
        <v>2</v>
      </c>
      <c r="AN14">
        <v>1988</v>
      </c>
      <c r="AO14">
        <v>1</v>
      </c>
      <c r="AP14">
        <v>31672</v>
      </c>
      <c r="AQ14">
        <v>1415</v>
      </c>
      <c r="AS14" t="s">
        <v>8</v>
      </c>
      <c r="AT14">
        <v>4</v>
      </c>
      <c r="AU14">
        <v>17</v>
      </c>
      <c r="AV14">
        <v>27</v>
      </c>
      <c r="AW14">
        <v>34</v>
      </c>
      <c r="AX14">
        <v>40</v>
      </c>
      <c r="AY14">
        <v>44</v>
      </c>
      <c r="AZ14">
        <v>78</v>
      </c>
      <c r="BA14">
        <v>81</v>
      </c>
      <c r="BC14" s="6">
        <v>32843</v>
      </c>
      <c r="BD14">
        <v>254</v>
      </c>
      <c r="BE14">
        <v>45</v>
      </c>
      <c r="BF14">
        <f t="shared" si="1"/>
        <v>27964.312473600003</v>
      </c>
    </row>
    <row r="15" spans="1:58" x14ac:dyDescent="0.35">
      <c r="A15" s="6">
        <f t="shared" si="0"/>
        <v>32202</v>
      </c>
      <c r="B15">
        <v>1988</v>
      </c>
      <c r="C15">
        <v>3</v>
      </c>
      <c r="E15">
        <v>19880314</v>
      </c>
      <c r="F15">
        <v>1500</v>
      </c>
      <c r="G15" s="2">
        <v>296</v>
      </c>
      <c r="H15" s="3">
        <v>26114</v>
      </c>
      <c r="I15" s="3">
        <v>26114</v>
      </c>
      <c r="J15" s="3">
        <v>24681</v>
      </c>
      <c r="W15" s="6">
        <f t="shared" si="2"/>
        <v>32203</v>
      </c>
      <c r="X15">
        <v>3</v>
      </c>
      <c r="Y15">
        <v>1988</v>
      </c>
      <c r="Z15">
        <v>2</v>
      </c>
      <c r="AA15">
        <v>31583</v>
      </c>
      <c r="AB15">
        <v>22549</v>
      </c>
      <c r="AC15">
        <v>43049</v>
      </c>
      <c r="AD15">
        <v>5246</v>
      </c>
      <c r="AE15">
        <v>1607</v>
      </c>
      <c r="AF15" s="6">
        <f t="shared" si="3"/>
        <v>32203</v>
      </c>
      <c r="AG15">
        <v>3</v>
      </c>
      <c r="AH15">
        <v>1988</v>
      </c>
      <c r="AI15">
        <v>2</v>
      </c>
      <c r="AJ15">
        <v>31583</v>
      </c>
      <c r="AK15">
        <v>1607</v>
      </c>
      <c r="AL15" s="6">
        <f t="shared" si="4"/>
        <v>32203</v>
      </c>
      <c r="AM15">
        <v>3</v>
      </c>
      <c r="AN15">
        <v>1988</v>
      </c>
      <c r="AO15">
        <v>2</v>
      </c>
      <c r="AP15">
        <v>29934</v>
      </c>
      <c r="AQ15">
        <v>1352</v>
      </c>
      <c r="BC15" s="6">
        <v>32938</v>
      </c>
      <c r="BD15">
        <v>200</v>
      </c>
      <c r="BE15">
        <v>48</v>
      </c>
      <c r="BF15">
        <f t="shared" si="1"/>
        <v>23487.086592000003</v>
      </c>
    </row>
    <row r="16" spans="1:58" x14ac:dyDescent="0.35">
      <c r="A16" s="6">
        <f t="shared" si="0"/>
        <v>32263</v>
      </c>
      <c r="B16">
        <v>1988</v>
      </c>
      <c r="C16">
        <v>5</v>
      </c>
      <c r="E16">
        <v>19880516</v>
      </c>
      <c r="F16">
        <v>1500</v>
      </c>
      <c r="G16" s="2">
        <v>2430</v>
      </c>
      <c r="H16" s="3">
        <v>52539</v>
      </c>
      <c r="I16" s="3">
        <v>52539</v>
      </c>
      <c r="J16" s="3">
        <v>51779</v>
      </c>
      <c r="W16" s="6">
        <f t="shared" si="2"/>
        <v>32264</v>
      </c>
      <c r="X16">
        <v>5</v>
      </c>
      <c r="Y16">
        <v>1988</v>
      </c>
      <c r="Z16">
        <v>2</v>
      </c>
      <c r="AA16">
        <v>46436</v>
      </c>
      <c r="AB16">
        <v>33081</v>
      </c>
      <c r="AC16">
        <v>63411</v>
      </c>
      <c r="AD16">
        <v>7761</v>
      </c>
      <c r="AE16">
        <v>2646</v>
      </c>
      <c r="AF16" s="6">
        <f t="shared" si="3"/>
        <v>32264</v>
      </c>
      <c r="AG16">
        <v>5</v>
      </c>
      <c r="AH16">
        <v>1988</v>
      </c>
      <c r="AI16">
        <v>2</v>
      </c>
      <c r="AJ16">
        <v>46436</v>
      </c>
      <c r="AK16">
        <v>2646</v>
      </c>
      <c r="AL16" s="6">
        <f t="shared" si="4"/>
        <v>32264</v>
      </c>
      <c r="AM16">
        <v>5</v>
      </c>
      <c r="AN16">
        <v>1988</v>
      </c>
      <c r="AO16">
        <v>2</v>
      </c>
      <c r="AP16">
        <v>45604</v>
      </c>
      <c r="AQ16">
        <v>2158</v>
      </c>
      <c r="BC16" s="6">
        <v>33016</v>
      </c>
      <c r="BD16">
        <v>1890</v>
      </c>
      <c r="BE16">
        <v>9.1999999999999993</v>
      </c>
      <c r="BF16">
        <f t="shared" si="1"/>
        <v>42540.985589759999</v>
      </c>
    </row>
    <row r="17" spans="1:58" x14ac:dyDescent="0.35">
      <c r="A17" s="6">
        <f t="shared" si="0"/>
        <v>32263</v>
      </c>
      <c r="B17">
        <v>1988</v>
      </c>
      <c r="C17">
        <v>5</v>
      </c>
      <c r="E17">
        <v>19880523</v>
      </c>
      <c r="F17">
        <v>1530</v>
      </c>
      <c r="G17" s="2">
        <v>1110</v>
      </c>
      <c r="H17" s="3">
        <v>40333</v>
      </c>
      <c r="I17" s="3">
        <v>40333</v>
      </c>
      <c r="J17" s="3">
        <v>39430</v>
      </c>
      <c r="L17" t="s">
        <v>14</v>
      </c>
      <c r="W17" s="6">
        <f t="shared" si="2"/>
        <v>32356</v>
      </c>
      <c r="X17">
        <v>8</v>
      </c>
      <c r="Y17">
        <v>1988</v>
      </c>
      <c r="Z17">
        <v>1</v>
      </c>
      <c r="AA17">
        <v>35317</v>
      </c>
      <c r="AB17">
        <v>22180</v>
      </c>
      <c r="AC17">
        <v>53472</v>
      </c>
      <c r="AD17">
        <v>8029</v>
      </c>
      <c r="AE17">
        <v>1981</v>
      </c>
      <c r="AF17" s="6">
        <f t="shared" si="3"/>
        <v>32356</v>
      </c>
      <c r="AG17">
        <v>8</v>
      </c>
      <c r="AH17">
        <v>1988</v>
      </c>
      <c r="AI17">
        <v>1</v>
      </c>
      <c r="AJ17">
        <v>35317</v>
      </c>
      <c r="AK17">
        <v>1980</v>
      </c>
      <c r="AL17" s="6">
        <f t="shared" si="4"/>
        <v>32356</v>
      </c>
      <c r="AM17">
        <v>8</v>
      </c>
      <c r="AN17">
        <v>1988</v>
      </c>
      <c r="AO17">
        <v>1</v>
      </c>
      <c r="AP17">
        <v>35957</v>
      </c>
      <c r="AQ17">
        <v>1564</v>
      </c>
      <c r="BC17" s="6">
        <v>33059</v>
      </c>
      <c r="BD17">
        <v>673</v>
      </c>
      <c r="BE17">
        <v>19</v>
      </c>
      <c r="BF17">
        <f t="shared" si="1"/>
        <v>31284.31002624</v>
      </c>
    </row>
    <row r="18" spans="1:58" x14ac:dyDescent="0.35">
      <c r="A18" s="6">
        <f t="shared" si="0"/>
        <v>32355</v>
      </c>
      <c r="B18">
        <v>1988</v>
      </c>
      <c r="C18">
        <v>8</v>
      </c>
      <c r="E18">
        <v>19880825</v>
      </c>
      <c r="F18">
        <v>1000</v>
      </c>
      <c r="G18" s="2">
        <v>624</v>
      </c>
      <c r="H18" s="3">
        <v>35317</v>
      </c>
      <c r="I18" s="3">
        <v>35317</v>
      </c>
      <c r="J18" s="3">
        <v>35957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102</v>
      </c>
      <c r="W18" s="6">
        <f t="shared" si="2"/>
        <v>32448</v>
      </c>
      <c r="X18">
        <v>11</v>
      </c>
      <c r="Y18">
        <v>1988</v>
      </c>
      <c r="Z18">
        <v>1</v>
      </c>
      <c r="AA18">
        <v>34705</v>
      </c>
      <c r="AB18">
        <v>21819</v>
      </c>
      <c r="AC18">
        <v>52501</v>
      </c>
      <c r="AD18">
        <v>7872</v>
      </c>
      <c r="AE18">
        <v>1873</v>
      </c>
      <c r="AF18" s="6">
        <f t="shared" si="3"/>
        <v>32448</v>
      </c>
      <c r="AG18">
        <v>11</v>
      </c>
      <c r="AH18">
        <v>1988</v>
      </c>
      <c r="AI18">
        <v>1</v>
      </c>
      <c r="AJ18">
        <v>34705</v>
      </c>
      <c r="AK18">
        <v>1873</v>
      </c>
      <c r="AL18" s="6">
        <f t="shared" si="4"/>
        <v>32448</v>
      </c>
      <c r="AM18">
        <v>11</v>
      </c>
      <c r="AN18">
        <v>1988</v>
      </c>
      <c r="AO18">
        <v>1</v>
      </c>
      <c r="AP18">
        <v>34645</v>
      </c>
      <c r="AQ18">
        <v>1292</v>
      </c>
      <c r="BC18" s="6">
        <v>33091</v>
      </c>
      <c r="BD18">
        <v>147</v>
      </c>
      <c r="BE18">
        <v>43</v>
      </c>
      <c r="BF18">
        <f t="shared" si="1"/>
        <v>15464.77857792</v>
      </c>
    </row>
    <row r="19" spans="1:58" x14ac:dyDescent="0.35">
      <c r="A19" s="6">
        <f t="shared" si="0"/>
        <v>32447</v>
      </c>
      <c r="B19">
        <v>1988</v>
      </c>
      <c r="C19">
        <v>11</v>
      </c>
      <c r="E19">
        <v>19881115</v>
      </c>
      <c r="F19">
        <v>930</v>
      </c>
      <c r="G19" s="2">
        <v>399</v>
      </c>
      <c r="H19" s="3">
        <v>34705</v>
      </c>
      <c r="I19" s="3">
        <v>34705</v>
      </c>
      <c r="J19" s="3">
        <v>34645</v>
      </c>
      <c r="L19" t="s">
        <v>6</v>
      </c>
      <c r="M19">
        <v>10.120900000000001</v>
      </c>
      <c r="N19">
        <v>0.48680000000000001</v>
      </c>
      <c r="O19">
        <v>-5.33E-2</v>
      </c>
      <c r="P19">
        <v>-0.1004</v>
      </c>
      <c r="Q19">
        <v>-0.1226</v>
      </c>
      <c r="R19">
        <v>-1.2999999999999999E-2</v>
      </c>
      <c r="W19" s="6">
        <f t="shared" si="2"/>
        <v>32540</v>
      </c>
      <c r="X19">
        <v>2</v>
      </c>
      <c r="Y19">
        <v>1989</v>
      </c>
      <c r="Z19">
        <v>1</v>
      </c>
      <c r="AA19">
        <v>27649</v>
      </c>
      <c r="AB19">
        <v>17413</v>
      </c>
      <c r="AC19">
        <v>41768</v>
      </c>
      <c r="AD19">
        <v>6249</v>
      </c>
      <c r="AE19">
        <v>1392</v>
      </c>
      <c r="AF19" s="6">
        <f t="shared" si="3"/>
        <v>32540</v>
      </c>
      <c r="AG19">
        <v>2</v>
      </c>
      <c r="AH19">
        <v>1989</v>
      </c>
      <c r="AI19">
        <v>1</v>
      </c>
      <c r="AJ19">
        <v>27649</v>
      </c>
      <c r="AK19">
        <v>1392</v>
      </c>
      <c r="AL19" s="6">
        <f t="shared" si="4"/>
        <v>32540</v>
      </c>
      <c r="AM19">
        <v>2</v>
      </c>
      <c r="AN19">
        <v>1989</v>
      </c>
      <c r="AO19">
        <v>1</v>
      </c>
      <c r="AP19">
        <v>26231</v>
      </c>
      <c r="AQ19">
        <v>1228</v>
      </c>
      <c r="BC19" s="6">
        <v>33095</v>
      </c>
      <c r="BD19">
        <v>69</v>
      </c>
      <c r="BE19">
        <v>48</v>
      </c>
      <c r="BF19">
        <f t="shared" si="1"/>
        <v>8103.0448742400013</v>
      </c>
    </row>
    <row r="20" spans="1:58" x14ac:dyDescent="0.35">
      <c r="A20" s="6">
        <f t="shared" si="0"/>
        <v>32539</v>
      </c>
      <c r="B20">
        <v>1989</v>
      </c>
      <c r="C20">
        <v>2</v>
      </c>
      <c r="E20">
        <v>19890223</v>
      </c>
      <c r="F20">
        <v>830</v>
      </c>
      <c r="G20" s="2">
        <v>305</v>
      </c>
      <c r="H20" s="3">
        <v>27649</v>
      </c>
      <c r="I20" s="3">
        <v>27649</v>
      </c>
      <c r="J20" s="3">
        <v>26231</v>
      </c>
      <c r="L20" t="s">
        <v>7</v>
      </c>
      <c r="M20">
        <v>10.120900000000001</v>
      </c>
      <c r="N20">
        <v>0.48680000000000001</v>
      </c>
      <c r="O20">
        <v>-5.33E-2</v>
      </c>
      <c r="P20">
        <v>-0.1004</v>
      </c>
      <c r="Q20">
        <v>-0.1226</v>
      </c>
      <c r="R20">
        <v>-1.2999999999999999E-2</v>
      </c>
      <c r="W20" s="6">
        <f t="shared" si="2"/>
        <v>32629</v>
      </c>
      <c r="X20">
        <v>5</v>
      </c>
      <c r="Y20">
        <v>1989</v>
      </c>
      <c r="Z20">
        <v>1</v>
      </c>
      <c r="AA20">
        <v>37072</v>
      </c>
      <c r="AB20">
        <v>23332</v>
      </c>
      <c r="AC20">
        <v>56034</v>
      </c>
      <c r="AD20">
        <v>8390</v>
      </c>
      <c r="AE20">
        <v>1920</v>
      </c>
      <c r="AF20" s="6">
        <f t="shared" si="3"/>
        <v>32629</v>
      </c>
      <c r="AG20">
        <v>5</v>
      </c>
      <c r="AH20">
        <v>1989</v>
      </c>
      <c r="AI20">
        <v>1</v>
      </c>
      <c r="AJ20">
        <v>37072</v>
      </c>
      <c r="AK20">
        <v>1920</v>
      </c>
      <c r="AL20" s="6">
        <f t="shared" si="4"/>
        <v>32629</v>
      </c>
      <c r="AM20">
        <v>5</v>
      </c>
      <c r="AN20">
        <v>1989</v>
      </c>
      <c r="AO20">
        <v>1</v>
      </c>
      <c r="AP20">
        <v>36091</v>
      </c>
      <c r="AQ20">
        <v>1232</v>
      </c>
      <c r="BC20" s="6">
        <v>33161</v>
      </c>
      <c r="BD20">
        <v>557</v>
      </c>
      <c r="BE20">
        <v>22</v>
      </c>
      <c r="BF20">
        <f t="shared" si="1"/>
        <v>29980.287406079999</v>
      </c>
    </row>
    <row r="21" spans="1:58" x14ac:dyDescent="0.35">
      <c r="A21" s="6">
        <f t="shared" si="0"/>
        <v>32628</v>
      </c>
      <c r="B21">
        <v>1989</v>
      </c>
      <c r="C21">
        <v>5</v>
      </c>
      <c r="E21">
        <v>19890517</v>
      </c>
      <c r="F21">
        <v>1600</v>
      </c>
      <c r="G21" s="2">
        <v>903</v>
      </c>
      <c r="H21" s="3">
        <v>37072</v>
      </c>
      <c r="I21" s="3">
        <v>37072</v>
      </c>
      <c r="J21" s="3">
        <v>36091</v>
      </c>
      <c r="L21" t="s">
        <v>8</v>
      </c>
      <c r="M21">
        <v>10.1175</v>
      </c>
      <c r="N21">
        <v>0.49259999999999998</v>
      </c>
      <c r="O21">
        <v>-5.04E-2</v>
      </c>
      <c r="P21">
        <v>-7.3700000000000002E-2</v>
      </c>
      <c r="Q21">
        <v>-0.14549999999999999</v>
      </c>
      <c r="R21">
        <v>-1.0999999999999999E-2</v>
      </c>
      <c r="W21" s="6">
        <f t="shared" si="2"/>
        <v>32721</v>
      </c>
      <c r="X21">
        <v>8</v>
      </c>
      <c r="Y21">
        <v>1989</v>
      </c>
      <c r="Z21">
        <v>1</v>
      </c>
      <c r="AA21">
        <v>24283</v>
      </c>
      <c r="AB21">
        <v>15238</v>
      </c>
      <c r="AC21">
        <v>36790</v>
      </c>
      <c r="AD21">
        <v>5530</v>
      </c>
      <c r="AE21">
        <v>1400</v>
      </c>
      <c r="AF21" s="6">
        <f t="shared" si="3"/>
        <v>32721</v>
      </c>
      <c r="AG21">
        <v>8</v>
      </c>
      <c r="AH21">
        <v>1989</v>
      </c>
      <c r="AI21">
        <v>1</v>
      </c>
      <c r="AJ21">
        <v>24283</v>
      </c>
      <c r="AK21">
        <v>1400</v>
      </c>
      <c r="AL21" s="6">
        <f t="shared" si="4"/>
        <v>32721</v>
      </c>
      <c r="AM21">
        <v>8</v>
      </c>
      <c r="AN21">
        <v>1989</v>
      </c>
      <c r="AO21">
        <v>1</v>
      </c>
      <c r="AP21">
        <v>24553</v>
      </c>
      <c r="AQ21">
        <v>1022</v>
      </c>
      <c r="BC21" s="6">
        <v>33205</v>
      </c>
      <c r="BD21">
        <v>430</v>
      </c>
      <c r="BE21">
        <v>31</v>
      </c>
      <c r="BF21">
        <f t="shared" si="1"/>
        <v>32612.798361600002</v>
      </c>
    </row>
    <row r="22" spans="1:58" x14ac:dyDescent="0.35">
      <c r="A22" s="6">
        <f t="shared" si="0"/>
        <v>32720</v>
      </c>
      <c r="B22">
        <v>1989</v>
      </c>
      <c r="C22">
        <v>8</v>
      </c>
      <c r="E22">
        <v>19890810</v>
      </c>
      <c r="F22">
        <v>1426</v>
      </c>
      <c r="G22" s="2">
        <v>312</v>
      </c>
      <c r="H22" s="3">
        <v>24283</v>
      </c>
      <c r="I22" s="3">
        <v>24283</v>
      </c>
      <c r="J22" s="3">
        <v>24553</v>
      </c>
      <c r="W22" s="6">
        <f t="shared" si="2"/>
        <v>32843</v>
      </c>
      <c r="X22">
        <v>12</v>
      </c>
      <c r="Y22">
        <v>1989</v>
      </c>
      <c r="Z22">
        <v>1</v>
      </c>
      <c r="AA22">
        <v>27669</v>
      </c>
      <c r="AB22">
        <v>17420</v>
      </c>
      <c r="AC22">
        <v>41810</v>
      </c>
      <c r="AD22">
        <v>6258</v>
      </c>
      <c r="AE22">
        <v>1414</v>
      </c>
      <c r="AF22" s="6">
        <f t="shared" si="3"/>
        <v>32843</v>
      </c>
      <c r="AG22">
        <v>12</v>
      </c>
      <c r="AH22">
        <v>1989</v>
      </c>
      <c r="AI22">
        <v>1</v>
      </c>
      <c r="AJ22">
        <v>27669</v>
      </c>
      <c r="AK22">
        <v>1413</v>
      </c>
      <c r="AL22" s="6">
        <f t="shared" si="4"/>
        <v>32843</v>
      </c>
      <c r="AM22">
        <v>12</v>
      </c>
      <c r="AN22">
        <v>1989</v>
      </c>
      <c r="AO22">
        <v>1</v>
      </c>
      <c r="AP22">
        <v>27364</v>
      </c>
      <c r="AQ22">
        <v>1086</v>
      </c>
      <c r="BC22" s="6">
        <v>33225</v>
      </c>
      <c r="BD22">
        <v>358</v>
      </c>
      <c r="BE22">
        <v>34</v>
      </c>
      <c r="BF22">
        <f t="shared" si="1"/>
        <v>29779.668541440002</v>
      </c>
    </row>
    <row r="23" spans="1:58" x14ac:dyDescent="0.35">
      <c r="A23" s="6">
        <f t="shared" si="0"/>
        <v>32842</v>
      </c>
      <c r="B23">
        <v>1989</v>
      </c>
      <c r="C23">
        <v>12</v>
      </c>
      <c r="E23">
        <v>19891201</v>
      </c>
      <c r="F23">
        <v>915</v>
      </c>
      <c r="G23" s="2">
        <v>254</v>
      </c>
      <c r="H23" s="3">
        <v>27669</v>
      </c>
      <c r="I23" s="3">
        <v>27669</v>
      </c>
      <c r="J23" s="3">
        <v>27364</v>
      </c>
      <c r="L23" t="s">
        <v>21</v>
      </c>
      <c r="W23" s="6">
        <f t="shared" si="2"/>
        <v>32933</v>
      </c>
      <c r="X23">
        <v>3</v>
      </c>
      <c r="Y23">
        <v>1990</v>
      </c>
      <c r="Z23">
        <v>1</v>
      </c>
      <c r="AA23">
        <v>21180</v>
      </c>
      <c r="AB23">
        <v>13317</v>
      </c>
      <c r="AC23">
        <v>32038</v>
      </c>
      <c r="AD23">
        <v>4803</v>
      </c>
      <c r="AE23">
        <v>1139</v>
      </c>
      <c r="AF23" s="6">
        <f t="shared" si="3"/>
        <v>32933</v>
      </c>
      <c r="AG23">
        <v>3</v>
      </c>
      <c r="AH23">
        <v>1990</v>
      </c>
      <c r="AI23">
        <v>1</v>
      </c>
      <c r="AJ23">
        <v>21180</v>
      </c>
      <c r="AK23">
        <v>1139</v>
      </c>
      <c r="AL23" s="6">
        <f t="shared" si="4"/>
        <v>32933</v>
      </c>
      <c r="AM23">
        <v>3</v>
      </c>
      <c r="AN23">
        <v>1990</v>
      </c>
      <c r="AO23">
        <v>1</v>
      </c>
      <c r="AP23">
        <v>20074</v>
      </c>
      <c r="AQ23">
        <v>1053</v>
      </c>
      <c r="BC23" s="6">
        <v>33273</v>
      </c>
      <c r="BD23">
        <v>242</v>
      </c>
      <c r="BE23">
        <v>36</v>
      </c>
      <c r="BF23">
        <f t="shared" si="1"/>
        <v>21314.531082240002</v>
      </c>
    </row>
    <row r="24" spans="1:58" x14ac:dyDescent="0.35">
      <c r="A24" s="6">
        <f t="shared" si="0"/>
        <v>32932</v>
      </c>
      <c r="B24">
        <v>1990</v>
      </c>
      <c r="C24">
        <v>3</v>
      </c>
      <c r="E24">
        <v>19900306</v>
      </c>
      <c r="F24">
        <v>900</v>
      </c>
      <c r="G24" s="2">
        <v>200</v>
      </c>
      <c r="H24" s="3">
        <v>21180</v>
      </c>
      <c r="I24" s="3">
        <v>21180</v>
      </c>
      <c r="J24" s="3">
        <v>20074</v>
      </c>
      <c r="L24" t="s">
        <v>22</v>
      </c>
      <c r="M24" s="3">
        <v>84.02</v>
      </c>
      <c r="W24" s="6">
        <f t="shared" si="2"/>
        <v>32994</v>
      </c>
      <c r="X24">
        <v>5</v>
      </c>
      <c r="Y24">
        <v>1990</v>
      </c>
      <c r="Z24">
        <v>1</v>
      </c>
      <c r="AA24">
        <v>47171</v>
      </c>
      <c r="AB24">
        <v>29639</v>
      </c>
      <c r="AC24">
        <v>71390</v>
      </c>
      <c r="AD24">
        <v>10713</v>
      </c>
      <c r="AE24">
        <v>2599</v>
      </c>
      <c r="AF24" s="6">
        <f t="shared" si="3"/>
        <v>32994</v>
      </c>
      <c r="AG24">
        <v>5</v>
      </c>
      <c r="AH24">
        <v>1990</v>
      </c>
      <c r="AI24">
        <v>1</v>
      </c>
      <c r="AJ24">
        <v>47171</v>
      </c>
      <c r="AK24">
        <v>2599</v>
      </c>
      <c r="AL24" s="6">
        <f t="shared" si="4"/>
        <v>32994</v>
      </c>
      <c r="AM24">
        <v>5</v>
      </c>
      <c r="AN24">
        <v>1990</v>
      </c>
      <c r="AO24">
        <v>1</v>
      </c>
      <c r="AP24">
        <v>46617</v>
      </c>
      <c r="AQ24">
        <v>2092</v>
      </c>
      <c r="BC24" s="6">
        <v>33275</v>
      </c>
      <c r="BD24">
        <v>243</v>
      </c>
      <c r="BE24">
        <v>40</v>
      </c>
      <c r="BF24">
        <f t="shared" si="1"/>
        <v>23780.675174400003</v>
      </c>
    </row>
    <row r="25" spans="1:58" x14ac:dyDescent="0.35">
      <c r="A25" s="6">
        <f t="shared" si="0"/>
        <v>32993</v>
      </c>
      <c r="B25">
        <v>1990</v>
      </c>
      <c r="C25">
        <v>5</v>
      </c>
      <c r="E25">
        <v>19900523</v>
      </c>
      <c r="F25">
        <v>1250</v>
      </c>
      <c r="G25" s="2">
        <v>1890</v>
      </c>
      <c r="H25" s="3">
        <v>47171</v>
      </c>
      <c r="I25" s="3">
        <v>47171</v>
      </c>
      <c r="J25" s="3">
        <v>46617</v>
      </c>
      <c r="L25" t="s">
        <v>23</v>
      </c>
      <c r="M25" s="2">
        <v>4.7399999999999998E-2</v>
      </c>
      <c r="W25" s="6">
        <f t="shared" si="2"/>
        <v>33055</v>
      </c>
      <c r="X25">
        <v>7</v>
      </c>
      <c r="Y25">
        <v>1990</v>
      </c>
      <c r="Z25">
        <v>1</v>
      </c>
      <c r="AA25">
        <v>32246</v>
      </c>
      <c r="AB25">
        <v>20276</v>
      </c>
      <c r="AC25">
        <v>48773</v>
      </c>
      <c r="AD25">
        <v>7312</v>
      </c>
      <c r="AE25">
        <v>1729</v>
      </c>
      <c r="AF25" s="6">
        <f t="shared" si="3"/>
        <v>33055</v>
      </c>
      <c r="AG25">
        <v>7</v>
      </c>
      <c r="AH25">
        <v>1990</v>
      </c>
      <c r="AI25">
        <v>1</v>
      </c>
      <c r="AJ25">
        <v>32246</v>
      </c>
      <c r="AK25">
        <v>1729</v>
      </c>
      <c r="AL25" s="6">
        <f t="shared" si="4"/>
        <v>33055</v>
      </c>
      <c r="AM25">
        <v>7</v>
      </c>
      <c r="AN25">
        <v>1990</v>
      </c>
      <c r="AO25">
        <v>1</v>
      </c>
      <c r="AP25">
        <v>32283</v>
      </c>
      <c r="AQ25">
        <v>1263</v>
      </c>
      <c r="BC25" s="6">
        <v>33365</v>
      </c>
      <c r="BD25">
        <v>638</v>
      </c>
      <c r="BE25">
        <v>18</v>
      </c>
      <c r="BF25">
        <f t="shared" si="1"/>
        <v>28096.42733568</v>
      </c>
    </row>
    <row r="26" spans="1:58" x14ac:dyDescent="0.35">
      <c r="A26" s="6">
        <f t="shared" si="0"/>
        <v>33054</v>
      </c>
      <c r="B26">
        <v>1990</v>
      </c>
      <c r="C26">
        <v>7</v>
      </c>
      <c r="E26">
        <v>19900705</v>
      </c>
      <c r="F26">
        <v>1200</v>
      </c>
      <c r="G26" s="2">
        <v>673</v>
      </c>
      <c r="H26" s="3">
        <v>32246</v>
      </c>
      <c r="I26" s="3">
        <v>32246</v>
      </c>
      <c r="J26" s="3">
        <v>32283</v>
      </c>
      <c r="L26" t="s">
        <v>24</v>
      </c>
      <c r="M26" s="2">
        <v>-3.2300000000000002E-2</v>
      </c>
      <c r="W26" s="6">
        <f t="shared" si="2"/>
        <v>33086</v>
      </c>
      <c r="X26">
        <v>8</v>
      </c>
      <c r="Y26">
        <v>1990</v>
      </c>
      <c r="Z26">
        <v>2</v>
      </c>
      <c r="AA26">
        <v>12825</v>
      </c>
      <c r="AB26">
        <v>9044</v>
      </c>
      <c r="AC26">
        <v>17664</v>
      </c>
      <c r="AD26">
        <v>2206</v>
      </c>
      <c r="AE26">
        <v>817</v>
      </c>
      <c r="AF26" s="6">
        <f t="shared" si="3"/>
        <v>33086</v>
      </c>
      <c r="AG26">
        <v>8</v>
      </c>
      <c r="AH26">
        <v>1990</v>
      </c>
      <c r="AI26">
        <v>2</v>
      </c>
      <c r="AJ26">
        <v>12825</v>
      </c>
      <c r="AK26">
        <v>817</v>
      </c>
      <c r="AL26" s="6">
        <f t="shared" si="4"/>
        <v>33086</v>
      </c>
      <c r="AM26">
        <v>8</v>
      </c>
      <c r="AN26">
        <v>1990</v>
      </c>
      <c r="AO26">
        <v>2</v>
      </c>
      <c r="AP26">
        <v>12966</v>
      </c>
      <c r="AQ26">
        <v>646</v>
      </c>
      <c r="BC26" s="6">
        <v>33487</v>
      </c>
      <c r="BD26">
        <v>292</v>
      </c>
      <c r="BE26">
        <v>38</v>
      </c>
      <c r="BF26">
        <f t="shared" si="1"/>
        <v>27147.157585919998</v>
      </c>
    </row>
    <row r="27" spans="1:58" x14ac:dyDescent="0.35">
      <c r="A27" s="6">
        <f t="shared" si="0"/>
        <v>33085</v>
      </c>
      <c r="B27">
        <v>1990</v>
      </c>
      <c r="C27">
        <v>8</v>
      </c>
      <c r="E27">
        <v>19900806</v>
      </c>
      <c r="F27">
        <v>1500</v>
      </c>
      <c r="G27" s="2">
        <v>147</v>
      </c>
      <c r="H27" s="3">
        <v>15758</v>
      </c>
      <c r="I27" s="3">
        <v>15758</v>
      </c>
      <c r="J27" s="3">
        <v>15912</v>
      </c>
      <c r="L27" t="s">
        <v>25</v>
      </c>
      <c r="M27" s="2">
        <v>0.97330000000000005</v>
      </c>
      <c r="W27" s="6">
        <f t="shared" si="2"/>
        <v>33147</v>
      </c>
      <c r="X27">
        <v>10</v>
      </c>
      <c r="Y27">
        <v>1990</v>
      </c>
      <c r="Z27">
        <v>1</v>
      </c>
      <c r="AA27">
        <v>37348</v>
      </c>
      <c r="AB27">
        <v>23492</v>
      </c>
      <c r="AC27">
        <v>56476</v>
      </c>
      <c r="AD27">
        <v>8463</v>
      </c>
      <c r="AE27">
        <v>1979</v>
      </c>
      <c r="AF27" s="6">
        <f t="shared" si="3"/>
        <v>33147</v>
      </c>
      <c r="AG27">
        <v>10</v>
      </c>
      <c r="AH27">
        <v>1990</v>
      </c>
      <c r="AI27">
        <v>1</v>
      </c>
      <c r="AJ27">
        <v>37348</v>
      </c>
      <c r="AK27">
        <v>1978</v>
      </c>
      <c r="AL27" s="6">
        <f t="shared" si="4"/>
        <v>33147</v>
      </c>
      <c r="AM27">
        <v>10</v>
      </c>
      <c r="AN27">
        <v>1990</v>
      </c>
      <c r="AO27">
        <v>1</v>
      </c>
      <c r="AP27">
        <v>38016</v>
      </c>
      <c r="AQ27">
        <v>1338</v>
      </c>
      <c r="BC27" s="6">
        <v>33618</v>
      </c>
      <c r="BD27">
        <v>255</v>
      </c>
      <c r="BE27">
        <v>38</v>
      </c>
      <c r="BF27">
        <f t="shared" si="1"/>
        <v>23707.278028800003</v>
      </c>
    </row>
    <row r="28" spans="1:58" x14ac:dyDescent="0.35">
      <c r="A28" s="6">
        <f t="shared" si="0"/>
        <v>33085</v>
      </c>
      <c r="B28">
        <v>1990</v>
      </c>
      <c r="C28">
        <v>8</v>
      </c>
      <c r="E28">
        <v>19900810</v>
      </c>
      <c r="F28">
        <v>946</v>
      </c>
      <c r="G28" s="2">
        <v>69</v>
      </c>
      <c r="H28" s="3">
        <v>9891.7999999999993</v>
      </c>
      <c r="I28" s="3">
        <v>9891.7999999999993</v>
      </c>
      <c r="J28" s="3">
        <v>10021</v>
      </c>
      <c r="L28" t="s">
        <v>26</v>
      </c>
      <c r="M28" s="2">
        <v>2.5170000000000001E-3</v>
      </c>
      <c r="W28" s="6">
        <f t="shared" si="2"/>
        <v>33178</v>
      </c>
      <c r="X28">
        <v>11</v>
      </c>
      <c r="Y28">
        <v>1990</v>
      </c>
      <c r="Z28">
        <v>1</v>
      </c>
      <c r="AA28">
        <v>35467</v>
      </c>
      <c r="AB28">
        <v>22333</v>
      </c>
      <c r="AC28">
        <v>53586</v>
      </c>
      <c r="AD28">
        <v>8018</v>
      </c>
      <c r="AE28">
        <v>1799</v>
      </c>
      <c r="AF28" s="6">
        <f t="shared" si="3"/>
        <v>33178</v>
      </c>
      <c r="AG28">
        <v>11</v>
      </c>
      <c r="AH28">
        <v>1990</v>
      </c>
      <c r="AI28">
        <v>1</v>
      </c>
      <c r="AJ28">
        <v>35467</v>
      </c>
      <c r="AK28">
        <v>1799</v>
      </c>
      <c r="AL28" s="6">
        <f t="shared" si="4"/>
        <v>33178</v>
      </c>
      <c r="AM28">
        <v>11</v>
      </c>
      <c r="AN28">
        <v>1990</v>
      </c>
      <c r="AO28">
        <v>1</v>
      </c>
      <c r="AP28">
        <v>35298</v>
      </c>
      <c r="AQ28">
        <v>1121</v>
      </c>
      <c r="BC28" s="6">
        <v>33681</v>
      </c>
      <c r="BD28">
        <v>501</v>
      </c>
      <c r="BE28">
        <v>24</v>
      </c>
      <c r="BF28">
        <f t="shared" si="1"/>
        <v>29417.575956479999</v>
      </c>
    </row>
    <row r="29" spans="1:58" x14ac:dyDescent="0.35">
      <c r="A29" s="6">
        <f t="shared" si="0"/>
        <v>33146</v>
      </c>
      <c r="B29">
        <v>1990</v>
      </c>
      <c r="C29">
        <v>10</v>
      </c>
      <c r="E29">
        <v>19901015</v>
      </c>
      <c r="F29">
        <v>1530</v>
      </c>
      <c r="G29" s="2">
        <v>557</v>
      </c>
      <c r="H29" s="3">
        <v>37348</v>
      </c>
      <c r="I29" s="3">
        <v>37348</v>
      </c>
      <c r="J29" s="3">
        <v>38016</v>
      </c>
      <c r="W29" s="6">
        <f t="shared" si="2"/>
        <v>33208</v>
      </c>
      <c r="X29">
        <v>12</v>
      </c>
      <c r="Y29">
        <v>1990</v>
      </c>
      <c r="Z29">
        <v>1</v>
      </c>
      <c r="AA29">
        <v>32582</v>
      </c>
      <c r="AB29">
        <v>20537</v>
      </c>
      <c r="AC29">
        <v>49189</v>
      </c>
      <c r="AD29">
        <v>7351</v>
      </c>
      <c r="AE29">
        <v>1583</v>
      </c>
      <c r="AF29" s="6">
        <f t="shared" si="3"/>
        <v>33208</v>
      </c>
      <c r="AG29">
        <v>12</v>
      </c>
      <c r="AH29">
        <v>1990</v>
      </c>
      <c r="AI29">
        <v>1</v>
      </c>
      <c r="AJ29">
        <v>32582</v>
      </c>
      <c r="AK29">
        <v>1583</v>
      </c>
      <c r="AL29" s="6">
        <f t="shared" si="4"/>
        <v>33208</v>
      </c>
      <c r="AM29">
        <v>12</v>
      </c>
      <c r="AN29">
        <v>1990</v>
      </c>
      <c r="AO29">
        <v>1</v>
      </c>
      <c r="AP29">
        <v>32004</v>
      </c>
      <c r="AQ29">
        <v>1099</v>
      </c>
      <c r="BC29" s="6">
        <v>33729</v>
      </c>
      <c r="BD29">
        <v>1800</v>
      </c>
      <c r="BE29">
        <v>7.3</v>
      </c>
      <c r="BF29">
        <f t="shared" si="1"/>
        <v>32147.949772800002</v>
      </c>
    </row>
    <row r="30" spans="1:58" x14ac:dyDescent="0.35">
      <c r="A30" s="6">
        <f t="shared" si="0"/>
        <v>33177</v>
      </c>
      <c r="B30">
        <v>1990</v>
      </c>
      <c r="C30">
        <v>11</v>
      </c>
      <c r="E30">
        <v>19901128</v>
      </c>
      <c r="F30">
        <v>1306</v>
      </c>
      <c r="G30" s="2">
        <v>430</v>
      </c>
      <c r="H30" s="3">
        <v>35467</v>
      </c>
      <c r="I30" s="3">
        <v>35467</v>
      </c>
      <c r="J30" s="3">
        <v>35298</v>
      </c>
      <c r="L30" t="s">
        <v>27</v>
      </c>
      <c r="M30" t="s">
        <v>28</v>
      </c>
      <c r="N30" t="s">
        <v>29</v>
      </c>
      <c r="O30" t="s">
        <v>31</v>
      </c>
      <c r="W30" s="6">
        <f t="shared" si="2"/>
        <v>33270</v>
      </c>
      <c r="X30">
        <v>2</v>
      </c>
      <c r="Y30">
        <v>1991</v>
      </c>
      <c r="Z30">
        <v>2</v>
      </c>
      <c r="AA30">
        <v>24987</v>
      </c>
      <c r="AB30">
        <v>17958</v>
      </c>
      <c r="AC30">
        <v>33867</v>
      </c>
      <c r="AD30">
        <v>4070</v>
      </c>
      <c r="AE30">
        <v>1190</v>
      </c>
      <c r="AF30" s="6">
        <f t="shared" si="3"/>
        <v>33270</v>
      </c>
      <c r="AG30">
        <v>2</v>
      </c>
      <c r="AH30">
        <v>1991</v>
      </c>
      <c r="AI30">
        <v>2</v>
      </c>
      <c r="AJ30">
        <v>24987</v>
      </c>
      <c r="AK30">
        <v>1190</v>
      </c>
      <c r="AL30" s="6">
        <f t="shared" si="4"/>
        <v>33270</v>
      </c>
      <c r="AM30">
        <v>2</v>
      </c>
      <c r="AN30">
        <v>1991</v>
      </c>
      <c r="AO30">
        <v>2</v>
      </c>
      <c r="AP30">
        <v>23893</v>
      </c>
      <c r="AQ30">
        <v>1079</v>
      </c>
      <c r="BC30" s="6">
        <v>33819</v>
      </c>
      <c r="BD30">
        <v>437</v>
      </c>
      <c r="BE30">
        <v>28</v>
      </c>
      <c r="BF30">
        <f t="shared" si="1"/>
        <v>29936.249118719999</v>
      </c>
    </row>
    <row r="31" spans="1:58" x14ac:dyDescent="0.35">
      <c r="A31" s="6">
        <f t="shared" si="0"/>
        <v>33207</v>
      </c>
      <c r="B31">
        <v>1990</v>
      </c>
      <c r="C31">
        <v>12</v>
      </c>
      <c r="E31">
        <v>19901218</v>
      </c>
      <c r="F31">
        <v>1315</v>
      </c>
      <c r="G31" s="2">
        <v>358</v>
      </c>
      <c r="H31" s="3">
        <v>32582</v>
      </c>
      <c r="I31" s="3">
        <v>32582</v>
      </c>
      <c r="J31" s="3">
        <v>32004</v>
      </c>
      <c r="L31" t="s">
        <v>15</v>
      </c>
      <c r="M31">
        <v>2.7300000000000001E-2</v>
      </c>
      <c r="N31">
        <v>371.13</v>
      </c>
      <c r="O31" s="2" t="s">
        <v>124</v>
      </c>
      <c r="W31" s="6">
        <f t="shared" si="2"/>
        <v>33359</v>
      </c>
      <c r="X31">
        <v>5</v>
      </c>
      <c r="Y31">
        <v>1991</v>
      </c>
      <c r="Z31">
        <v>1</v>
      </c>
      <c r="AA31">
        <v>31793</v>
      </c>
      <c r="AB31">
        <v>20027</v>
      </c>
      <c r="AC31">
        <v>48020</v>
      </c>
      <c r="AD31">
        <v>7182</v>
      </c>
      <c r="AE31">
        <v>1588</v>
      </c>
      <c r="AF31" s="6">
        <f t="shared" si="3"/>
        <v>33359</v>
      </c>
      <c r="AG31">
        <v>5</v>
      </c>
      <c r="AH31">
        <v>1991</v>
      </c>
      <c r="AI31">
        <v>1</v>
      </c>
      <c r="AJ31">
        <v>31793</v>
      </c>
      <c r="AK31">
        <v>1587</v>
      </c>
      <c r="AL31" s="6">
        <f t="shared" si="4"/>
        <v>33359</v>
      </c>
      <c r="AM31">
        <v>5</v>
      </c>
      <c r="AN31">
        <v>1991</v>
      </c>
      <c r="AO31">
        <v>1</v>
      </c>
      <c r="AP31">
        <v>30799</v>
      </c>
      <c r="AQ31">
        <v>912</v>
      </c>
      <c r="BC31" s="6">
        <v>33927</v>
      </c>
      <c r="BD31">
        <v>311</v>
      </c>
      <c r="BE31">
        <v>35</v>
      </c>
      <c r="BF31">
        <f t="shared" si="1"/>
        <v>26630.930995200004</v>
      </c>
    </row>
    <row r="32" spans="1:58" x14ac:dyDescent="0.35">
      <c r="A32" s="6">
        <f t="shared" si="0"/>
        <v>33269</v>
      </c>
      <c r="B32">
        <v>1991</v>
      </c>
      <c r="C32">
        <v>2</v>
      </c>
      <c r="E32">
        <v>19910204</v>
      </c>
      <c r="F32">
        <v>1400</v>
      </c>
      <c r="G32" s="2">
        <v>242</v>
      </c>
      <c r="H32" s="3">
        <v>25010</v>
      </c>
      <c r="I32" s="3">
        <v>25010</v>
      </c>
      <c r="J32" s="3">
        <v>23923</v>
      </c>
      <c r="L32" t="s">
        <v>16</v>
      </c>
      <c r="M32">
        <v>2.6800000000000001E-2</v>
      </c>
      <c r="N32">
        <v>18.14</v>
      </c>
      <c r="O32" s="2">
        <v>3.369E-32</v>
      </c>
      <c r="W32" s="6">
        <f t="shared" si="2"/>
        <v>33482</v>
      </c>
      <c r="X32">
        <v>9</v>
      </c>
      <c r="Y32">
        <v>1991</v>
      </c>
      <c r="Z32">
        <v>1</v>
      </c>
      <c r="AA32">
        <v>24479</v>
      </c>
      <c r="AB32">
        <v>15409</v>
      </c>
      <c r="AC32">
        <v>36993</v>
      </c>
      <c r="AD32">
        <v>5538</v>
      </c>
      <c r="AE32">
        <v>1257</v>
      </c>
      <c r="AF32" s="6">
        <f t="shared" si="3"/>
        <v>33482</v>
      </c>
      <c r="AG32">
        <v>9</v>
      </c>
      <c r="AH32">
        <v>1991</v>
      </c>
      <c r="AI32">
        <v>1</v>
      </c>
      <c r="AJ32">
        <v>24479</v>
      </c>
      <c r="AK32">
        <v>1257</v>
      </c>
      <c r="AL32" s="6">
        <f t="shared" si="4"/>
        <v>33482</v>
      </c>
      <c r="AM32">
        <v>9</v>
      </c>
      <c r="AN32">
        <v>1991</v>
      </c>
      <c r="AO32">
        <v>1</v>
      </c>
      <c r="AP32">
        <v>24976</v>
      </c>
      <c r="AQ32">
        <v>932</v>
      </c>
      <c r="BC32" s="6">
        <v>34037</v>
      </c>
      <c r="BD32">
        <v>760</v>
      </c>
      <c r="BE32">
        <v>38</v>
      </c>
      <c r="BF32">
        <f t="shared" si="1"/>
        <v>70656.985497600006</v>
      </c>
    </row>
    <row r="33" spans="1:58" x14ac:dyDescent="0.35">
      <c r="A33" s="6">
        <f t="shared" si="0"/>
        <v>33269</v>
      </c>
      <c r="B33">
        <v>1991</v>
      </c>
      <c r="C33">
        <v>2</v>
      </c>
      <c r="E33">
        <v>19910206</v>
      </c>
      <c r="F33">
        <v>935</v>
      </c>
      <c r="G33" s="2">
        <v>243</v>
      </c>
      <c r="H33" s="3">
        <v>24963</v>
      </c>
      <c r="I33" s="3">
        <v>24963</v>
      </c>
      <c r="J33" s="3">
        <v>23863</v>
      </c>
      <c r="L33" t="s">
        <v>17</v>
      </c>
      <c r="M33">
        <v>1.32E-2</v>
      </c>
      <c r="N33">
        <v>-4.04</v>
      </c>
      <c r="O33" s="2">
        <v>6.4170000000000004E-5</v>
      </c>
      <c r="W33" s="6">
        <f t="shared" si="2"/>
        <v>33604</v>
      </c>
      <c r="X33">
        <v>1</v>
      </c>
      <c r="Y33">
        <v>1992</v>
      </c>
      <c r="Z33">
        <v>1</v>
      </c>
      <c r="AA33">
        <v>26366</v>
      </c>
      <c r="AB33">
        <v>16638</v>
      </c>
      <c r="AC33">
        <v>39767</v>
      </c>
      <c r="AD33">
        <v>5934</v>
      </c>
      <c r="AE33">
        <v>1212</v>
      </c>
      <c r="AF33" s="6">
        <f t="shared" si="3"/>
        <v>33604</v>
      </c>
      <c r="AG33">
        <v>1</v>
      </c>
      <c r="AH33">
        <v>1992</v>
      </c>
      <c r="AI33">
        <v>1</v>
      </c>
      <c r="AJ33">
        <v>26366</v>
      </c>
      <c r="AK33">
        <v>1211</v>
      </c>
      <c r="AL33" s="6">
        <f t="shared" si="4"/>
        <v>33604</v>
      </c>
      <c r="AM33">
        <v>1</v>
      </c>
      <c r="AN33">
        <v>1992</v>
      </c>
      <c r="AO33">
        <v>1</v>
      </c>
      <c r="AP33">
        <v>25497</v>
      </c>
      <c r="AQ33">
        <v>1007</v>
      </c>
      <c r="BC33" s="6">
        <v>34094</v>
      </c>
      <c r="BD33">
        <v>2260</v>
      </c>
      <c r="BE33">
        <v>9.1999999999999993</v>
      </c>
      <c r="BF33">
        <f t="shared" si="1"/>
        <v>50869.115043840007</v>
      </c>
    </row>
    <row r="34" spans="1:58" x14ac:dyDescent="0.35">
      <c r="A34" s="6">
        <f t="shared" si="0"/>
        <v>33358</v>
      </c>
      <c r="B34">
        <v>1991</v>
      </c>
      <c r="C34">
        <v>5</v>
      </c>
      <c r="E34">
        <v>19910507</v>
      </c>
      <c r="F34">
        <v>1000</v>
      </c>
      <c r="G34" s="2">
        <v>638</v>
      </c>
      <c r="H34" s="3">
        <v>31793</v>
      </c>
      <c r="I34" s="3">
        <v>31793</v>
      </c>
      <c r="J34" s="3">
        <v>30799</v>
      </c>
      <c r="L34" t="s">
        <v>18</v>
      </c>
      <c r="M34">
        <v>3.5000000000000003E-2</v>
      </c>
      <c r="N34">
        <v>-2.87</v>
      </c>
      <c r="O34" s="2">
        <v>3.728E-3</v>
      </c>
      <c r="W34" s="6">
        <f t="shared" si="2"/>
        <v>33664</v>
      </c>
      <c r="X34">
        <v>3</v>
      </c>
      <c r="Y34">
        <v>1992</v>
      </c>
      <c r="Z34">
        <v>1</v>
      </c>
      <c r="AA34">
        <v>31647</v>
      </c>
      <c r="AB34">
        <v>19984</v>
      </c>
      <c r="AC34">
        <v>47707</v>
      </c>
      <c r="AD34">
        <v>7112</v>
      </c>
      <c r="AE34">
        <v>1403</v>
      </c>
      <c r="AF34" s="6">
        <f t="shared" si="3"/>
        <v>33664</v>
      </c>
      <c r="AG34">
        <v>3</v>
      </c>
      <c r="AH34">
        <v>1992</v>
      </c>
      <c r="AI34">
        <v>1</v>
      </c>
      <c r="AJ34">
        <v>31647</v>
      </c>
      <c r="AK34">
        <v>1403</v>
      </c>
      <c r="AL34" s="6">
        <f t="shared" si="4"/>
        <v>33664</v>
      </c>
      <c r="AM34">
        <v>3</v>
      </c>
      <c r="AN34">
        <v>1992</v>
      </c>
      <c r="AO34">
        <v>1</v>
      </c>
      <c r="AP34">
        <v>30227</v>
      </c>
      <c r="AQ34">
        <v>906</v>
      </c>
      <c r="BC34" s="6">
        <v>34213</v>
      </c>
      <c r="BD34">
        <v>1810</v>
      </c>
      <c r="BE34">
        <v>15</v>
      </c>
      <c r="BF34">
        <f t="shared" si="1"/>
        <v>66424.416767999995</v>
      </c>
    </row>
    <row r="35" spans="1:58" x14ac:dyDescent="0.35">
      <c r="A35" s="6">
        <f t="shared" si="0"/>
        <v>33481</v>
      </c>
      <c r="B35">
        <v>1991</v>
      </c>
      <c r="C35">
        <v>9</v>
      </c>
      <c r="E35">
        <v>19910906</v>
      </c>
      <c r="F35">
        <v>830</v>
      </c>
      <c r="G35" s="2">
        <v>292</v>
      </c>
      <c r="H35" s="3">
        <v>24479</v>
      </c>
      <c r="I35" s="3">
        <v>24479</v>
      </c>
      <c r="J35" s="3">
        <v>24976</v>
      </c>
      <c r="L35" t="s">
        <v>19</v>
      </c>
      <c r="M35">
        <v>3.8699999999999998E-2</v>
      </c>
      <c r="N35">
        <v>-3.16</v>
      </c>
      <c r="O35" s="2">
        <v>1.4499999999999999E-3</v>
      </c>
      <c r="W35" s="6">
        <f t="shared" si="2"/>
        <v>33725</v>
      </c>
      <c r="X35">
        <v>5</v>
      </c>
      <c r="Y35">
        <v>1992</v>
      </c>
      <c r="Z35">
        <v>1</v>
      </c>
      <c r="AA35">
        <v>46358</v>
      </c>
      <c r="AB35">
        <v>29176</v>
      </c>
      <c r="AC35">
        <v>70069</v>
      </c>
      <c r="AD35">
        <v>10492</v>
      </c>
      <c r="AE35">
        <v>2401</v>
      </c>
      <c r="AF35" s="6">
        <f t="shared" si="3"/>
        <v>33725</v>
      </c>
      <c r="AG35">
        <v>5</v>
      </c>
      <c r="AH35">
        <v>1992</v>
      </c>
      <c r="AI35">
        <v>1</v>
      </c>
      <c r="AJ35">
        <v>46358</v>
      </c>
      <c r="AK35">
        <v>2401</v>
      </c>
      <c r="AL35" s="6">
        <f t="shared" si="4"/>
        <v>33725</v>
      </c>
      <c r="AM35">
        <v>5</v>
      </c>
      <c r="AN35">
        <v>1992</v>
      </c>
      <c r="AO35">
        <v>1</v>
      </c>
      <c r="AP35">
        <v>45528</v>
      </c>
      <c r="AQ35">
        <v>1925</v>
      </c>
      <c r="BC35" s="6">
        <v>34656</v>
      </c>
      <c r="BD35">
        <v>462</v>
      </c>
      <c r="BE35">
        <v>30</v>
      </c>
      <c r="BF35">
        <f t="shared" si="1"/>
        <v>33909.481267199997</v>
      </c>
    </row>
    <row r="36" spans="1:58" x14ac:dyDescent="0.35">
      <c r="A36" s="6">
        <f t="shared" si="0"/>
        <v>33603</v>
      </c>
      <c r="B36">
        <v>1992</v>
      </c>
      <c r="C36">
        <v>1</v>
      </c>
      <c r="E36">
        <v>19920115</v>
      </c>
      <c r="F36">
        <v>1400</v>
      </c>
      <c r="G36" s="2">
        <v>255</v>
      </c>
      <c r="H36" s="3">
        <v>26366</v>
      </c>
      <c r="I36" s="3">
        <v>26366</v>
      </c>
      <c r="J36" s="3">
        <v>25497</v>
      </c>
      <c r="L36" t="s">
        <v>102</v>
      </c>
      <c r="M36">
        <v>3.3999999999999998E-3</v>
      </c>
      <c r="N36">
        <v>-3.86</v>
      </c>
      <c r="O36" s="2">
        <v>1.2750000000000001E-4</v>
      </c>
      <c r="W36" s="6">
        <f t="shared" si="2"/>
        <v>33817</v>
      </c>
      <c r="X36">
        <v>8</v>
      </c>
      <c r="Y36">
        <v>1992</v>
      </c>
      <c r="Z36">
        <v>2</v>
      </c>
      <c r="AA36">
        <v>32063</v>
      </c>
      <c r="AB36">
        <v>22943</v>
      </c>
      <c r="AC36">
        <v>43620</v>
      </c>
      <c r="AD36">
        <v>5291</v>
      </c>
      <c r="AE36">
        <v>1566</v>
      </c>
      <c r="AF36" s="6">
        <f t="shared" si="3"/>
        <v>33817</v>
      </c>
      <c r="AG36">
        <v>8</v>
      </c>
      <c r="AH36">
        <v>1992</v>
      </c>
      <c r="AI36">
        <v>2</v>
      </c>
      <c r="AJ36">
        <v>32063</v>
      </c>
      <c r="AK36">
        <v>1566</v>
      </c>
      <c r="AL36" s="6">
        <f t="shared" si="4"/>
        <v>33817</v>
      </c>
      <c r="AM36">
        <v>8</v>
      </c>
      <c r="AN36">
        <v>1992</v>
      </c>
      <c r="AO36">
        <v>2</v>
      </c>
      <c r="AP36">
        <v>32799</v>
      </c>
      <c r="AQ36">
        <v>1353</v>
      </c>
      <c r="BC36" s="6">
        <v>34757</v>
      </c>
      <c r="BD36">
        <v>667</v>
      </c>
      <c r="BE36">
        <v>19</v>
      </c>
      <c r="BF36">
        <f t="shared" si="1"/>
        <v>31005.400872959999</v>
      </c>
    </row>
    <row r="37" spans="1:58" x14ac:dyDescent="0.35">
      <c r="A37" s="6">
        <f t="shared" si="0"/>
        <v>33663</v>
      </c>
      <c r="B37">
        <v>1992</v>
      </c>
      <c r="C37">
        <v>3</v>
      </c>
      <c r="E37">
        <v>19920318</v>
      </c>
      <c r="F37">
        <v>1200</v>
      </c>
      <c r="G37" s="2">
        <v>501</v>
      </c>
      <c r="H37" s="3">
        <v>31647</v>
      </c>
      <c r="I37" s="3">
        <v>31647</v>
      </c>
      <c r="J37" s="3">
        <v>30227</v>
      </c>
      <c r="W37" s="6">
        <f t="shared" si="2"/>
        <v>33909</v>
      </c>
      <c r="X37">
        <v>11</v>
      </c>
      <c r="Y37">
        <v>1992</v>
      </c>
      <c r="Z37">
        <v>1</v>
      </c>
      <c r="AA37">
        <v>29287</v>
      </c>
      <c r="AB37">
        <v>18470</v>
      </c>
      <c r="AC37">
        <v>44195</v>
      </c>
      <c r="AD37">
        <v>6600</v>
      </c>
      <c r="AE37">
        <v>1388</v>
      </c>
      <c r="AF37" s="6">
        <f t="shared" si="3"/>
        <v>33909</v>
      </c>
      <c r="AG37">
        <v>11</v>
      </c>
      <c r="AH37">
        <v>1992</v>
      </c>
      <c r="AI37">
        <v>1</v>
      </c>
      <c r="AJ37">
        <v>29287</v>
      </c>
      <c r="AK37">
        <v>1387</v>
      </c>
      <c r="AL37" s="6">
        <f t="shared" si="4"/>
        <v>33909</v>
      </c>
      <c r="AM37">
        <v>11</v>
      </c>
      <c r="AN37">
        <v>1992</v>
      </c>
      <c r="AO37">
        <v>1</v>
      </c>
      <c r="AP37">
        <v>29350</v>
      </c>
      <c r="AQ37">
        <v>829</v>
      </c>
      <c r="BC37" s="6">
        <v>34823</v>
      </c>
      <c r="BD37">
        <v>1030</v>
      </c>
      <c r="BE37">
        <v>12</v>
      </c>
      <c r="BF37">
        <f t="shared" si="1"/>
        <v>30239.623987200001</v>
      </c>
    </row>
    <row r="38" spans="1:58" x14ac:dyDescent="0.35">
      <c r="A38" s="6">
        <f t="shared" si="0"/>
        <v>33724</v>
      </c>
      <c r="B38">
        <v>1992</v>
      </c>
      <c r="C38">
        <v>5</v>
      </c>
      <c r="E38">
        <v>19920505</v>
      </c>
      <c r="F38">
        <v>800</v>
      </c>
      <c r="G38" s="2">
        <v>1800</v>
      </c>
      <c r="H38" s="3">
        <v>46358</v>
      </c>
      <c r="I38" s="3">
        <v>46358</v>
      </c>
      <c r="J38" s="3">
        <v>45528</v>
      </c>
      <c r="L38" t="s">
        <v>32</v>
      </c>
      <c r="W38" s="6">
        <f t="shared" si="2"/>
        <v>34029</v>
      </c>
      <c r="X38">
        <v>3</v>
      </c>
      <c r="Y38">
        <v>1993</v>
      </c>
      <c r="Z38">
        <v>1</v>
      </c>
      <c r="AA38">
        <v>38435</v>
      </c>
      <c r="AB38">
        <v>24289</v>
      </c>
      <c r="AC38">
        <v>57904</v>
      </c>
      <c r="AD38">
        <v>8624</v>
      </c>
      <c r="AE38">
        <v>1633</v>
      </c>
      <c r="AF38" s="6">
        <f t="shared" si="3"/>
        <v>34029</v>
      </c>
      <c r="AG38">
        <v>3</v>
      </c>
      <c r="AH38">
        <v>1993</v>
      </c>
      <c r="AI38">
        <v>1</v>
      </c>
      <c r="AJ38">
        <v>38435</v>
      </c>
      <c r="AK38">
        <v>1632</v>
      </c>
      <c r="AL38" s="6">
        <f t="shared" si="4"/>
        <v>34029</v>
      </c>
      <c r="AM38">
        <v>3</v>
      </c>
      <c r="AN38">
        <v>1993</v>
      </c>
      <c r="AO38">
        <v>1</v>
      </c>
      <c r="AP38">
        <v>36915</v>
      </c>
      <c r="AQ38">
        <v>1051</v>
      </c>
      <c r="BC38" s="6">
        <v>34921</v>
      </c>
      <c r="BD38">
        <v>841</v>
      </c>
      <c r="BE38">
        <v>16</v>
      </c>
      <c r="BF38">
        <f t="shared" si="1"/>
        <v>32921.066373120004</v>
      </c>
    </row>
    <row r="39" spans="1:58" x14ac:dyDescent="0.35">
      <c r="A39" s="6">
        <f t="shared" si="0"/>
        <v>33816</v>
      </c>
      <c r="B39">
        <v>1992</v>
      </c>
      <c r="C39">
        <v>8</v>
      </c>
      <c r="E39">
        <v>19920803</v>
      </c>
      <c r="F39">
        <v>1600</v>
      </c>
      <c r="G39" s="2">
        <v>437</v>
      </c>
      <c r="H39" s="3">
        <v>27146</v>
      </c>
      <c r="I39" s="3">
        <v>27146</v>
      </c>
      <c r="J39" s="3">
        <v>27587</v>
      </c>
      <c r="M39" t="s">
        <v>16</v>
      </c>
      <c r="N39" t="s">
        <v>17</v>
      </c>
      <c r="O39" t="s">
        <v>18</v>
      </c>
      <c r="P39" t="s">
        <v>19</v>
      </c>
      <c r="W39" s="6">
        <f t="shared" si="2"/>
        <v>34090</v>
      </c>
      <c r="X39">
        <v>5</v>
      </c>
      <c r="Y39">
        <v>1993</v>
      </c>
      <c r="Z39">
        <v>1</v>
      </c>
      <c r="AA39">
        <v>49103</v>
      </c>
      <c r="AB39">
        <v>30810</v>
      </c>
      <c r="AC39">
        <v>74397</v>
      </c>
      <c r="AD39">
        <v>11184</v>
      </c>
      <c r="AE39">
        <v>2837</v>
      </c>
      <c r="AF39" s="6">
        <f t="shared" si="3"/>
        <v>34090</v>
      </c>
      <c r="AG39">
        <v>5</v>
      </c>
      <c r="AH39">
        <v>1993</v>
      </c>
      <c r="AI39">
        <v>1</v>
      </c>
      <c r="AJ39">
        <v>49103</v>
      </c>
      <c r="AK39">
        <v>2837</v>
      </c>
      <c r="AL39" s="6">
        <f t="shared" si="4"/>
        <v>34090</v>
      </c>
      <c r="AM39">
        <v>5</v>
      </c>
      <c r="AN39">
        <v>1993</v>
      </c>
      <c r="AO39">
        <v>1</v>
      </c>
      <c r="AP39">
        <v>48491</v>
      </c>
      <c r="AQ39">
        <v>2475</v>
      </c>
      <c r="BC39" s="6">
        <v>35039</v>
      </c>
      <c r="BD39">
        <v>269</v>
      </c>
      <c r="BE39">
        <v>39</v>
      </c>
      <c r="BF39">
        <f t="shared" si="1"/>
        <v>25666.981816319996</v>
      </c>
    </row>
    <row r="40" spans="1:58" x14ac:dyDescent="0.35">
      <c r="A40" s="6">
        <f t="shared" si="0"/>
        <v>33816</v>
      </c>
      <c r="B40">
        <v>1992</v>
      </c>
      <c r="C40">
        <v>8</v>
      </c>
      <c r="E40">
        <v>19920824</v>
      </c>
      <c r="F40">
        <v>1700</v>
      </c>
      <c r="G40" s="2">
        <v>791</v>
      </c>
      <c r="H40" s="3">
        <v>36980</v>
      </c>
      <c r="I40" s="3">
        <v>36980</v>
      </c>
      <c r="J40" s="3">
        <v>38010</v>
      </c>
      <c r="L40" t="s">
        <v>17</v>
      </c>
      <c r="M40">
        <v>0</v>
      </c>
      <c r="W40" s="6">
        <f t="shared" si="2"/>
        <v>34213</v>
      </c>
      <c r="X40">
        <v>9</v>
      </c>
      <c r="Y40">
        <v>1993</v>
      </c>
      <c r="Z40">
        <v>1</v>
      </c>
      <c r="AA40">
        <v>50179</v>
      </c>
      <c r="AB40">
        <v>31368</v>
      </c>
      <c r="AC40">
        <v>76255</v>
      </c>
      <c r="AD40">
        <v>11519</v>
      </c>
      <c r="AE40">
        <v>3233</v>
      </c>
      <c r="AF40" s="6">
        <f t="shared" si="3"/>
        <v>34213</v>
      </c>
      <c r="AG40">
        <v>9</v>
      </c>
      <c r="AH40">
        <v>1993</v>
      </c>
      <c r="AI40">
        <v>1</v>
      </c>
      <c r="AJ40">
        <v>50179</v>
      </c>
      <c r="AK40">
        <v>3233</v>
      </c>
      <c r="AL40" s="6">
        <f t="shared" si="4"/>
        <v>34213</v>
      </c>
      <c r="AM40">
        <v>9</v>
      </c>
      <c r="AN40">
        <v>1993</v>
      </c>
      <c r="AO40">
        <v>1</v>
      </c>
      <c r="AP40">
        <v>52327</v>
      </c>
      <c r="AQ40">
        <v>2317</v>
      </c>
      <c r="BC40" s="6">
        <v>35080</v>
      </c>
      <c r="BD40">
        <v>261</v>
      </c>
      <c r="BE40">
        <v>34</v>
      </c>
      <c r="BF40">
        <f t="shared" si="1"/>
        <v>21710.875668479999</v>
      </c>
    </row>
    <row r="41" spans="1:58" x14ac:dyDescent="0.35">
      <c r="A41" s="6">
        <f t="shared" si="0"/>
        <v>33908</v>
      </c>
      <c r="B41">
        <v>1992</v>
      </c>
      <c r="C41">
        <v>11</v>
      </c>
      <c r="E41">
        <v>19921119</v>
      </c>
      <c r="F41">
        <v>1000</v>
      </c>
      <c r="G41" s="2">
        <v>311</v>
      </c>
      <c r="H41" s="3">
        <v>29287</v>
      </c>
      <c r="I41" s="3">
        <v>29287</v>
      </c>
      <c r="J41" s="3">
        <v>29350</v>
      </c>
      <c r="L41" t="s">
        <v>18</v>
      </c>
      <c r="M41">
        <v>6.2E-2</v>
      </c>
      <c r="N41">
        <v>0.32040000000000002</v>
      </c>
      <c r="W41" s="6">
        <f t="shared" si="2"/>
        <v>34639</v>
      </c>
      <c r="X41">
        <v>11</v>
      </c>
      <c r="Y41">
        <v>1994</v>
      </c>
      <c r="Z41">
        <v>1</v>
      </c>
      <c r="AA41">
        <v>34529</v>
      </c>
      <c r="AB41">
        <v>21771</v>
      </c>
      <c r="AC41">
        <v>52114</v>
      </c>
      <c r="AD41">
        <v>7785</v>
      </c>
      <c r="AE41">
        <v>1653</v>
      </c>
      <c r="AF41" s="6">
        <f t="shared" si="3"/>
        <v>34639</v>
      </c>
      <c r="AG41">
        <v>11</v>
      </c>
      <c r="AH41">
        <v>1994</v>
      </c>
      <c r="AI41">
        <v>1</v>
      </c>
      <c r="AJ41">
        <v>34529</v>
      </c>
      <c r="AK41">
        <v>1653</v>
      </c>
      <c r="AL41" s="6">
        <f t="shared" si="4"/>
        <v>34639</v>
      </c>
      <c r="AM41">
        <v>11</v>
      </c>
      <c r="AN41">
        <v>1994</v>
      </c>
      <c r="AO41">
        <v>1</v>
      </c>
      <c r="AP41">
        <v>34842</v>
      </c>
      <c r="AQ41">
        <v>920</v>
      </c>
      <c r="BC41" s="6">
        <v>35156</v>
      </c>
      <c r="BD41">
        <v>220</v>
      </c>
      <c r="BE41">
        <v>31</v>
      </c>
      <c r="BF41">
        <f t="shared" si="1"/>
        <v>16685.617766399999</v>
      </c>
    </row>
    <row r="42" spans="1:58" x14ac:dyDescent="0.35">
      <c r="A42" s="6">
        <f t="shared" si="0"/>
        <v>34028</v>
      </c>
      <c r="B42">
        <v>1993</v>
      </c>
      <c r="C42">
        <v>3</v>
      </c>
      <c r="E42">
        <v>19930309</v>
      </c>
      <c r="F42">
        <v>1300</v>
      </c>
      <c r="G42" s="2">
        <v>760</v>
      </c>
      <c r="H42" s="3">
        <v>38435</v>
      </c>
      <c r="I42" s="3">
        <v>38435</v>
      </c>
      <c r="J42" s="3">
        <v>36915</v>
      </c>
      <c r="L42" t="s">
        <v>19</v>
      </c>
      <c r="M42">
        <v>0.34200000000000003</v>
      </c>
      <c r="N42">
        <v>0.25409999999999999</v>
      </c>
      <c r="O42">
        <v>-2.4400000000000002E-2</v>
      </c>
      <c r="W42" s="6">
        <f t="shared" si="2"/>
        <v>34700</v>
      </c>
      <c r="X42">
        <v>1</v>
      </c>
      <c r="Y42">
        <v>1995</v>
      </c>
      <c r="Z42">
        <v>1</v>
      </c>
      <c r="AA42">
        <v>29500</v>
      </c>
      <c r="AB42">
        <v>18641</v>
      </c>
      <c r="AC42">
        <v>44446</v>
      </c>
      <c r="AD42">
        <v>6620</v>
      </c>
      <c r="AE42">
        <v>1259</v>
      </c>
      <c r="AF42" s="6">
        <f t="shared" si="3"/>
        <v>34700</v>
      </c>
      <c r="AG42">
        <v>1</v>
      </c>
      <c r="AH42">
        <v>1995</v>
      </c>
      <c r="AI42">
        <v>1</v>
      </c>
      <c r="AJ42">
        <v>29500</v>
      </c>
      <c r="AK42">
        <v>1259</v>
      </c>
      <c r="AL42" s="6">
        <f t="shared" si="4"/>
        <v>34700</v>
      </c>
      <c r="AM42">
        <v>1</v>
      </c>
      <c r="AN42">
        <v>1995</v>
      </c>
      <c r="AO42">
        <v>1</v>
      </c>
      <c r="AP42">
        <v>28815</v>
      </c>
      <c r="AQ42">
        <v>772</v>
      </c>
      <c r="BC42" s="6">
        <v>35312</v>
      </c>
      <c r="BD42">
        <v>72</v>
      </c>
      <c r="BE42">
        <v>55</v>
      </c>
      <c r="BF42">
        <f t="shared" si="1"/>
        <v>9688.4232192000018</v>
      </c>
    </row>
    <row r="43" spans="1:58" x14ac:dyDescent="0.35">
      <c r="A43" s="6">
        <f t="shared" si="0"/>
        <v>34089</v>
      </c>
      <c r="B43">
        <v>1993</v>
      </c>
      <c r="C43">
        <v>5</v>
      </c>
      <c r="E43">
        <v>19930505</v>
      </c>
      <c r="F43">
        <v>900</v>
      </c>
      <c r="G43" s="2">
        <v>2260</v>
      </c>
      <c r="H43" s="3">
        <v>49103</v>
      </c>
      <c r="I43" s="3">
        <v>49103</v>
      </c>
      <c r="J43" s="3">
        <v>48491</v>
      </c>
      <c r="L43" t="s">
        <v>102</v>
      </c>
      <c r="M43">
        <v>-6.8400000000000002E-2</v>
      </c>
      <c r="N43">
        <v>-5.5999999999999999E-3</v>
      </c>
      <c r="O43">
        <v>6.54E-2</v>
      </c>
      <c r="P43">
        <v>2.3900000000000001E-2</v>
      </c>
      <c r="W43" s="6">
        <f t="shared" si="2"/>
        <v>34731</v>
      </c>
      <c r="X43">
        <v>2</v>
      </c>
      <c r="Y43">
        <v>1995</v>
      </c>
      <c r="Z43">
        <v>1</v>
      </c>
      <c r="AA43">
        <v>36438</v>
      </c>
      <c r="AB43">
        <v>23043</v>
      </c>
      <c r="AC43">
        <v>54866</v>
      </c>
      <c r="AD43">
        <v>8164</v>
      </c>
      <c r="AE43">
        <v>1483</v>
      </c>
      <c r="AF43" s="6">
        <f t="shared" si="3"/>
        <v>34731</v>
      </c>
      <c r="AG43">
        <v>2</v>
      </c>
      <c r="AH43">
        <v>1995</v>
      </c>
      <c r="AI43">
        <v>1</v>
      </c>
      <c r="AJ43">
        <v>36438</v>
      </c>
      <c r="AK43">
        <v>1483</v>
      </c>
      <c r="AL43" s="6">
        <f t="shared" si="4"/>
        <v>34731</v>
      </c>
      <c r="AM43">
        <v>2</v>
      </c>
      <c r="AN43">
        <v>1995</v>
      </c>
      <c r="AO43">
        <v>1</v>
      </c>
      <c r="AP43">
        <v>35124</v>
      </c>
      <c r="AQ43">
        <v>891</v>
      </c>
      <c r="BC43" s="6">
        <v>35366</v>
      </c>
      <c r="BD43">
        <v>609</v>
      </c>
      <c r="BE43">
        <v>29</v>
      </c>
      <c r="BF43">
        <f t="shared" si="1"/>
        <v>43208.899614720001</v>
      </c>
    </row>
    <row r="44" spans="1:58" x14ac:dyDescent="0.35">
      <c r="A44" s="6">
        <f t="shared" si="0"/>
        <v>34212</v>
      </c>
      <c r="B44">
        <v>1993</v>
      </c>
      <c r="C44">
        <v>9</v>
      </c>
      <c r="E44">
        <v>19930901</v>
      </c>
      <c r="F44">
        <v>1045</v>
      </c>
      <c r="G44" s="2">
        <v>1810</v>
      </c>
      <c r="H44" s="3">
        <v>50179</v>
      </c>
      <c r="I44" s="3">
        <v>50179</v>
      </c>
      <c r="J44" s="3">
        <v>52327</v>
      </c>
      <c r="W44" s="6">
        <f t="shared" si="2"/>
        <v>34790</v>
      </c>
      <c r="X44">
        <v>4</v>
      </c>
      <c r="Y44">
        <v>1995</v>
      </c>
      <c r="Z44">
        <v>1</v>
      </c>
      <c r="AA44">
        <v>34859</v>
      </c>
      <c r="AB44">
        <v>22042</v>
      </c>
      <c r="AC44">
        <v>52493</v>
      </c>
      <c r="AD44">
        <v>7812</v>
      </c>
      <c r="AE44">
        <v>1428</v>
      </c>
      <c r="AF44" s="6">
        <f t="shared" si="3"/>
        <v>34790</v>
      </c>
      <c r="AG44">
        <v>4</v>
      </c>
      <c r="AH44">
        <v>1995</v>
      </c>
      <c r="AI44">
        <v>1</v>
      </c>
      <c r="AJ44">
        <v>34859</v>
      </c>
      <c r="AK44">
        <v>1428</v>
      </c>
      <c r="AL44" s="6">
        <f t="shared" si="4"/>
        <v>34790</v>
      </c>
      <c r="AM44">
        <v>4</v>
      </c>
      <c r="AN44">
        <v>1995</v>
      </c>
      <c r="AO44">
        <v>1</v>
      </c>
      <c r="AP44">
        <v>33704</v>
      </c>
      <c r="AQ44">
        <v>829</v>
      </c>
      <c r="BC44" s="6">
        <v>35465</v>
      </c>
      <c r="BD44">
        <v>369</v>
      </c>
      <c r="BE44">
        <v>30</v>
      </c>
      <c r="BF44">
        <f t="shared" si="1"/>
        <v>27083.5467264</v>
      </c>
    </row>
    <row r="45" spans="1:58" x14ac:dyDescent="0.35">
      <c r="A45" s="6">
        <f t="shared" si="0"/>
        <v>34638</v>
      </c>
      <c r="B45">
        <v>1994</v>
      </c>
      <c r="C45">
        <v>11</v>
      </c>
      <c r="E45">
        <v>19941118</v>
      </c>
      <c r="F45">
        <v>925</v>
      </c>
      <c r="G45" s="2">
        <v>462</v>
      </c>
      <c r="H45" s="3">
        <v>34529</v>
      </c>
      <c r="I45" s="3">
        <v>34529</v>
      </c>
      <c r="J45" s="3">
        <v>34842</v>
      </c>
      <c r="W45" s="6">
        <f t="shared" si="2"/>
        <v>34820</v>
      </c>
      <c r="X45">
        <v>5</v>
      </c>
      <c r="Y45">
        <v>1995</v>
      </c>
      <c r="Z45">
        <v>1</v>
      </c>
      <c r="AA45">
        <v>36827</v>
      </c>
      <c r="AB45">
        <v>23274</v>
      </c>
      <c r="AC45">
        <v>55479</v>
      </c>
      <c r="AD45">
        <v>8262</v>
      </c>
      <c r="AE45">
        <v>1558</v>
      </c>
      <c r="AF45" s="6">
        <f t="shared" si="3"/>
        <v>34820</v>
      </c>
      <c r="AG45">
        <v>5</v>
      </c>
      <c r="AH45">
        <v>1995</v>
      </c>
      <c r="AI45">
        <v>1</v>
      </c>
      <c r="AJ45">
        <v>36827</v>
      </c>
      <c r="AK45">
        <v>1558</v>
      </c>
      <c r="AL45" s="6">
        <f t="shared" si="4"/>
        <v>34820</v>
      </c>
      <c r="AM45">
        <v>5</v>
      </c>
      <c r="AN45">
        <v>1995</v>
      </c>
      <c r="AO45">
        <v>1</v>
      </c>
      <c r="AP45">
        <v>36067</v>
      </c>
      <c r="AQ45">
        <v>1035</v>
      </c>
      <c r="BC45" s="6">
        <v>35773</v>
      </c>
      <c r="BD45">
        <v>403</v>
      </c>
      <c r="BE45">
        <v>25.6</v>
      </c>
      <c r="BF45">
        <f t="shared" si="1"/>
        <v>25240.789057536</v>
      </c>
    </row>
    <row r="46" spans="1:58" x14ac:dyDescent="0.35">
      <c r="A46" s="6">
        <f t="shared" si="0"/>
        <v>34699</v>
      </c>
      <c r="B46">
        <v>1995</v>
      </c>
      <c r="C46">
        <v>1</v>
      </c>
      <c r="E46">
        <v>19950109</v>
      </c>
      <c r="F46">
        <v>1605</v>
      </c>
      <c r="G46" s="2">
        <v>337</v>
      </c>
      <c r="H46" s="3">
        <v>29500</v>
      </c>
      <c r="I46" s="3">
        <v>29500</v>
      </c>
      <c r="J46" s="3">
        <v>28815</v>
      </c>
      <c r="L46" s="16" t="s">
        <v>33</v>
      </c>
      <c r="M46" s="16"/>
      <c r="N46">
        <v>4.7399999999999998E-2</v>
      </c>
      <c r="W46" s="6">
        <f t="shared" si="2"/>
        <v>34851</v>
      </c>
      <c r="X46">
        <v>6</v>
      </c>
      <c r="Y46">
        <v>1995</v>
      </c>
      <c r="Z46">
        <v>2</v>
      </c>
      <c r="AA46">
        <v>56088</v>
      </c>
      <c r="AB46">
        <v>38652</v>
      </c>
      <c r="AC46">
        <v>78750</v>
      </c>
      <c r="AD46">
        <v>10267</v>
      </c>
      <c r="AE46">
        <v>5387</v>
      </c>
      <c r="AF46" s="6">
        <f t="shared" si="3"/>
        <v>34851</v>
      </c>
      <c r="AG46">
        <v>6</v>
      </c>
      <c r="AH46">
        <v>1995</v>
      </c>
      <c r="AI46">
        <v>2</v>
      </c>
      <c r="AJ46">
        <v>56088</v>
      </c>
      <c r="AK46">
        <v>5387</v>
      </c>
      <c r="AL46" s="6">
        <f t="shared" si="4"/>
        <v>34851</v>
      </c>
      <c r="AM46">
        <v>6</v>
      </c>
      <c r="AN46">
        <v>1995</v>
      </c>
      <c r="AO46">
        <v>2</v>
      </c>
      <c r="AP46">
        <v>57993</v>
      </c>
      <c r="AQ46">
        <v>5353</v>
      </c>
      <c r="BC46" s="6">
        <v>35836</v>
      </c>
      <c r="BD46">
        <v>285</v>
      </c>
      <c r="BE46">
        <v>33.1</v>
      </c>
      <c r="BF46">
        <f t="shared" si="1"/>
        <v>23079.732433919999</v>
      </c>
    </row>
    <row r="47" spans="1:58" x14ac:dyDescent="0.35">
      <c r="A47" s="6">
        <f t="shared" si="0"/>
        <v>34730</v>
      </c>
      <c r="B47">
        <v>1995</v>
      </c>
      <c r="C47">
        <v>2</v>
      </c>
      <c r="E47">
        <v>19950227</v>
      </c>
      <c r="F47">
        <v>1505</v>
      </c>
      <c r="G47" s="2">
        <v>667</v>
      </c>
      <c r="H47" s="3">
        <v>36438</v>
      </c>
      <c r="I47" s="3">
        <v>36438</v>
      </c>
      <c r="J47" s="3">
        <v>35124</v>
      </c>
      <c r="W47" s="6">
        <f t="shared" si="2"/>
        <v>34912</v>
      </c>
      <c r="X47">
        <v>8</v>
      </c>
      <c r="Y47">
        <v>1995</v>
      </c>
      <c r="Z47">
        <v>1</v>
      </c>
      <c r="AA47">
        <v>35191</v>
      </c>
      <c r="AB47">
        <v>22199</v>
      </c>
      <c r="AC47">
        <v>53093</v>
      </c>
      <c r="AD47">
        <v>7926</v>
      </c>
      <c r="AE47">
        <v>1645</v>
      </c>
      <c r="AF47" s="6">
        <f t="shared" si="3"/>
        <v>34912</v>
      </c>
      <c r="AG47">
        <v>8</v>
      </c>
      <c r="AH47">
        <v>1995</v>
      </c>
      <c r="AI47">
        <v>1</v>
      </c>
      <c r="AJ47">
        <v>35191</v>
      </c>
      <c r="AK47">
        <v>1645</v>
      </c>
      <c r="AL47" s="6">
        <f t="shared" si="4"/>
        <v>34912</v>
      </c>
      <c r="AM47">
        <v>8</v>
      </c>
      <c r="AN47">
        <v>1995</v>
      </c>
      <c r="AO47">
        <v>1</v>
      </c>
      <c r="AP47">
        <v>36252</v>
      </c>
      <c r="AQ47">
        <v>1645</v>
      </c>
      <c r="BC47" s="6">
        <v>35920</v>
      </c>
      <c r="BD47">
        <v>2420</v>
      </c>
      <c r="BE47">
        <v>5.96</v>
      </c>
      <c r="BF47">
        <f t="shared" si="1"/>
        <v>35287.390347264001</v>
      </c>
    </row>
    <row r="48" spans="1:58" x14ac:dyDescent="0.35">
      <c r="A48" s="6">
        <f t="shared" si="0"/>
        <v>34789</v>
      </c>
      <c r="B48">
        <v>1995</v>
      </c>
      <c r="C48">
        <v>4</v>
      </c>
      <c r="E48">
        <v>19950407</v>
      </c>
      <c r="F48">
        <v>839</v>
      </c>
      <c r="G48" s="2">
        <v>771</v>
      </c>
      <c r="H48" s="3">
        <v>34859</v>
      </c>
      <c r="I48" s="3">
        <v>34859</v>
      </c>
      <c r="J48" s="3">
        <v>33704</v>
      </c>
      <c r="L48" t="s">
        <v>34</v>
      </c>
      <c r="M48" t="s">
        <v>35</v>
      </c>
      <c r="N48" t="s">
        <v>36</v>
      </c>
      <c r="O48" t="s">
        <v>37</v>
      </c>
      <c r="P48" t="s">
        <v>38</v>
      </c>
      <c r="Q48" t="s">
        <v>39</v>
      </c>
      <c r="R48" t="s">
        <v>40</v>
      </c>
      <c r="S48" t="s">
        <v>41</v>
      </c>
      <c r="W48" s="6">
        <f t="shared" si="2"/>
        <v>34943</v>
      </c>
      <c r="X48">
        <v>9</v>
      </c>
      <c r="Y48">
        <v>1995</v>
      </c>
      <c r="Z48">
        <v>1</v>
      </c>
      <c r="AA48">
        <v>28676</v>
      </c>
      <c r="AB48">
        <v>18093</v>
      </c>
      <c r="AC48">
        <v>43257</v>
      </c>
      <c r="AD48">
        <v>6456</v>
      </c>
      <c r="AE48">
        <v>1328</v>
      </c>
      <c r="AF48" s="6">
        <f t="shared" si="3"/>
        <v>34943</v>
      </c>
      <c r="AG48">
        <v>9</v>
      </c>
      <c r="AH48">
        <v>1995</v>
      </c>
      <c r="AI48">
        <v>1</v>
      </c>
      <c r="AJ48">
        <v>28676</v>
      </c>
      <c r="AK48">
        <v>1328</v>
      </c>
      <c r="AL48" s="6">
        <f t="shared" si="4"/>
        <v>34943</v>
      </c>
      <c r="AM48">
        <v>9</v>
      </c>
      <c r="AN48">
        <v>1995</v>
      </c>
      <c r="AO48">
        <v>1</v>
      </c>
      <c r="AP48">
        <v>29551</v>
      </c>
      <c r="AQ48">
        <v>1251</v>
      </c>
      <c r="BC48" s="6">
        <v>36018</v>
      </c>
      <c r="BD48">
        <v>296</v>
      </c>
      <c r="BE48">
        <v>27</v>
      </c>
      <c r="BF48">
        <f t="shared" si="1"/>
        <v>19552.99958784</v>
      </c>
    </row>
    <row r="49" spans="1:58" x14ac:dyDescent="0.35">
      <c r="A49" s="6">
        <f t="shared" si="0"/>
        <v>34819</v>
      </c>
      <c r="B49">
        <v>1995</v>
      </c>
      <c r="C49">
        <v>5</v>
      </c>
      <c r="E49">
        <v>19950504</v>
      </c>
      <c r="F49">
        <v>930</v>
      </c>
      <c r="G49" s="2">
        <v>1030</v>
      </c>
      <c r="H49" s="3">
        <v>36827</v>
      </c>
      <c r="I49" s="3">
        <v>36827</v>
      </c>
      <c r="J49" s="3">
        <v>36067</v>
      </c>
      <c r="L49" t="s">
        <v>20</v>
      </c>
      <c r="W49" s="6">
        <f t="shared" si="2"/>
        <v>34973</v>
      </c>
      <c r="X49">
        <v>10</v>
      </c>
      <c r="Y49">
        <v>1995</v>
      </c>
      <c r="Z49">
        <v>1</v>
      </c>
      <c r="AA49">
        <v>32648</v>
      </c>
      <c r="AB49">
        <v>20592</v>
      </c>
      <c r="AC49">
        <v>49261</v>
      </c>
      <c r="AD49">
        <v>7355</v>
      </c>
      <c r="AE49">
        <v>1537</v>
      </c>
      <c r="AF49" s="6">
        <f t="shared" si="3"/>
        <v>34973</v>
      </c>
      <c r="AG49">
        <v>10</v>
      </c>
      <c r="AH49">
        <v>1995</v>
      </c>
      <c r="AI49">
        <v>1</v>
      </c>
      <c r="AJ49">
        <v>32648</v>
      </c>
      <c r="AK49">
        <v>1536</v>
      </c>
      <c r="AL49" s="6">
        <f t="shared" si="4"/>
        <v>34973</v>
      </c>
      <c r="AM49">
        <v>10</v>
      </c>
      <c r="AN49">
        <v>1995</v>
      </c>
      <c r="AO49">
        <v>1</v>
      </c>
      <c r="AP49">
        <v>33624</v>
      </c>
      <c r="AQ49">
        <v>1275</v>
      </c>
      <c r="BC49" s="6">
        <v>36230</v>
      </c>
      <c r="BD49">
        <v>242</v>
      </c>
      <c r="BE49">
        <v>29.6</v>
      </c>
      <c r="BF49">
        <f t="shared" si="1"/>
        <v>17525.281112064004</v>
      </c>
    </row>
    <row r="50" spans="1:58" x14ac:dyDescent="0.35">
      <c r="A50" s="6">
        <f t="shared" si="0"/>
        <v>34850</v>
      </c>
      <c r="B50">
        <v>1995</v>
      </c>
      <c r="C50">
        <v>6</v>
      </c>
      <c r="E50">
        <v>19950608</v>
      </c>
      <c r="F50">
        <v>1300</v>
      </c>
      <c r="G50" s="2">
        <v>4370</v>
      </c>
      <c r="H50" s="3">
        <v>54705</v>
      </c>
      <c r="I50" s="3">
        <v>54705</v>
      </c>
      <c r="J50" s="3">
        <v>56055</v>
      </c>
      <c r="L50" t="s">
        <v>42</v>
      </c>
      <c r="M50" t="s">
        <v>43</v>
      </c>
      <c r="N50" t="s">
        <v>44</v>
      </c>
      <c r="O50" t="s">
        <v>45</v>
      </c>
      <c r="P50" t="s">
        <v>46</v>
      </c>
      <c r="W50" s="6">
        <f t="shared" si="2"/>
        <v>35034</v>
      </c>
      <c r="X50">
        <v>12</v>
      </c>
      <c r="Y50">
        <v>1995</v>
      </c>
      <c r="Z50">
        <v>1</v>
      </c>
      <c r="AA50">
        <v>26438</v>
      </c>
      <c r="AB50">
        <v>16693</v>
      </c>
      <c r="AC50">
        <v>39858</v>
      </c>
      <c r="AD50">
        <v>5943</v>
      </c>
      <c r="AE50">
        <v>1179</v>
      </c>
      <c r="AF50" s="6">
        <f t="shared" si="3"/>
        <v>35034</v>
      </c>
      <c r="AG50">
        <v>12</v>
      </c>
      <c r="AH50">
        <v>1995</v>
      </c>
      <c r="AI50">
        <v>1</v>
      </c>
      <c r="AJ50">
        <v>26438</v>
      </c>
      <c r="AK50">
        <v>1179</v>
      </c>
      <c r="AL50" s="6">
        <f t="shared" si="4"/>
        <v>35034</v>
      </c>
      <c r="AM50">
        <v>12</v>
      </c>
      <c r="AN50">
        <v>1995</v>
      </c>
      <c r="AO50">
        <v>1</v>
      </c>
      <c r="AP50">
        <v>26373</v>
      </c>
      <c r="AQ50">
        <v>632</v>
      </c>
      <c r="BC50" s="6">
        <v>36313</v>
      </c>
      <c r="BD50">
        <v>3810</v>
      </c>
      <c r="BE50">
        <v>5.19</v>
      </c>
      <c r="BF50">
        <f t="shared" si="1"/>
        <v>48378.260579328002</v>
      </c>
    </row>
    <row r="51" spans="1:58" x14ac:dyDescent="0.35">
      <c r="A51" s="6">
        <f t="shared" si="0"/>
        <v>34850</v>
      </c>
      <c r="B51">
        <v>1995</v>
      </c>
      <c r="C51">
        <v>6</v>
      </c>
      <c r="E51">
        <v>19950627</v>
      </c>
      <c r="F51">
        <v>1100</v>
      </c>
      <c r="G51" s="2">
        <v>5460</v>
      </c>
      <c r="H51" s="3">
        <v>57470</v>
      </c>
      <c r="I51" s="3">
        <v>57470</v>
      </c>
      <c r="J51" s="3">
        <v>59932</v>
      </c>
      <c r="L51" t="s">
        <v>47</v>
      </c>
      <c r="M51" t="s">
        <v>48</v>
      </c>
      <c r="N51" t="s">
        <v>49</v>
      </c>
      <c r="O51" t="s">
        <v>48</v>
      </c>
      <c r="P51" t="s">
        <v>48</v>
      </c>
      <c r="Q51" t="s">
        <v>48</v>
      </c>
      <c r="R51" t="s">
        <v>48</v>
      </c>
      <c r="S51" t="s">
        <v>50</v>
      </c>
      <c r="W51" s="6">
        <f t="shared" si="2"/>
        <v>35065</v>
      </c>
      <c r="X51">
        <v>1</v>
      </c>
      <c r="Y51">
        <v>1996</v>
      </c>
      <c r="Z51">
        <v>1</v>
      </c>
      <c r="AA51">
        <v>25305</v>
      </c>
      <c r="AB51">
        <v>15992</v>
      </c>
      <c r="AC51">
        <v>38123</v>
      </c>
      <c r="AD51">
        <v>5678</v>
      </c>
      <c r="AE51">
        <v>1073</v>
      </c>
      <c r="AF51" s="6">
        <f t="shared" si="3"/>
        <v>35065</v>
      </c>
      <c r="AG51">
        <v>1</v>
      </c>
      <c r="AH51">
        <v>1996</v>
      </c>
      <c r="AI51">
        <v>1</v>
      </c>
      <c r="AJ51">
        <v>25305</v>
      </c>
      <c r="AK51">
        <v>1073</v>
      </c>
      <c r="AL51" s="6">
        <f t="shared" si="4"/>
        <v>35065</v>
      </c>
      <c r="AM51">
        <v>1</v>
      </c>
      <c r="AN51">
        <v>1996</v>
      </c>
      <c r="AO51">
        <v>1</v>
      </c>
      <c r="AP51">
        <v>24648</v>
      </c>
      <c r="AQ51">
        <v>708</v>
      </c>
      <c r="BC51" s="6">
        <v>36361</v>
      </c>
      <c r="BD51">
        <v>3100</v>
      </c>
      <c r="BE51">
        <v>7.6</v>
      </c>
      <c r="BF51">
        <f t="shared" si="1"/>
        <v>57641.225011199997</v>
      </c>
    </row>
    <row r="52" spans="1:58" x14ac:dyDescent="0.35">
      <c r="A52" s="6">
        <f t="shared" si="0"/>
        <v>34911</v>
      </c>
      <c r="B52">
        <v>1995</v>
      </c>
      <c r="C52">
        <v>8</v>
      </c>
      <c r="E52">
        <v>19950810</v>
      </c>
      <c r="F52">
        <v>900</v>
      </c>
      <c r="G52" s="2">
        <v>841</v>
      </c>
      <c r="H52" s="3">
        <v>35191</v>
      </c>
      <c r="I52" s="3">
        <v>35191</v>
      </c>
      <c r="J52" s="3">
        <v>36252</v>
      </c>
      <c r="L52" t="s">
        <v>51</v>
      </c>
      <c r="W52" s="6">
        <f t="shared" si="2"/>
        <v>35156</v>
      </c>
      <c r="X52">
        <v>4</v>
      </c>
      <c r="Y52">
        <v>1996</v>
      </c>
      <c r="Z52">
        <v>1</v>
      </c>
      <c r="AA52">
        <v>19186</v>
      </c>
      <c r="AB52">
        <v>12085</v>
      </c>
      <c r="AC52">
        <v>28982</v>
      </c>
      <c r="AD52">
        <v>4335</v>
      </c>
      <c r="AE52">
        <v>962</v>
      </c>
      <c r="AF52" s="6">
        <f t="shared" si="3"/>
        <v>35156</v>
      </c>
      <c r="AG52">
        <v>4</v>
      </c>
      <c r="AH52">
        <v>1996</v>
      </c>
      <c r="AI52">
        <v>1</v>
      </c>
      <c r="AJ52">
        <v>19186</v>
      </c>
      <c r="AK52">
        <v>962</v>
      </c>
      <c r="AL52" s="6">
        <f t="shared" si="4"/>
        <v>35156</v>
      </c>
      <c r="AM52">
        <v>4</v>
      </c>
      <c r="AN52">
        <v>1996</v>
      </c>
      <c r="AO52">
        <v>1</v>
      </c>
      <c r="AP52">
        <v>18424</v>
      </c>
      <c r="AQ52">
        <v>544</v>
      </c>
      <c r="BC52" s="6">
        <v>36377</v>
      </c>
      <c r="BD52">
        <v>2610</v>
      </c>
      <c r="BE52">
        <v>11</v>
      </c>
      <c r="BF52">
        <f t="shared" si="1"/>
        <v>70241.068339199992</v>
      </c>
    </row>
    <row r="53" spans="1:58" x14ac:dyDescent="0.35">
      <c r="A53" s="6">
        <f t="shared" si="0"/>
        <v>34942</v>
      </c>
      <c r="B53">
        <v>1995</v>
      </c>
      <c r="C53">
        <v>9</v>
      </c>
      <c r="E53">
        <v>19950905</v>
      </c>
      <c r="F53">
        <v>1630</v>
      </c>
      <c r="G53" s="2">
        <v>450</v>
      </c>
      <c r="H53" s="3">
        <v>28676</v>
      </c>
      <c r="I53" s="3">
        <v>28676</v>
      </c>
      <c r="J53" s="3">
        <v>29551</v>
      </c>
      <c r="L53" t="s">
        <v>36</v>
      </c>
      <c r="M53" s="2">
        <v>1480</v>
      </c>
      <c r="N53" s="2">
        <v>22000</v>
      </c>
      <c r="O53" s="2">
        <v>28100</v>
      </c>
      <c r="P53" s="2">
        <v>34900</v>
      </c>
      <c r="Q53" s="2">
        <v>46600</v>
      </c>
      <c r="R53" s="2">
        <v>49200</v>
      </c>
      <c r="S53" s="2">
        <v>64000</v>
      </c>
      <c r="T53" s="2">
        <v>64000</v>
      </c>
      <c r="W53" s="6">
        <f t="shared" si="2"/>
        <v>35309</v>
      </c>
      <c r="X53">
        <v>9</v>
      </c>
      <c r="Y53">
        <v>1996</v>
      </c>
      <c r="Z53">
        <v>1</v>
      </c>
      <c r="AA53">
        <v>10040</v>
      </c>
      <c r="AB53">
        <v>6284</v>
      </c>
      <c r="AC53">
        <v>15244</v>
      </c>
      <c r="AD53">
        <v>2299</v>
      </c>
      <c r="AE53">
        <v>626</v>
      </c>
      <c r="AF53" s="6">
        <f t="shared" si="3"/>
        <v>35309</v>
      </c>
      <c r="AG53">
        <v>9</v>
      </c>
      <c r="AH53">
        <v>1996</v>
      </c>
      <c r="AI53">
        <v>1</v>
      </c>
      <c r="AJ53">
        <v>10040</v>
      </c>
      <c r="AK53">
        <v>626</v>
      </c>
      <c r="AL53" s="6">
        <f t="shared" si="4"/>
        <v>35309</v>
      </c>
      <c r="AM53">
        <v>9</v>
      </c>
      <c r="AN53">
        <v>1996</v>
      </c>
      <c r="AO53">
        <v>1</v>
      </c>
      <c r="AP53">
        <v>10342</v>
      </c>
      <c r="AQ53">
        <v>552</v>
      </c>
      <c r="BC53" s="6">
        <v>36500</v>
      </c>
      <c r="BD53">
        <v>347</v>
      </c>
      <c r="BE53">
        <v>35.700000000000003</v>
      </c>
      <c r="BF53">
        <f t="shared" si="1"/>
        <v>30307.883332608002</v>
      </c>
    </row>
    <row r="54" spans="1:58" x14ac:dyDescent="0.35">
      <c r="A54" s="6">
        <f t="shared" si="0"/>
        <v>34972</v>
      </c>
      <c r="B54">
        <v>1995</v>
      </c>
      <c r="C54">
        <v>10</v>
      </c>
      <c r="E54">
        <v>19951003</v>
      </c>
      <c r="F54">
        <v>1600</v>
      </c>
      <c r="G54" s="2">
        <v>508</v>
      </c>
      <c r="H54" s="3">
        <v>32648</v>
      </c>
      <c r="I54" s="3">
        <v>32648</v>
      </c>
      <c r="J54" s="3">
        <v>33624</v>
      </c>
      <c r="L54" s="2" t="s">
        <v>38</v>
      </c>
      <c r="M54" s="2">
        <v>1540</v>
      </c>
      <c r="N54" s="2">
        <v>21500</v>
      </c>
      <c r="O54" s="2">
        <v>26900</v>
      </c>
      <c r="P54" s="2">
        <v>33800</v>
      </c>
      <c r="Q54" s="2">
        <v>49400</v>
      </c>
      <c r="R54" s="2">
        <v>61300</v>
      </c>
      <c r="S54" s="2">
        <v>70700</v>
      </c>
      <c r="T54" s="2">
        <v>70700</v>
      </c>
      <c r="W54" s="6">
        <f t="shared" si="2"/>
        <v>35339</v>
      </c>
      <c r="X54">
        <v>10</v>
      </c>
      <c r="Y54">
        <v>1996</v>
      </c>
      <c r="Z54">
        <v>1</v>
      </c>
      <c r="AA54">
        <v>36926</v>
      </c>
      <c r="AB54">
        <v>23260</v>
      </c>
      <c r="AC54">
        <v>55774</v>
      </c>
      <c r="AD54">
        <v>8342</v>
      </c>
      <c r="AE54">
        <v>1845</v>
      </c>
      <c r="AF54" s="6">
        <f t="shared" si="3"/>
        <v>35339</v>
      </c>
      <c r="AG54">
        <v>10</v>
      </c>
      <c r="AH54">
        <v>1996</v>
      </c>
      <c r="AI54">
        <v>1</v>
      </c>
      <c r="AJ54">
        <v>36926</v>
      </c>
      <c r="AK54">
        <v>1844</v>
      </c>
      <c r="AL54" s="6">
        <f t="shared" si="4"/>
        <v>35339</v>
      </c>
      <c r="AM54">
        <v>10</v>
      </c>
      <c r="AN54">
        <v>1996</v>
      </c>
      <c r="AO54">
        <v>1</v>
      </c>
      <c r="AP54">
        <v>37869</v>
      </c>
      <c r="AQ54">
        <v>1282</v>
      </c>
      <c r="BC54" s="6">
        <v>36545</v>
      </c>
      <c r="BD54">
        <v>275</v>
      </c>
      <c r="BE54">
        <v>36.4</v>
      </c>
      <c r="BF54">
        <f t="shared" si="1"/>
        <v>24490.180915200002</v>
      </c>
    </row>
    <row r="55" spans="1:58" x14ac:dyDescent="0.35">
      <c r="A55" s="6">
        <f t="shared" si="0"/>
        <v>35033</v>
      </c>
      <c r="B55">
        <v>1995</v>
      </c>
      <c r="C55">
        <v>12</v>
      </c>
      <c r="E55">
        <v>19951206</v>
      </c>
      <c r="F55">
        <v>830</v>
      </c>
      <c r="G55" s="2">
        <v>269</v>
      </c>
      <c r="H55" s="3">
        <v>26438</v>
      </c>
      <c r="I55" s="3">
        <v>26438</v>
      </c>
      <c r="J55" s="3">
        <v>26373</v>
      </c>
      <c r="L55" t="s">
        <v>52</v>
      </c>
      <c r="M55">
        <v>0.96</v>
      </c>
      <c r="N55">
        <v>1.02</v>
      </c>
      <c r="O55">
        <v>1.05</v>
      </c>
      <c r="P55">
        <v>1.03</v>
      </c>
      <c r="Q55">
        <v>0.94</v>
      </c>
      <c r="R55">
        <v>0.8</v>
      </c>
      <c r="S55">
        <v>0.91</v>
      </c>
      <c r="T55">
        <v>0.91</v>
      </c>
      <c r="W55" s="6">
        <f t="shared" si="2"/>
        <v>35462</v>
      </c>
      <c r="X55">
        <v>2</v>
      </c>
      <c r="Y55">
        <v>1997</v>
      </c>
      <c r="Z55">
        <v>1</v>
      </c>
      <c r="AA55">
        <v>28708</v>
      </c>
      <c r="AB55">
        <v>18158</v>
      </c>
      <c r="AC55">
        <v>43221</v>
      </c>
      <c r="AD55">
        <v>6430</v>
      </c>
      <c r="AE55">
        <v>1156</v>
      </c>
      <c r="AF55" s="6">
        <f t="shared" si="3"/>
        <v>35462</v>
      </c>
      <c r="AG55">
        <v>2</v>
      </c>
      <c r="AH55">
        <v>1997</v>
      </c>
      <c r="AI55">
        <v>1</v>
      </c>
      <c r="AJ55">
        <v>28708</v>
      </c>
      <c r="AK55">
        <v>1156</v>
      </c>
      <c r="AL55" s="6">
        <f t="shared" si="4"/>
        <v>35462</v>
      </c>
      <c r="AM55">
        <v>2</v>
      </c>
      <c r="AN55">
        <v>1997</v>
      </c>
      <c r="AO55">
        <v>1</v>
      </c>
      <c r="AP55">
        <v>27828</v>
      </c>
      <c r="AQ55">
        <v>679</v>
      </c>
      <c r="BC55" s="6">
        <v>36620</v>
      </c>
      <c r="BD55">
        <v>623</v>
      </c>
      <c r="BE55">
        <v>27.9</v>
      </c>
      <c r="BF55">
        <f t="shared" si="1"/>
        <v>42525.572189184008</v>
      </c>
    </row>
    <row r="56" spans="1:58" x14ac:dyDescent="0.35">
      <c r="A56" s="6">
        <f t="shared" si="0"/>
        <v>35064</v>
      </c>
      <c r="B56">
        <v>1996</v>
      </c>
      <c r="C56">
        <v>1</v>
      </c>
      <c r="E56">
        <v>19960116</v>
      </c>
      <c r="F56">
        <v>1430</v>
      </c>
      <c r="G56" s="2">
        <v>261</v>
      </c>
      <c r="H56" s="3">
        <v>25305</v>
      </c>
      <c r="I56" s="3">
        <v>25305</v>
      </c>
      <c r="J56" s="3">
        <v>24648</v>
      </c>
      <c r="L56" t="str">
        <f>_xlfn.CONCAT(L57," ", M57, " ", N57, " ", O57, " ", P57, " ", Q57, " ", R57, " ", S57, " ", T57, " ", U57)</f>
        <v>Est/Obs &gt; 1 indicates overestimation; Est/Obs &lt; 1 indicates underestimation</v>
      </c>
      <c r="W56" s="6">
        <f t="shared" si="2"/>
        <v>35765</v>
      </c>
      <c r="X56">
        <v>12</v>
      </c>
      <c r="Y56">
        <v>1997</v>
      </c>
      <c r="Z56">
        <v>1</v>
      </c>
      <c r="AA56">
        <v>31545</v>
      </c>
      <c r="AB56">
        <v>19910</v>
      </c>
      <c r="AC56">
        <v>47571</v>
      </c>
      <c r="AD56">
        <v>7097</v>
      </c>
      <c r="AE56">
        <v>1436</v>
      </c>
      <c r="AF56" s="6">
        <f t="shared" si="3"/>
        <v>35765</v>
      </c>
      <c r="AG56">
        <v>12</v>
      </c>
      <c r="AH56">
        <v>1997</v>
      </c>
      <c r="AI56">
        <v>1</v>
      </c>
      <c r="AJ56">
        <v>31545</v>
      </c>
      <c r="AK56">
        <v>1436</v>
      </c>
      <c r="AL56" s="6">
        <f t="shared" si="4"/>
        <v>35765</v>
      </c>
      <c r="AM56">
        <v>12</v>
      </c>
      <c r="AN56">
        <v>1997</v>
      </c>
      <c r="AO56">
        <v>1</v>
      </c>
      <c r="AP56">
        <v>31597</v>
      </c>
      <c r="AQ56">
        <v>761</v>
      </c>
      <c r="BC56" s="6">
        <v>36727</v>
      </c>
      <c r="BD56">
        <v>157</v>
      </c>
      <c r="BE56">
        <v>35.6</v>
      </c>
      <c r="BF56">
        <f t="shared" si="1"/>
        <v>13674.377539583998</v>
      </c>
    </row>
    <row r="57" spans="1:58" x14ac:dyDescent="0.35">
      <c r="A57" s="6">
        <f t="shared" si="0"/>
        <v>35155</v>
      </c>
      <c r="B57">
        <v>1996</v>
      </c>
      <c r="C57">
        <v>4</v>
      </c>
      <c r="E57">
        <v>19960401</v>
      </c>
      <c r="F57">
        <v>1415</v>
      </c>
      <c r="G57" s="2">
        <v>220</v>
      </c>
      <c r="H57" s="3">
        <v>19186</v>
      </c>
      <c r="I57" s="3">
        <v>19186</v>
      </c>
      <c r="J57" s="3">
        <v>18424</v>
      </c>
      <c r="L57" t="s">
        <v>52</v>
      </c>
      <c r="M57" t="s">
        <v>53</v>
      </c>
      <c r="N57">
        <v>1</v>
      </c>
      <c r="O57" t="s">
        <v>54</v>
      </c>
      <c r="P57" t="s">
        <v>55</v>
      </c>
      <c r="Q57" t="s">
        <v>52</v>
      </c>
      <c r="R57" t="s">
        <v>56</v>
      </c>
      <c r="S57">
        <v>1</v>
      </c>
      <c r="T57" t="s">
        <v>54</v>
      </c>
      <c r="U57" t="s">
        <v>57</v>
      </c>
      <c r="W57" s="6">
        <f t="shared" si="2"/>
        <v>35827</v>
      </c>
      <c r="X57">
        <v>2</v>
      </c>
      <c r="Y57">
        <v>1998</v>
      </c>
      <c r="Z57">
        <v>1</v>
      </c>
      <c r="AA57">
        <v>24554</v>
      </c>
      <c r="AB57">
        <v>15524</v>
      </c>
      <c r="AC57">
        <v>36977</v>
      </c>
      <c r="AD57">
        <v>5504</v>
      </c>
      <c r="AE57">
        <v>1012</v>
      </c>
      <c r="AF57" s="6">
        <f t="shared" si="3"/>
        <v>35827</v>
      </c>
      <c r="AG57">
        <v>2</v>
      </c>
      <c r="AH57">
        <v>1998</v>
      </c>
      <c r="AI57">
        <v>1</v>
      </c>
      <c r="AJ57">
        <v>24554</v>
      </c>
      <c r="AK57">
        <v>1012</v>
      </c>
      <c r="AL57" s="6">
        <f t="shared" si="4"/>
        <v>35827</v>
      </c>
      <c r="AM57">
        <v>2</v>
      </c>
      <c r="AN57">
        <v>1998</v>
      </c>
      <c r="AO57">
        <v>1</v>
      </c>
      <c r="AP57">
        <v>23767</v>
      </c>
      <c r="AQ57">
        <v>612</v>
      </c>
      <c r="BC57" s="6">
        <v>36858</v>
      </c>
      <c r="BD57">
        <v>347</v>
      </c>
      <c r="BE57">
        <v>29.2</v>
      </c>
      <c r="BF57">
        <f t="shared" si="1"/>
        <v>24789.641269248004</v>
      </c>
    </row>
    <row r="58" spans="1:58" x14ac:dyDescent="0.35">
      <c r="A58" s="6">
        <f t="shared" si="0"/>
        <v>35308</v>
      </c>
      <c r="B58">
        <v>1996</v>
      </c>
      <c r="C58">
        <v>9</v>
      </c>
      <c r="E58">
        <v>19960904</v>
      </c>
      <c r="F58">
        <v>1315</v>
      </c>
      <c r="G58" s="2">
        <v>72</v>
      </c>
      <c r="H58" s="3">
        <v>10040</v>
      </c>
      <c r="I58" s="3">
        <v>10040</v>
      </c>
      <c r="J58" s="3">
        <v>10342</v>
      </c>
      <c r="W58" s="6">
        <f t="shared" si="2"/>
        <v>35916</v>
      </c>
      <c r="X58">
        <v>5</v>
      </c>
      <c r="Y58">
        <v>1998</v>
      </c>
      <c r="Z58">
        <v>1</v>
      </c>
      <c r="AA58">
        <v>46931</v>
      </c>
      <c r="AB58">
        <v>29422</v>
      </c>
      <c r="AC58">
        <v>71154</v>
      </c>
      <c r="AD58">
        <v>10708</v>
      </c>
      <c r="AE58">
        <v>2785</v>
      </c>
      <c r="AF58" s="6">
        <f t="shared" si="3"/>
        <v>35916</v>
      </c>
      <c r="AG58">
        <v>5</v>
      </c>
      <c r="AH58">
        <v>1998</v>
      </c>
      <c r="AI58">
        <v>1</v>
      </c>
      <c r="AJ58">
        <v>46931</v>
      </c>
      <c r="AK58">
        <v>2785</v>
      </c>
      <c r="AL58" s="6">
        <f t="shared" si="4"/>
        <v>35916</v>
      </c>
      <c r="AM58">
        <v>5</v>
      </c>
      <c r="AN58">
        <v>1998</v>
      </c>
      <c r="AO58">
        <v>1</v>
      </c>
      <c r="AP58">
        <v>46857</v>
      </c>
      <c r="AQ58">
        <v>2570</v>
      </c>
      <c r="BC58" s="6">
        <v>36971</v>
      </c>
      <c r="BD58">
        <v>471</v>
      </c>
      <c r="BE58">
        <v>31.7</v>
      </c>
      <c r="BF58">
        <f t="shared" si="1"/>
        <v>36529.025393664</v>
      </c>
    </row>
    <row r="59" spans="1:58" x14ac:dyDescent="0.35">
      <c r="A59" s="6">
        <f t="shared" si="0"/>
        <v>35338</v>
      </c>
      <c r="B59">
        <v>1996</v>
      </c>
      <c r="C59">
        <v>10</v>
      </c>
      <c r="E59">
        <v>19961028</v>
      </c>
      <c r="F59">
        <v>1230</v>
      </c>
      <c r="G59" s="2">
        <v>609</v>
      </c>
      <c r="H59" s="3">
        <v>36926</v>
      </c>
      <c r="I59" s="3">
        <v>36926</v>
      </c>
      <c r="J59" s="3">
        <v>37869</v>
      </c>
      <c r="W59" s="6">
        <f t="shared" si="2"/>
        <v>36008</v>
      </c>
      <c r="X59">
        <v>8</v>
      </c>
      <c r="Y59">
        <v>1998</v>
      </c>
      <c r="Z59">
        <v>1</v>
      </c>
      <c r="AA59">
        <v>21093</v>
      </c>
      <c r="AB59">
        <v>13297</v>
      </c>
      <c r="AC59">
        <v>31839</v>
      </c>
      <c r="AD59">
        <v>4757</v>
      </c>
      <c r="AE59">
        <v>1017</v>
      </c>
      <c r="AF59" s="6">
        <f t="shared" si="3"/>
        <v>36008</v>
      </c>
      <c r="AG59">
        <v>8</v>
      </c>
      <c r="AH59">
        <v>1998</v>
      </c>
      <c r="AI59">
        <v>1</v>
      </c>
      <c r="AJ59">
        <v>21093</v>
      </c>
      <c r="AK59">
        <v>1017</v>
      </c>
      <c r="AL59" s="6">
        <f t="shared" si="4"/>
        <v>36008</v>
      </c>
      <c r="AM59">
        <v>8</v>
      </c>
      <c r="AN59">
        <v>1998</v>
      </c>
      <c r="AO59">
        <v>1</v>
      </c>
      <c r="AP59">
        <v>21693</v>
      </c>
      <c r="AQ59">
        <v>928</v>
      </c>
      <c r="BC59" s="6">
        <v>37005</v>
      </c>
      <c r="BD59">
        <v>790</v>
      </c>
      <c r="BE59">
        <v>12</v>
      </c>
      <c r="BF59">
        <f t="shared" si="1"/>
        <v>23193.4980096</v>
      </c>
    </row>
    <row r="60" spans="1:58" x14ac:dyDescent="0.35">
      <c r="A60" s="6">
        <f t="shared" si="0"/>
        <v>35461</v>
      </c>
      <c r="B60">
        <v>1997</v>
      </c>
      <c r="C60">
        <v>2</v>
      </c>
      <c r="E60">
        <v>19970204</v>
      </c>
      <c r="F60">
        <v>1130</v>
      </c>
      <c r="G60" s="2">
        <v>369</v>
      </c>
      <c r="H60" s="3">
        <v>28708</v>
      </c>
      <c r="I60" s="3">
        <v>28708</v>
      </c>
      <c r="J60" s="3">
        <v>27828</v>
      </c>
      <c r="L60" t="s">
        <v>58</v>
      </c>
      <c r="M60" t="s">
        <v>59</v>
      </c>
      <c r="W60" s="6">
        <f t="shared" si="2"/>
        <v>36220</v>
      </c>
      <c r="X60">
        <v>3</v>
      </c>
      <c r="Y60">
        <v>1999</v>
      </c>
      <c r="Z60">
        <v>1</v>
      </c>
      <c r="AA60">
        <v>20625</v>
      </c>
      <c r="AB60">
        <v>13020</v>
      </c>
      <c r="AC60">
        <v>31099</v>
      </c>
      <c r="AD60">
        <v>4638</v>
      </c>
      <c r="AE60">
        <v>930</v>
      </c>
      <c r="AF60" s="6">
        <f t="shared" si="3"/>
        <v>36220</v>
      </c>
      <c r="AG60">
        <v>3</v>
      </c>
      <c r="AH60">
        <v>1999</v>
      </c>
      <c r="AI60">
        <v>1</v>
      </c>
      <c r="AJ60">
        <v>20625</v>
      </c>
      <c r="AK60">
        <v>929</v>
      </c>
      <c r="AL60" s="6">
        <f t="shared" si="4"/>
        <v>36220</v>
      </c>
      <c r="AM60">
        <v>3</v>
      </c>
      <c r="AN60">
        <v>1999</v>
      </c>
      <c r="AO60">
        <v>1</v>
      </c>
      <c r="AP60">
        <v>19889</v>
      </c>
      <c r="AQ60">
        <v>522</v>
      </c>
      <c r="BC60" s="6">
        <v>37110</v>
      </c>
      <c r="BD60">
        <v>440</v>
      </c>
      <c r="BE60">
        <v>26</v>
      </c>
      <c r="BF60">
        <f t="shared" si="1"/>
        <v>27988.778188799995</v>
      </c>
    </row>
    <row r="61" spans="1:58" x14ac:dyDescent="0.35">
      <c r="A61" s="6">
        <f t="shared" si="0"/>
        <v>35764</v>
      </c>
      <c r="B61">
        <v>1997</v>
      </c>
      <c r="C61">
        <v>12</v>
      </c>
      <c r="E61">
        <v>19971209</v>
      </c>
      <c r="F61">
        <v>1215</v>
      </c>
      <c r="G61" s="2">
        <v>403</v>
      </c>
      <c r="H61" s="3">
        <v>31545</v>
      </c>
      <c r="I61" s="3">
        <v>31545</v>
      </c>
      <c r="J61" s="3">
        <v>31597</v>
      </c>
      <c r="L61" s="16" t="s">
        <v>60</v>
      </c>
      <c r="M61" s="16"/>
      <c r="W61" s="6">
        <f t="shared" si="2"/>
        <v>36312</v>
      </c>
      <c r="X61">
        <v>6</v>
      </c>
      <c r="Y61">
        <v>1999</v>
      </c>
      <c r="Z61">
        <v>1</v>
      </c>
      <c r="AA61">
        <v>50470</v>
      </c>
      <c r="AB61">
        <v>31222</v>
      </c>
      <c r="AC61">
        <v>77331</v>
      </c>
      <c r="AD61">
        <v>11835</v>
      </c>
      <c r="AE61">
        <v>4053</v>
      </c>
      <c r="AF61" s="6">
        <f t="shared" si="3"/>
        <v>36312</v>
      </c>
      <c r="AG61">
        <v>6</v>
      </c>
      <c r="AH61">
        <v>1999</v>
      </c>
      <c r="AI61">
        <v>1</v>
      </c>
      <c r="AJ61">
        <v>50470</v>
      </c>
      <c r="AK61">
        <v>4053</v>
      </c>
      <c r="AL61" s="6">
        <f t="shared" si="4"/>
        <v>36312</v>
      </c>
      <c r="AM61">
        <v>6</v>
      </c>
      <c r="AN61">
        <v>1999</v>
      </c>
      <c r="AO61">
        <v>1</v>
      </c>
      <c r="AP61">
        <v>51758</v>
      </c>
      <c r="AQ61">
        <v>4037</v>
      </c>
      <c r="BC61" s="6">
        <v>37210</v>
      </c>
      <c r="BD61">
        <v>211</v>
      </c>
      <c r="BE61">
        <v>46.1</v>
      </c>
      <c r="BF61">
        <f t="shared" si="1"/>
        <v>23798.045832192001</v>
      </c>
    </row>
    <row r="62" spans="1:58" x14ac:dyDescent="0.35">
      <c r="A62" s="6">
        <f t="shared" si="0"/>
        <v>35826</v>
      </c>
      <c r="B62">
        <v>1998</v>
      </c>
      <c r="C62">
        <v>2</v>
      </c>
      <c r="E62">
        <v>19980210</v>
      </c>
      <c r="F62">
        <v>1225</v>
      </c>
      <c r="G62" s="2">
        <v>285</v>
      </c>
      <c r="H62" s="3">
        <v>24554</v>
      </c>
      <c r="I62" s="3">
        <v>24554</v>
      </c>
      <c r="J62" s="3">
        <v>23767</v>
      </c>
      <c r="L62" t="s">
        <v>63</v>
      </c>
      <c r="M62">
        <v>-0.38900000000000001</v>
      </c>
      <c r="W62" s="6">
        <f t="shared" si="2"/>
        <v>36342</v>
      </c>
      <c r="X62">
        <v>7</v>
      </c>
      <c r="Y62">
        <v>1999</v>
      </c>
      <c r="Z62">
        <v>1</v>
      </c>
      <c r="AA62">
        <v>49265</v>
      </c>
      <c r="AB62">
        <v>30598</v>
      </c>
      <c r="AC62">
        <v>75249</v>
      </c>
      <c r="AD62">
        <v>11460</v>
      </c>
      <c r="AE62">
        <v>3677</v>
      </c>
      <c r="AF62" s="6">
        <f t="shared" si="3"/>
        <v>36342</v>
      </c>
      <c r="AG62">
        <v>7</v>
      </c>
      <c r="AH62">
        <v>1999</v>
      </c>
      <c r="AI62">
        <v>1</v>
      </c>
      <c r="AJ62">
        <v>49265</v>
      </c>
      <c r="AK62">
        <v>3677</v>
      </c>
      <c r="AL62" s="6">
        <f t="shared" si="4"/>
        <v>36342</v>
      </c>
      <c r="AM62">
        <v>7</v>
      </c>
      <c r="AN62">
        <v>1999</v>
      </c>
      <c r="AO62">
        <v>1</v>
      </c>
      <c r="AP62">
        <v>51727</v>
      </c>
      <c r="AQ62">
        <v>3463</v>
      </c>
      <c r="BC62" s="6">
        <v>37334</v>
      </c>
      <c r="BD62">
        <v>176</v>
      </c>
      <c r="BE62">
        <v>38.4</v>
      </c>
      <c r="BF62">
        <f t="shared" si="1"/>
        <v>16534.908960767996</v>
      </c>
    </row>
    <row r="63" spans="1:58" x14ac:dyDescent="0.35">
      <c r="A63" s="6">
        <f t="shared" si="0"/>
        <v>35915</v>
      </c>
      <c r="B63">
        <v>1998</v>
      </c>
      <c r="C63">
        <v>5</v>
      </c>
      <c r="E63">
        <v>19980505</v>
      </c>
      <c r="F63">
        <v>1220</v>
      </c>
      <c r="G63" s="2">
        <v>2420</v>
      </c>
      <c r="H63" s="3">
        <v>46931</v>
      </c>
      <c r="I63" s="3">
        <v>46931</v>
      </c>
      <c r="J63" s="3">
        <v>46857</v>
      </c>
      <c r="L63" t="s">
        <v>61</v>
      </c>
      <c r="M63">
        <v>0.996</v>
      </c>
      <c r="W63" s="6">
        <f t="shared" si="2"/>
        <v>36373</v>
      </c>
      <c r="X63">
        <v>8</v>
      </c>
      <c r="Y63">
        <v>1999</v>
      </c>
      <c r="Z63">
        <v>1</v>
      </c>
      <c r="AA63">
        <v>48474</v>
      </c>
      <c r="AB63">
        <v>30187</v>
      </c>
      <c r="AC63">
        <v>73885</v>
      </c>
      <c r="AD63">
        <v>11215</v>
      </c>
      <c r="AE63">
        <v>3422</v>
      </c>
      <c r="AF63" s="6">
        <f t="shared" si="3"/>
        <v>36373</v>
      </c>
      <c r="AG63">
        <v>8</v>
      </c>
      <c r="AH63">
        <v>1999</v>
      </c>
      <c r="AI63">
        <v>1</v>
      </c>
      <c r="AJ63">
        <v>48474</v>
      </c>
      <c r="AK63">
        <v>3422</v>
      </c>
      <c r="AL63" s="6">
        <f t="shared" si="4"/>
        <v>36373</v>
      </c>
      <c r="AM63">
        <v>8</v>
      </c>
      <c r="AN63">
        <v>1999</v>
      </c>
      <c r="AO63">
        <v>1</v>
      </c>
      <c r="AP63">
        <v>51093</v>
      </c>
      <c r="AQ63">
        <v>3132</v>
      </c>
      <c r="BC63" s="6">
        <v>37390</v>
      </c>
      <c r="BD63">
        <v>242</v>
      </c>
      <c r="BE63">
        <v>34.700000000000003</v>
      </c>
      <c r="BF63">
        <f t="shared" si="1"/>
        <v>20544.839682048005</v>
      </c>
    </row>
    <row r="64" spans="1:58" x14ac:dyDescent="0.35">
      <c r="A64" s="6">
        <f t="shared" si="0"/>
        <v>36007</v>
      </c>
      <c r="B64">
        <v>1998</v>
      </c>
      <c r="C64">
        <v>8</v>
      </c>
      <c r="E64">
        <v>19980811</v>
      </c>
      <c r="F64">
        <v>1200</v>
      </c>
      <c r="G64" s="2">
        <v>296</v>
      </c>
      <c r="H64" s="3">
        <v>21093</v>
      </c>
      <c r="I64" s="3">
        <v>21093</v>
      </c>
      <c r="J64" s="3">
        <v>21693</v>
      </c>
      <c r="L64" t="s">
        <v>62</v>
      </c>
      <c r="M64">
        <v>0.70099999999999996</v>
      </c>
      <c r="W64" s="6">
        <f t="shared" si="2"/>
        <v>36495</v>
      </c>
      <c r="X64">
        <v>12</v>
      </c>
      <c r="Y64">
        <v>1999</v>
      </c>
      <c r="Z64">
        <v>1</v>
      </c>
      <c r="AA64">
        <v>28566</v>
      </c>
      <c r="AB64">
        <v>18027</v>
      </c>
      <c r="AC64">
        <v>43083</v>
      </c>
      <c r="AD64">
        <v>6428</v>
      </c>
      <c r="AE64">
        <v>1309</v>
      </c>
      <c r="AF64" s="6">
        <f t="shared" si="3"/>
        <v>36495</v>
      </c>
      <c r="AG64">
        <v>12</v>
      </c>
      <c r="AH64">
        <v>1999</v>
      </c>
      <c r="AI64">
        <v>1</v>
      </c>
      <c r="AJ64">
        <v>28566</v>
      </c>
      <c r="AK64">
        <v>1308</v>
      </c>
      <c r="AL64" s="6">
        <f t="shared" si="4"/>
        <v>36495</v>
      </c>
      <c r="AM64">
        <v>12</v>
      </c>
      <c r="AN64">
        <v>1999</v>
      </c>
      <c r="AO64">
        <v>1</v>
      </c>
      <c r="AP64">
        <v>28750</v>
      </c>
      <c r="AQ64">
        <v>746</v>
      </c>
      <c r="BC64" s="6">
        <v>37455</v>
      </c>
      <c r="BD64">
        <v>8</v>
      </c>
      <c r="BE64">
        <v>78.599999999999994</v>
      </c>
      <c r="BF64">
        <f t="shared" si="1"/>
        <v>1538.4041717759999</v>
      </c>
    </row>
    <row r="65" spans="1:58" x14ac:dyDescent="0.35">
      <c r="A65" s="6">
        <f t="shared" si="0"/>
        <v>36219</v>
      </c>
      <c r="B65">
        <v>1999</v>
      </c>
      <c r="C65">
        <v>3</v>
      </c>
      <c r="E65">
        <v>19990311</v>
      </c>
      <c r="F65">
        <v>855</v>
      </c>
      <c r="G65" s="2">
        <v>242</v>
      </c>
      <c r="H65" s="3">
        <v>20625</v>
      </c>
      <c r="I65" s="3">
        <v>20625</v>
      </c>
      <c r="J65" s="3">
        <v>19889</v>
      </c>
      <c r="W65" s="6">
        <f t="shared" si="2"/>
        <v>36526</v>
      </c>
      <c r="X65">
        <v>1</v>
      </c>
      <c r="Y65">
        <v>2000</v>
      </c>
      <c r="Z65">
        <v>1</v>
      </c>
      <c r="AA65">
        <v>24539</v>
      </c>
      <c r="AB65">
        <v>15506</v>
      </c>
      <c r="AC65">
        <v>36973</v>
      </c>
      <c r="AD65">
        <v>5507</v>
      </c>
      <c r="AE65">
        <v>1050</v>
      </c>
      <c r="AF65" s="6">
        <f t="shared" si="3"/>
        <v>36526</v>
      </c>
      <c r="AG65">
        <v>1</v>
      </c>
      <c r="AH65">
        <v>2000</v>
      </c>
      <c r="AI65">
        <v>1</v>
      </c>
      <c r="AJ65">
        <v>24539</v>
      </c>
      <c r="AK65">
        <v>1050</v>
      </c>
      <c r="AL65" s="6">
        <f t="shared" si="4"/>
        <v>36526</v>
      </c>
      <c r="AM65">
        <v>1</v>
      </c>
      <c r="AN65">
        <v>2000</v>
      </c>
      <c r="AO65">
        <v>1</v>
      </c>
      <c r="AP65">
        <v>24049</v>
      </c>
      <c r="AQ65">
        <v>599</v>
      </c>
      <c r="BC65" s="6">
        <v>37650</v>
      </c>
      <c r="BD65">
        <v>211</v>
      </c>
      <c r="BE65">
        <v>35.700000000000003</v>
      </c>
      <c r="BF65">
        <f t="shared" si="1"/>
        <v>18429.289288704003</v>
      </c>
    </row>
    <row r="66" spans="1:58" x14ac:dyDescent="0.35">
      <c r="A66" s="6">
        <f t="shared" si="0"/>
        <v>36311</v>
      </c>
      <c r="B66">
        <v>1999</v>
      </c>
      <c r="C66">
        <v>6</v>
      </c>
      <c r="E66">
        <v>19990602</v>
      </c>
      <c r="F66">
        <v>1310</v>
      </c>
      <c r="G66" s="2">
        <v>3810</v>
      </c>
      <c r="H66" s="3">
        <v>50470</v>
      </c>
      <c r="I66" s="3">
        <v>50470</v>
      </c>
      <c r="J66" s="3">
        <v>51758</v>
      </c>
      <c r="W66" s="6">
        <f t="shared" si="2"/>
        <v>36617</v>
      </c>
      <c r="X66">
        <v>4</v>
      </c>
      <c r="Y66">
        <v>2000</v>
      </c>
      <c r="Z66">
        <v>1</v>
      </c>
      <c r="AA66">
        <v>30023</v>
      </c>
      <c r="AB66">
        <v>18982</v>
      </c>
      <c r="AC66">
        <v>45214</v>
      </c>
      <c r="AD66">
        <v>6730</v>
      </c>
      <c r="AE66">
        <v>1240</v>
      </c>
      <c r="AF66" s="6">
        <f t="shared" si="3"/>
        <v>36617</v>
      </c>
      <c r="AG66">
        <v>4</v>
      </c>
      <c r="AH66">
        <v>2000</v>
      </c>
      <c r="AI66">
        <v>1</v>
      </c>
      <c r="AJ66">
        <v>30023</v>
      </c>
      <c r="AK66">
        <v>1239</v>
      </c>
      <c r="AL66" s="6">
        <f t="shared" si="4"/>
        <v>36617</v>
      </c>
      <c r="AM66">
        <v>4</v>
      </c>
      <c r="AN66">
        <v>2000</v>
      </c>
      <c r="AO66">
        <v>1</v>
      </c>
      <c r="AP66">
        <v>29239</v>
      </c>
      <c r="AQ66">
        <v>844</v>
      </c>
      <c r="BC66" s="6">
        <v>37699</v>
      </c>
      <c r="BD66">
        <v>356</v>
      </c>
      <c r="BE66">
        <v>38.700000000000003</v>
      </c>
      <c r="BF66">
        <f t="shared" si="1"/>
        <v>33706.905145344004</v>
      </c>
    </row>
    <row r="67" spans="1:58" x14ac:dyDescent="0.35">
      <c r="A67" s="6">
        <f t="shared" si="0"/>
        <v>36341</v>
      </c>
      <c r="B67">
        <v>1999</v>
      </c>
      <c r="C67">
        <v>7</v>
      </c>
      <c r="E67">
        <v>19990720</v>
      </c>
      <c r="F67">
        <v>915</v>
      </c>
      <c r="G67" s="2">
        <v>3100</v>
      </c>
      <c r="H67" s="3">
        <v>49265</v>
      </c>
      <c r="I67" s="3">
        <v>49265</v>
      </c>
      <c r="J67" s="3">
        <v>51727</v>
      </c>
      <c r="L67" t="s">
        <v>64</v>
      </c>
      <c r="W67" s="6">
        <f t="shared" si="2"/>
        <v>36708</v>
      </c>
      <c r="X67">
        <v>7</v>
      </c>
      <c r="Y67">
        <v>2000</v>
      </c>
      <c r="Z67">
        <v>1</v>
      </c>
      <c r="AA67">
        <v>13941</v>
      </c>
      <c r="AB67">
        <v>8758</v>
      </c>
      <c r="AC67">
        <v>21101</v>
      </c>
      <c r="AD67">
        <v>3167</v>
      </c>
      <c r="AE67">
        <v>772</v>
      </c>
      <c r="AF67" s="6">
        <f t="shared" si="3"/>
        <v>36708</v>
      </c>
      <c r="AG67">
        <v>7</v>
      </c>
      <c r="AH67">
        <v>2000</v>
      </c>
      <c r="AI67">
        <v>1</v>
      </c>
      <c r="AJ67">
        <v>13941</v>
      </c>
      <c r="AK67">
        <v>772</v>
      </c>
      <c r="AL67" s="6">
        <f t="shared" si="4"/>
        <v>36708</v>
      </c>
      <c r="AM67">
        <v>7</v>
      </c>
      <c r="AN67">
        <v>2000</v>
      </c>
      <c r="AO67">
        <v>1</v>
      </c>
      <c r="AP67">
        <v>14244</v>
      </c>
      <c r="AQ67">
        <v>463</v>
      </c>
      <c r="BC67" s="6">
        <v>37762</v>
      </c>
      <c r="BD67">
        <v>1130</v>
      </c>
      <c r="BE67">
        <v>7.39</v>
      </c>
      <c r="BF67">
        <f t="shared" si="1"/>
        <v>20430.584792063997</v>
      </c>
    </row>
    <row r="68" spans="1:58" x14ac:dyDescent="0.35">
      <c r="A68" s="6">
        <f t="shared" ref="A68:A108" si="5">DATE(B68,C68,D68)</f>
        <v>36372</v>
      </c>
      <c r="B68">
        <v>1999</v>
      </c>
      <c r="C68">
        <v>8</v>
      </c>
      <c r="E68">
        <v>19990805</v>
      </c>
      <c r="F68">
        <v>940</v>
      </c>
      <c r="G68" s="2">
        <v>2610</v>
      </c>
      <c r="H68" s="3">
        <v>48474</v>
      </c>
      <c r="I68" s="3">
        <v>48474</v>
      </c>
      <c r="J68" s="3">
        <v>51093</v>
      </c>
      <c r="L68" t="s">
        <v>21</v>
      </c>
      <c r="W68" s="6">
        <f t="shared" si="2"/>
        <v>36831</v>
      </c>
      <c r="X68">
        <v>11</v>
      </c>
      <c r="Y68">
        <v>2000</v>
      </c>
      <c r="Z68">
        <v>1</v>
      </c>
      <c r="AA68">
        <v>28099</v>
      </c>
      <c r="AB68">
        <v>17724</v>
      </c>
      <c r="AC68">
        <v>42396</v>
      </c>
      <c r="AD68">
        <v>6330</v>
      </c>
      <c r="AE68">
        <v>1318</v>
      </c>
      <c r="AF68" s="6">
        <f t="shared" si="3"/>
        <v>36831</v>
      </c>
      <c r="AG68">
        <v>11</v>
      </c>
      <c r="AH68">
        <v>2000</v>
      </c>
      <c r="AI68">
        <v>1</v>
      </c>
      <c r="AJ68">
        <v>28099</v>
      </c>
      <c r="AK68">
        <v>1318</v>
      </c>
      <c r="AL68" s="6">
        <f t="shared" si="4"/>
        <v>36831</v>
      </c>
      <c r="AM68">
        <v>11</v>
      </c>
      <c r="AN68">
        <v>2000</v>
      </c>
      <c r="AO68">
        <v>1</v>
      </c>
      <c r="AP68">
        <v>28469</v>
      </c>
      <c r="AQ68">
        <v>834</v>
      </c>
      <c r="BC68" s="6">
        <v>37811</v>
      </c>
      <c r="BD68">
        <v>116</v>
      </c>
      <c r="BE68">
        <v>38.6</v>
      </c>
      <c r="BF68">
        <f t="shared" ref="BF68:BF86" si="6">((BD68*BE68*28.3168)/(1000*1000))*86400</f>
        <v>10954.768637952002</v>
      </c>
    </row>
    <row r="69" spans="1:58" x14ac:dyDescent="0.35">
      <c r="A69" s="6">
        <f t="shared" si="5"/>
        <v>36494</v>
      </c>
      <c r="B69">
        <v>1999</v>
      </c>
      <c r="C69">
        <v>12</v>
      </c>
      <c r="E69">
        <v>19991206</v>
      </c>
      <c r="F69">
        <v>1400</v>
      </c>
      <c r="G69" s="2">
        <v>347</v>
      </c>
      <c r="H69" s="3">
        <v>28566</v>
      </c>
      <c r="I69" s="3">
        <v>28566</v>
      </c>
      <c r="J69" s="3">
        <v>28750</v>
      </c>
      <c r="L69" t="s">
        <v>22</v>
      </c>
      <c r="M69" s="3">
        <v>87.44</v>
      </c>
      <c r="W69" s="6">
        <f t="shared" si="2"/>
        <v>36951</v>
      </c>
      <c r="X69">
        <v>3</v>
      </c>
      <c r="Y69">
        <v>2001</v>
      </c>
      <c r="Z69">
        <v>1</v>
      </c>
      <c r="AA69">
        <v>27224</v>
      </c>
      <c r="AB69">
        <v>17207</v>
      </c>
      <c r="AC69">
        <v>41011</v>
      </c>
      <c r="AD69">
        <v>6107</v>
      </c>
      <c r="AE69">
        <v>1147</v>
      </c>
      <c r="AF69" s="6">
        <f t="shared" si="3"/>
        <v>36951</v>
      </c>
      <c r="AG69">
        <v>3</v>
      </c>
      <c r="AH69">
        <v>2001</v>
      </c>
      <c r="AI69">
        <v>1</v>
      </c>
      <c r="AJ69">
        <v>27224</v>
      </c>
      <c r="AK69">
        <v>1147</v>
      </c>
      <c r="AL69" s="6">
        <f t="shared" si="4"/>
        <v>36951</v>
      </c>
      <c r="AM69">
        <v>3</v>
      </c>
      <c r="AN69">
        <v>2001</v>
      </c>
      <c r="AO69">
        <v>1</v>
      </c>
      <c r="AP69">
        <v>26449</v>
      </c>
      <c r="AQ69">
        <v>740</v>
      </c>
      <c r="BC69" s="6">
        <v>37966</v>
      </c>
      <c r="BD69">
        <v>233</v>
      </c>
      <c r="BE69">
        <v>37.5</v>
      </c>
      <c r="BF69">
        <f t="shared" si="6"/>
        <v>21376.918656000002</v>
      </c>
    </row>
    <row r="70" spans="1:58" x14ac:dyDescent="0.35">
      <c r="A70" s="6">
        <f t="shared" si="5"/>
        <v>36525</v>
      </c>
      <c r="B70">
        <v>2000</v>
      </c>
      <c r="C70">
        <v>1</v>
      </c>
      <c r="E70">
        <v>20000120</v>
      </c>
      <c r="F70">
        <v>815</v>
      </c>
      <c r="G70" s="2">
        <v>275</v>
      </c>
      <c r="H70" s="3">
        <v>24539</v>
      </c>
      <c r="I70" s="3">
        <v>24539</v>
      </c>
      <c r="J70" s="3">
        <v>24049</v>
      </c>
      <c r="L70" t="s">
        <v>23</v>
      </c>
      <c r="M70" s="3">
        <v>4.7399999999999998E-2</v>
      </c>
      <c r="W70" s="6">
        <f t="shared" ref="W70:W108" si="7">DATE(Y70,X70,1)</f>
        <v>36982</v>
      </c>
      <c r="X70">
        <v>4</v>
      </c>
      <c r="Y70">
        <v>2001</v>
      </c>
      <c r="Z70">
        <v>1</v>
      </c>
      <c r="AA70">
        <v>31303</v>
      </c>
      <c r="AB70">
        <v>19782</v>
      </c>
      <c r="AC70">
        <v>47161</v>
      </c>
      <c r="AD70">
        <v>7024</v>
      </c>
      <c r="AE70">
        <v>1331</v>
      </c>
      <c r="AF70" s="6">
        <f t="shared" ref="AF70:AF101" si="8">DATE(AH70,AG70,1)</f>
        <v>36982</v>
      </c>
      <c r="AG70">
        <v>4</v>
      </c>
      <c r="AH70">
        <v>2001</v>
      </c>
      <c r="AI70">
        <v>1</v>
      </c>
      <c r="AJ70">
        <v>31303</v>
      </c>
      <c r="AK70">
        <v>1331</v>
      </c>
      <c r="AL70" s="6">
        <f t="shared" ref="AL70:AL101" si="9">DATE(AN70,AM70,1)</f>
        <v>36982</v>
      </c>
      <c r="AM70">
        <v>4</v>
      </c>
      <c r="AN70">
        <v>2001</v>
      </c>
      <c r="AO70">
        <v>1</v>
      </c>
      <c r="AP70">
        <v>30795</v>
      </c>
      <c r="AQ70">
        <v>1115</v>
      </c>
      <c r="BC70" s="6">
        <v>38058</v>
      </c>
      <c r="BD70">
        <v>586</v>
      </c>
      <c r="BE70">
        <v>22</v>
      </c>
      <c r="BF70">
        <f t="shared" si="6"/>
        <v>31541.200035840004</v>
      </c>
    </row>
    <row r="71" spans="1:58" x14ac:dyDescent="0.35">
      <c r="A71" s="6">
        <f t="shared" si="5"/>
        <v>36616</v>
      </c>
      <c r="B71">
        <v>2000</v>
      </c>
      <c r="C71">
        <v>4</v>
      </c>
      <c r="E71">
        <v>20000404</v>
      </c>
      <c r="F71">
        <v>1520</v>
      </c>
      <c r="G71" s="2">
        <v>623</v>
      </c>
      <c r="H71" s="3">
        <v>30023</v>
      </c>
      <c r="I71" s="3">
        <v>30023</v>
      </c>
      <c r="J71" s="3">
        <v>29239</v>
      </c>
      <c r="W71" s="6">
        <f t="shared" si="7"/>
        <v>37104</v>
      </c>
      <c r="X71">
        <v>8</v>
      </c>
      <c r="Y71">
        <v>2001</v>
      </c>
      <c r="Z71">
        <v>1</v>
      </c>
      <c r="AA71">
        <v>24408</v>
      </c>
      <c r="AB71">
        <v>15391</v>
      </c>
      <c r="AC71">
        <v>36838</v>
      </c>
      <c r="AD71">
        <v>5502</v>
      </c>
      <c r="AE71">
        <v>1165</v>
      </c>
      <c r="AF71" s="6">
        <f t="shared" si="8"/>
        <v>37104</v>
      </c>
      <c r="AG71">
        <v>8</v>
      </c>
      <c r="AH71">
        <v>2001</v>
      </c>
      <c r="AI71">
        <v>1</v>
      </c>
      <c r="AJ71">
        <v>24408</v>
      </c>
      <c r="AK71">
        <v>1165</v>
      </c>
      <c r="AL71" s="6">
        <f t="shared" si="9"/>
        <v>37104</v>
      </c>
      <c r="AM71">
        <v>8</v>
      </c>
      <c r="AN71">
        <v>2001</v>
      </c>
      <c r="AO71">
        <v>1</v>
      </c>
      <c r="AP71">
        <v>25269</v>
      </c>
      <c r="AQ71">
        <v>1420</v>
      </c>
      <c r="BC71" s="6">
        <v>38169</v>
      </c>
      <c r="BD71">
        <v>879</v>
      </c>
      <c r="BE71">
        <v>15</v>
      </c>
      <c r="BF71">
        <f t="shared" si="6"/>
        <v>32258.045491200002</v>
      </c>
    </row>
    <row r="72" spans="1:58" x14ac:dyDescent="0.35">
      <c r="A72" s="6">
        <f t="shared" si="5"/>
        <v>36707</v>
      </c>
      <c r="B72">
        <v>2000</v>
      </c>
      <c r="C72">
        <v>7</v>
      </c>
      <c r="E72">
        <v>20000720</v>
      </c>
      <c r="F72">
        <v>1405</v>
      </c>
      <c r="G72" s="2">
        <v>157</v>
      </c>
      <c r="H72" s="3">
        <v>13941</v>
      </c>
      <c r="I72" s="3">
        <v>13941</v>
      </c>
      <c r="J72" s="3">
        <v>14244</v>
      </c>
      <c r="L72" t="s">
        <v>27</v>
      </c>
      <c r="M72" t="s">
        <v>30</v>
      </c>
      <c r="N72" t="s">
        <v>28</v>
      </c>
      <c r="O72" t="s">
        <v>29</v>
      </c>
      <c r="P72" t="s">
        <v>31</v>
      </c>
      <c r="W72" s="6">
        <f t="shared" si="7"/>
        <v>37196</v>
      </c>
      <c r="X72">
        <v>11</v>
      </c>
      <c r="Y72">
        <v>2001</v>
      </c>
      <c r="Z72">
        <v>1</v>
      </c>
      <c r="AA72">
        <v>21150</v>
      </c>
      <c r="AB72">
        <v>13337</v>
      </c>
      <c r="AC72">
        <v>31920</v>
      </c>
      <c r="AD72">
        <v>4767</v>
      </c>
      <c r="AE72">
        <v>1007</v>
      </c>
      <c r="AF72" s="6">
        <f t="shared" si="8"/>
        <v>37196</v>
      </c>
      <c r="AG72">
        <v>11</v>
      </c>
      <c r="AH72">
        <v>2001</v>
      </c>
      <c r="AI72">
        <v>1</v>
      </c>
      <c r="AJ72">
        <v>21150</v>
      </c>
      <c r="AK72">
        <v>1007</v>
      </c>
      <c r="AL72" s="6">
        <f t="shared" si="9"/>
        <v>37196</v>
      </c>
      <c r="AM72">
        <v>11</v>
      </c>
      <c r="AN72">
        <v>2001</v>
      </c>
      <c r="AO72">
        <v>1</v>
      </c>
      <c r="AP72">
        <v>21586</v>
      </c>
      <c r="AQ72">
        <v>578</v>
      </c>
      <c r="BC72" s="6">
        <v>38210</v>
      </c>
      <c r="BD72">
        <v>102</v>
      </c>
      <c r="BE72">
        <v>38.6</v>
      </c>
      <c r="BF72">
        <f t="shared" si="6"/>
        <v>9632.6413885440015</v>
      </c>
    </row>
    <row r="73" spans="1:58" x14ac:dyDescent="0.35">
      <c r="A73" s="6">
        <f t="shared" si="5"/>
        <v>36830</v>
      </c>
      <c r="B73">
        <v>2000</v>
      </c>
      <c r="C73">
        <v>11</v>
      </c>
      <c r="E73">
        <v>20001128</v>
      </c>
      <c r="F73">
        <v>1355</v>
      </c>
      <c r="G73" s="2">
        <v>347</v>
      </c>
      <c r="H73" s="3">
        <v>28099</v>
      </c>
      <c r="I73" s="3">
        <v>28099</v>
      </c>
      <c r="J73" s="3">
        <v>28469</v>
      </c>
      <c r="L73" s="16" t="s">
        <v>65</v>
      </c>
      <c r="M73" s="16"/>
      <c r="N73" s="16"/>
      <c r="O73" s="16"/>
      <c r="P73" s="16"/>
      <c r="W73" s="6">
        <f t="shared" si="7"/>
        <v>37316</v>
      </c>
      <c r="X73">
        <v>3</v>
      </c>
      <c r="Y73">
        <v>2002</v>
      </c>
      <c r="Z73">
        <v>1</v>
      </c>
      <c r="AA73">
        <v>16275</v>
      </c>
      <c r="AB73">
        <v>10244</v>
      </c>
      <c r="AC73">
        <v>24598</v>
      </c>
      <c r="AD73">
        <v>3683</v>
      </c>
      <c r="AE73">
        <v>841</v>
      </c>
      <c r="AF73" s="6">
        <f t="shared" si="8"/>
        <v>37316</v>
      </c>
      <c r="AG73">
        <v>3</v>
      </c>
      <c r="AH73">
        <v>2002</v>
      </c>
      <c r="AI73">
        <v>1</v>
      </c>
      <c r="AJ73">
        <v>16275</v>
      </c>
      <c r="AK73">
        <v>840</v>
      </c>
      <c r="AL73" s="6">
        <f t="shared" si="9"/>
        <v>37316</v>
      </c>
      <c r="AM73">
        <v>3</v>
      </c>
      <c r="AN73">
        <v>2002</v>
      </c>
      <c r="AO73">
        <v>1</v>
      </c>
      <c r="AP73">
        <v>15779</v>
      </c>
      <c r="AQ73">
        <v>496</v>
      </c>
      <c r="BC73" s="6">
        <v>38435</v>
      </c>
      <c r="BD73">
        <v>737</v>
      </c>
      <c r="BE73">
        <v>19.899999999999999</v>
      </c>
      <c r="BF73">
        <f t="shared" si="6"/>
        <v>35882.151883776001</v>
      </c>
    </row>
    <row r="74" spans="1:58" x14ac:dyDescent="0.35">
      <c r="A74" s="6">
        <f t="shared" si="5"/>
        <v>36950</v>
      </c>
      <c r="B74">
        <v>2001</v>
      </c>
      <c r="C74">
        <v>3</v>
      </c>
      <c r="E74">
        <v>20010321</v>
      </c>
      <c r="F74">
        <v>830</v>
      </c>
      <c r="G74" s="2">
        <v>471</v>
      </c>
      <c r="H74" s="3">
        <v>27224</v>
      </c>
      <c r="I74" s="3">
        <v>27224</v>
      </c>
      <c r="J74" s="3">
        <v>26449</v>
      </c>
      <c r="L74" t="s">
        <v>15</v>
      </c>
      <c r="M74">
        <v>3.3087</v>
      </c>
      <c r="N74">
        <v>2.7300000000000001E-2</v>
      </c>
      <c r="O74">
        <v>121.33</v>
      </c>
      <c r="P74" s="2">
        <v>9.7610000000000004E-99</v>
      </c>
      <c r="W74" s="6">
        <f t="shared" si="7"/>
        <v>37377</v>
      </c>
      <c r="X74">
        <v>5</v>
      </c>
      <c r="Y74">
        <v>2002</v>
      </c>
      <c r="Z74">
        <v>1</v>
      </c>
      <c r="AA74">
        <v>17373</v>
      </c>
      <c r="AB74">
        <v>10916</v>
      </c>
      <c r="AC74">
        <v>26295</v>
      </c>
      <c r="AD74">
        <v>3946</v>
      </c>
      <c r="AE74">
        <v>959</v>
      </c>
      <c r="AF74" s="6">
        <f t="shared" si="8"/>
        <v>37377</v>
      </c>
      <c r="AG74">
        <v>5</v>
      </c>
      <c r="AH74">
        <v>2002</v>
      </c>
      <c r="AI74">
        <v>1</v>
      </c>
      <c r="AJ74">
        <v>17373</v>
      </c>
      <c r="AK74">
        <v>959</v>
      </c>
      <c r="AL74" s="6">
        <f t="shared" si="9"/>
        <v>37377</v>
      </c>
      <c r="AM74">
        <v>5</v>
      </c>
      <c r="AN74">
        <v>2002</v>
      </c>
      <c r="AO74">
        <v>1</v>
      </c>
      <c r="AP74">
        <v>17156</v>
      </c>
      <c r="AQ74">
        <v>553</v>
      </c>
      <c r="BC74" s="6">
        <v>38568</v>
      </c>
      <c r="BD74">
        <v>385</v>
      </c>
      <c r="BE74">
        <v>24.5</v>
      </c>
      <c r="BF74">
        <f t="shared" si="6"/>
        <v>23077.2858624</v>
      </c>
    </row>
    <row r="75" spans="1:58" x14ac:dyDescent="0.35">
      <c r="A75" s="6">
        <f t="shared" si="5"/>
        <v>36981</v>
      </c>
      <c r="B75">
        <v>2001</v>
      </c>
      <c r="C75">
        <v>4</v>
      </c>
      <c r="E75">
        <v>20010424</v>
      </c>
      <c r="F75">
        <v>945</v>
      </c>
      <c r="G75" s="2">
        <v>790</v>
      </c>
      <c r="H75" s="3">
        <v>31303</v>
      </c>
      <c r="I75" s="3">
        <v>31303</v>
      </c>
      <c r="J75" s="3">
        <v>30795</v>
      </c>
      <c r="L75" t="s">
        <v>16</v>
      </c>
      <c r="M75">
        <v>-0.51319999999999999</v>
      </c>
      <c r="N75">
        <v>2.6800000000000001E-2</v>
      </c>
      <c r="O75">
        <v>-19.12</v>
      </c>
      <c r="P75" s="2">
        <v>8.395E-34</v>
      </c>
      <c r="W75" s="6">
        <f t="shared" si="7"/>
        <v>37438</v>
      </c>
      <c r="X75">
        <v>7</v>
      </c>
      <c r="Y75">
        <v>2002</v>
      </c>
      <c r="Z75">
        <v>1</v>
      </c>
      <c r="AA75">
        <v>1483</v>
      </c>
      <c r="AB75">
        <v>803</v>
      </c>
      <c r="AC75">
        <v>2515</v>
      </c>
      <c r="AD75">
        <v>441</v>
      </c>
      <c r="AE75">
        <v>296</v>
      </c>
      <c r="AF75" s="6">
        <f t="shared" si="8"/>
        <v>37438</v>
      </c>
      <c r="AG75">
        <v>7</v>
      </c>
      <c r="AH75">
        <v>2002</v>
      </c>
      <c r="AI75">
        <v>1</v>
      </c>
      <c r="AJ75">
        <v>1483</v>
      </c>
      <c r="AK75">
        <v>296</v>
      </c>
      <c r="AL75" s="6">
        <f t="shared" si="9"/>
        <v>37438</v>
      </c>
      <c r="AM75">
        <v>7</v>
      </c>
      <c r="AN75">
        <v>2002</v>
      </c>
      <c r="AO75">
        <v>1</v>
      </c>
      <c r="AP75">
        <v>1581</v>
      </c>
      <c r="AQ75">
        <v>405</v>
      </c>
      <c r="BC75" s="6">
        <v>38805</v>
      </c>
      <c r="BD75">
        <v>238</v>
      </c>
      <c r="BE75">
        <v>27</v>
      </c>
      <c r="BF75">
        <f t="shared" si="6"/>
        <v>15721.668587520002</v>
      </c>
    </row>
    <row r="76" spans="1:58" x14ac:dyDescent="0.35">
      <c r="A76" s="6">
        <f t="shared" si="5"/>
        <v>37103</v>
      </c>
      <c r="B76">
        <v>2001</v>
      </c>
      <c r="C76">
        <v>8</v>
      </c>
      <c r="E76">
        <v>20010807</v>
      </c>
      <c r="F76">
        <v>800</v>
      </c>
      <c r="G76" s="2">
        <v>440</v>
      </c>
      <c r="H76" s="3">
        <v>24408</v>
      </c>
      <c r="I76" s="3">
        <v>24408</v>
      </c>
      <c r="J76" s="3">
        <v>25269</v>
      </c>
      <c r="L76" t="s">
        <v>17</v>
      </c>
      <c r="M76">
        <v>-5.33E-2</v>
      </c>
      <c r="N76">
        <v>1.32E-2</v>
      </c>
      <c r="O76">
        <v>-4.04</v>
      </c>
      <c r="P76" s="2">
        <v>6.4170000000000004E-5</v>
      </c>
      <c r="W76" s="6">
        <f t="shared" si="7"/>
        <v>37622</v>
      </c>
      <c r="X76">
        <v>1</v>
      </c>
      <c r="Y76">
        <v>2003</v>
      </c>
      <c r="Z76">
        <v>1</v>
      </c>
      <c r="AA76">
        <v>20146</v>
      </c>
      <c r="AB76">
        <v>12705</v>
      </c>
      <c r="AC76">
        <v>30401</v>
      </c>
      <c r="AD76">
        <v>4540</v>
      </c>
      <c r="AE76">
        <v>954</v>
      </c>
      <c r="AF76" s="6">
        <f t="shared" si="8"/>
        <v>37622</v>
      </c>
      <c r="AG76">
        <v>1</v>
      </c>
      <c r="AH76">
        <v>2003</v>
      </c>
      <c r="AI76">
        <v>1</v>
      </c>
      <c r="AJ76">
        <v>20146</v>
      </c>
      <c r="AK76">
        <v>953</v>
      </c>
      <c r="AL76" s="6">
        <f t="shared" si="9"/>
        <v>37622</v>
      </c>
      <c r="AM76">
        <v>1</v>
      </c>
      <c r="AN76">
        <v>2003</v>
      </c>
      <c r="AO76">
        <v>1</v>
      </c>
      <c r="AP76">
        <v>19765</v>
      </c>
      <c r="AQ76">
        <v>591</v>
      </c>
      <c r="BC76" s="6">
        <v>38925</v>
      </c>
      <c r="BD76">
        <v>311</v>
      </c>
      <c r="BE76">
        <v>26.3</v>
      </c>
      <c r="BF76">
        <f t="shared" si="6"/>
        <v>20011.242433536001</v>
      </c>
    </row>
    <row r="77" spans="1:58" x14ac:dyDescent="0.35">
      <c r="A77" s="6">
        <f t="shared" si="5"/>
        <v>37195</v>
      </c>
      <c r="B77">
        <v>2001</v>
      </c>
      <c r="C77">
        <v>11</v>
      </c>
      <c r="E77">
        <v>20011115</v>
      </c>
      <c r="F77">
        <v>910</v>
      </c>
      <c r="G77" s="2">
        <v>211</v>
      </c>
      <c r="H77" s="3">
        <v>21150</v>
      </c>
      <c r="I77" s="3">
        <v>21150</v>
      </c>
      <c r="J77" s="3">
        <v>21586</v>
      </c>
      <c r="L77" t="s">
        <v>18</v>
      </c>
      <c r="M77">
        <v>-0.1004</v>
      </c>
      <c r="N77">
        <v>3.5000000000000003E-2</v>
      </c>
      <c r="O77">
        <v>-2.87</v>
      </c>
      <c r="P77" s="2">
        <v>3.728E-3</v>
      </c>
      <c r="W77" s="6">
        <f t="shared" si="7"/>
        <v>37681</v>
      </c>
      <c r="X77">
        <v>3</v>
      </c>
      <c r="Y77">
        <v>2003</v>
      </c>
      <c r="Z77">
        <v>1</v>
      </c>
      <c r="AA77">
        <v>23340</v>
      </c>
      <c r="AB77">
        <v>14730</v>
      </c>
      <c r="AC77">
        <v>35202</v>
      </c>
      <c r="AD77">
        <v>5252</v>
      </c>
      <c r="AE77">
        <v>1068</v>
      </c>
      <c r="AF77" s="6">
        <f t="shared" si="8"/>
        <v>37681</v>
      </c>
      <c r="AG77">
        <v>3</v>
      </c>
      <c r="AH77">
        <v>2003</v>
      </c>
      <c r="AI77">
        <v>1</v>
      </c>
      <c r="AJ77">
        <v>23340</v>
      </c>
      <c r="AK77">
        <v>1068</v>
      </c>
      <c r="AL77" s="6">
        <f t="shared" si="9"/>
        <v>37681</v>
      </c>
      <c r="AM77">
        <v>3</v>
      </c>
      <c r="AN77">
        <v>2003</v>
      </c>
      <c r="AO77">
        <v>1</v>
      </c>
      <c r="AP77">
        <v>22724</v>
      </c>
      <c r="AQ77">
        <v>701</v>
      </c>
      <c r="BC77" s="6">
        <v>38986</v>
      </c>
      <c r="BD77">
        <v>548</v>
      </c>
      <c r="BE77" s="7">
        <v>14.5</v>
      </c>
      <c r="BF77">
        <f t="shared" si="6"/>
        <v>19440.457297920002</v>
      </c>
    </row>
    <row r="78" spans="1:58" x14ac:dyDescent="0.35">
      <c r="A78" s="6">
        <f t="shared" si="5"/>
        <v>37315</v>
      </c>
      <c r="B78">
        <v>2002</v>
      </c>
      <c r="C78">
        <v>3</v>
      </c>
      <c r="E78">
        <v>20020319</v>
      </c>
      <c r="F78">
        <v>1440</v>
      </c>
      <c r="G78" s="2">
        <v>176</v>
      </c>
      <c r="H78" s="3">
        <v>16275</v>
      </c>
      <c r="I78" s="3">
        <v>16275</v>
      </c>
      <c r="J78" s="3">
        <v>15779</v>
      </c>
      <c r="L78" t="s">
        <v>19</v>
      </c>
      <c r="M78">
        <v>-0.1226</v>
      </c>
      <c r="N78">
        <v>3.8699999999999998E-2</v>
      </c>
      <c r="O78">
        <v>-3.16</v>
      </c>
      <c r="P78" s="2">
        <v>1.4499999999999999E-3</v>
      </c>
      <c r="W78" s="6">
        <f t="shared" si="7"/>
        <v>37742</v>
      </c>
      <c r="X78">
        <v>5</v>
      </c>
      <c r="Y78">
        <v>2003</v>
      </c>
      <c r="Z78">
        <v>1</v>
      </c>
      <c r="AA78">
        <v>33536</v>
      </c>
      <c r="AB78">
        <v>21163</v>
      </c>
      <c r="AC78">
        <v>50581</v>
      </c>
      <c r="AD78">
        <v>7547</v>
      </c>
      <c r="AE78">
        <v>1540</v>
      </c>
      <c r="AF78" s="6">
        <f t="shared" si="8"/>
        <v>37742</v>
      </c>
      <c r="AG78">
        <v>5</v>
      </c>
      <c r="AH78">
        <v>2003</v>
      </c>
      <c r="AI78">
        <v>1</v>
      </c>
      <c r="AJ78">
        <v>33536</v>
      </c>
      <c r="AK78">
        <v>1539</v>
      </c>
      <c r="AL78" s="6">
        <f t="shared" si="9"/>
        <v>37742</v>
      </c>
      <c r="AM78">
        <v>5</v>
      </c>
      <c r="AN78">
        <v>2003</v>
      </c>
      <c r="AO78">
        <v>1</v>
      </c>
      <c r="AP78">
        <v>33694</v>
      </c>
      <c r="AQ78">
        <v>1703</v>
      </c>
      <c r="BC78" s="6">
        <v>39042</v>
      </c>
      <c r="BD78">
        <v>476</v>
      </c>
      <c r="BE78" s="7">
        <v>19</v>
      </c>
      <c r="BF78">
        <f t="shared" si="6"/>
        <v>22126.792826879999</v>
      </c>
    </row>
    <row r="79" spans="1:58" x14ac:dyDescent="0.35">
      <c r="A79" s="6">
        <f t="shared" si="5"/>
        <v>37376</v>
      </c>
      <c r="B79">
        <v>2002</v>
      </c>
      <c r="C79">
        <v>5</v>
      </c>
      <c r="E79">
        <v>20020514</v>
      </c>
      <c r="F79">
        <v>840</v>
      </c>
      <c r="G79" s="2">
        <v>249</v>
      </c>
      <c r="H79" s="3">
        <v>17373</v>
      </c>
      <c r="I79" s="3">
        <v>17373</v>
      </c>
      <c r="J79" s="3">
        <v>17156</v>
      </c>
      <c r="L79" t="s">
        <v>102</v>
      </c>
      <c r="M79">
        <v>-1.2999999999999999E-2</v>
      </c>
      <c r="N79">
        <v>3.3999999999999998E-3</v>
      </c>
      <c r="O79">
        <v>-3.86</v>
      </c>
      <c r="P79" s="2">
        <v>1.2750000000000001E-4</v>
      </c>
      <c r="W79" s="6">
        <f t="shared" si="7"/>
        <v>37803</v>
      </c>
      <c r="X79">
        <v>7</v>
      </c>
      <c r="Y79">
        <v>2003</v>
      </c>
      <c r="Z79">
        <v>1</v>
      </c>
      <c r="AA79">
        <v>11017</v>
      </c>
      <c r="AB79">
        <v>6899</v>
      </c>
      <c r="AC79">
        <v>16718</v>
      </c>
      <c r="AD79">
        <v>2520</v>
      </c>
      <c r="AE79">
        <v>676</v>
      </c>
      <c r="AF79" s="6">
        <f t="shared" si="8"/>
        <v>37803</v>
      </c>
      <c r="AG79">
        <v>7</v>
      </c>
      <c r="AH79">
        <v>2003</v>
      </c>
      <c r="AI79">
        <v>1</v>
      </c>
      <c r="AJ79">
        <v>11017</v>
      </c>
      <c r="AK79">
        <v>676</v>
      </c>
      <c r="AL79" s="6">
        <f t="shared" si="9"/>
        <v>37803</v>
      </c>
      <c r="AM79">
        <v>7</v>
      </c>
      <c r="AN79">
        <v>2003</v>
      </c>
      <c r="AO79">
        <v>1</v>
      </c>
      <c r="AP79">
        <v>11256</v>
      </c>
      <c r="AQ79">
        <v>399</v>
      </c>
      <c r="BC79" s="6">
        <v>39183</v>
      </c>
      <c r="BD79">
        <v>1000</v>
      </c>
      <c r="BE79">
        <v>9.77</v>
      </c>
      <c r="BF79">
        <f t="shared" si="6"/>
        <v>23903.003750400003</v>
      </c>
    </row>
    <row r="80" spans="1:58" x14ac:dyDescent="0.35">
      <c r="A80" s="6">
        <f t="shared" si="5"/>
        <v>37437</v>
      </c>
      <c r="B80">
        <v>2002</v>
      </c>
      <c r="C80">
        <v>7</v>
      </c>
      <c r="E80">
        <v>20020718</v>
      </c>
      <c r="F80">
        <v>1750</v>
      </c>
      <c r="G80" s="2">
        <v>8</v>
      </c>
      <c r="H80" s="3">
        <v>1482.8</v>
      </c>
      <c r="I80" s="3">
        <v>1482.8</v>
      </c>
      <c r="J80" s="3">
        <v>1580.7</v>
      </c>
      <c r="P80" s="2"/>
      <c r="W80" s="6">
        <f t="shared" si="7"/>
        <v>37956</v>
      </c>
      <c r="X80">
        <v>12</v>
      </c>
      <c r="Y80">
        <v>2003</v>
      </c>
      <c r="Z80">
        <v>1</v>
      </c>
      <c r="AA80">
        <v>22101</v>
      </c>
      <c r="AB80">
        <v>13923</v>
      </c>
      <c r="AC80">
        <v>33381</v>
      </c>
      <c r="AD80">
        <v>4992</v>
      </c>
      <c r="AE80">
        <v>1101</v>
      </c>
      <c r="AF80" s="6">
        <f t="shared" si="8"/>
        <v>37956</v>
      </c>
      <c r="AG80">
        <v>12</v>
      </c>
      <c r="AH80">
        <v>2003</v>
      </c>
      <c r="AI80">
        <v>1</v>
      </c>
      <c r="AJ80">
        <v>22101</v>
      </c>
      <c r="AK80">
        <v>1101</v>
      </c>
      <c r="AL80" s="6">
        <f t="shared" si="9"/>
        <v>37956</v>
      </c>
      <c r="AM80">
        <v>12</v>
      </c>
      <c r="AN80">
        <v>2003</v>
      </c>
      <c r="AO80">
        <v>1</v>
      </c>
      <c r="AP80">
        <v>22318</v>
      </c>
      <c r="AQ80">
        <v>680</v>
      </c>
      <c r="BC80" s="6">
        <v>39281</v>
      </c>
      <c r="BD80">
        <v>404</v>
      </c>
      <c r="BE80" s="7">
        <v>23.3</v>
      </c>
      <c r="BF80">
        <f t="shared" si="6"/>
        <v>23030.067032064002</v>
      </c>
    </row>
    <row r="81" spans="1:58" x14ac:dyDescent="0.35">
      <c r="A81" s="6">
        <f t="shared" si="5"/>
        <v>37621</v>
      </c>
      <c r="B81">
        <v>2003</v>
      </c>
      <c r="C81">
        <v>1</v>
      </c>
      <c r="E81">
        <v>20030129</v>
      </c>
      <c r="F81">
        <v>820</v>
      </c>
      <c r="G81" s="2">
        <v>211</v>
      </c>
      <c r="H81" s="3">
        <v>20146</v>
      </c>
      <c r="I81" s="3">
        <v>20146</v>
      </c>
      <c r="J81" s="3">
        <v>19765</v>
      </c>
      <c r="W81" s="6">
        <f t="shared" si="7"/>
        <v>38047</v>
      </c>
      <c r="X81">
        <v>3</v>
      </c>
      <c r="Y81">
        <v>2004</v>
      </c>
      <c r="Z81">
        <v>1</v>
      </c>
      <c r="AA81">
        <v>29547</v>
      </c>
      <c r="AB81">
        <v>18651</v>
      </c>
      <c r="AC81">
        <v>44556</v>
      </c>
      <c r="AD81">
        <v>6646</v>
      </c>
      <c r="AE81">
        <v>1339</v>
      </c>
      <c r="AF81" s="6">
        <f t="shared" si="8"/>
        <v>38047</v>
      </c>
      <c r="AG81">
        <v>3</v>
      </c>
      <c r="AH81">
        <v>2004</v>
      </c>
      <c r="AI81">
        <v>1</v>
      </c>
      <c r="AJ81">
        <v>29547</v>
      </c>
      <c r="AK81">
        <v>1338</v>
      </c>
      <c r="AL81" s="6">
        <f t="shared" si="9"/>
        <v>38047</v>
      </c>
      <c r="AM81">
        <v>3</v>
      </c>
      <c r="AN81">
        <v>2004</v>
      </c>
      <c r="AO81">
        <v>1</v>
      </c>
      <c r="AP81">
        <v>28921</v>
      </c>
      <c r="AQ81">
        <v>1089</v>
      </c>
      <c r="BC81" s="6">
        <v>39791</v>
      </c>
      <c r="BD81">
        <v>320</v>
      </c>
      <c r="BE81">
        <v>35.6</v>
      </c>
      <c r="BF81">
        <f t="shared" si="6"/>
        <v>27871.342755840004</v>
      </c>
    </row>
    <row r="82" spans="1:58" x14ac:dyDescent="0.35">
      <c r="A82" s="6">
        <f t="shared" si="5"/>
        <v>37680</v>
      </c>
      <c r="B82">
        <v>2003</v>
      </c>
      <c r="C82">
        <v>3</v>
      </c>
      <c r="E82">
        <v>20030319</v>
      </c>
      <c r="F82">
        <v>825</v>
      </c>
      <c r="G82" s="2">
        <v>356</v>
      </c>
      <c r="H82" s="3">
        <v>23340</v>
      </c>
      <c r="I82" s="3">
        <v>23340</v>
      </c>
      <c r="J82" s="3">
        <v>22724</v>
      </c>
      <c r="L82" t="s">
        <v>42</v>
      </c>
      <c r="M82" t="s">
        <v>43</v>
      </c>
      <c r="N82" t="s">
        <v>44</v>
      </c>
      <c r="O82" t="s">
        <v>45</v>
      </c>
      <c r="P82" t="s">
        <v>46</v>
      </c>
      <c r="W82" s="6">
        <f t="shared" si="7"/>
        <v>38169</v>
      </c>
      <c r="X82">
        <v>7</v>
      </c>
      <c r="Y82">
        <v>2004</v>
      </c>
      <c r="Z82">
        <v>1</v>
      </c>
      <c r="AA82">
        <v>29908</v>
      </c>
      <c r="AB82">
        <v>18850</v>
      </c>
      <c r="AC82">
        <v>45154</v>
      </c>
      <c r="AD82">
        <v>6749</v>
      </c>
      <c r="AE82">
        <v>1457</v>
      </c>
      <c r="AF82" s="6">
        <f t="shared" si="8"/>
        <v>38169</v>
      </c>
      <c r="AG82">
        <v>7</v>
      </c>
      <c r="AH82">
        <v>2004</v>
      </c>
      <c r="AI82">
        <v>1</v>
      </c>
      <c r="AJ82">
        <v>29909</v>
      </c>
      <c r="AK82">
        <v>1457</v>
      </c>
      <c r="AL82" s="6">
        <f t="shared" si="9"/>
        <v>38169</v>
      </c>
      <c r="AM82">
        <v>7</v>
      </c>
      <c r="AN82">
        <v>2004</v>
      </c>
      <c r="AO82">
        <v>1</v>
      </c>
      <c r="AP82">
        <v>30777</v>
      </c>
      <c r="AQ82">
        <v>1966</v>
      </c>
      <c r="BC82" s="6">
        <v>39868</v>
      </c>
      <c r="BD82">
        <v>336</v>
      </c>
      <c r="BE82">
        <v>30.5</v>
      </c>
      <c r="BF82">
        <f t="shared" si="6"/>
        <v>25072.464936960001</v>
      </c>
    </row>
    <row r="83" spans="1:58" x14ac:dyDescent="0.35">
      <c r="A83" s="6">
        <f t="shared" si="5"/>
        <v>37741</v>
      </c>
      <c r="B83">
        <v>2003</v>
      </c>
      <c r="C83">
        <v>5</v>
      </c>
      <c r="E83">
        <v>20030521</v>
      </c>
      <c r="F83">
        <v>940</v>
      </c>
      <c r="G83" s="2">
        <v>1130</v>
      </c>
      <c r="H83" s="3">
        <v>33536</v>
      </c>
      <c r="I83" s="3">
        <v>33536</v>
      </c>
      <c r="J83" s="3">
        <v>33694</v>
      </c>
      <c r="L83" t="s">
        <v>47</v>
      </c>
      <c r="M83" t="s">
        <v>48</v>
      </c>
      <c r="N83" t="s">
        <v>49</v>
      </c>
      <c r="O83" t="s">
        <v>48</v>
      </c>
      <c r="P83" t="s">
        <v>48</v>
      </c>
      <c r="Q83" t="s">
        <v>48</v>
      </c>
      <c r="R83" t="s">
        <v>48</v>
      </c>
      <c r="S83" t="s">
        <v>50</v>
      </c>
      <c r="W83" s="6">
        <f t="shared" si="7"/>
        <v>38200</v>
      </c>
      <c r="X83">
        <v>8</v>
      </c>
      <c r="Y83">
        <v>2004</v>
      </c>
      <c r="Z83">
        <v>1</v>
      </c>
      <c r="AA83">
        <v>10658</v>
      </c>
      <c r="AB83">
        <v>6682</v>
      </c>
      <c r="AC83">
        <v>16159</v>
      </c>
      <c r="AD83">
        <v>2432</v>
      </c>
      <c r="AE83">
        <v>632</v>
      </c>
      <c r="AF83" s="6">
        <f t="shared" si="8"/>
        <v>38200</v>
      </c>
      <c r="AG83">
        <v>8</v>
      </c>
      <c r="AH83">
        <v>2004</v>
      </c>
      <c r="AI83">
        <v>1</v>
      </c>
      <c r="AJ83">
        <v>10658</v>
      </c>
      <c r="AK83">
        <v>632</v>
      </c>
      <c r="AL83" s="6">
        <f t="shared" si="9"/>
        <v>38200</v>
      </c>
      <c r="AM83">
        <v>8</v>
      </c>
      <c r="AN83">
        <v>2004</v>
      </c>
      <c r="AO83">
        <v>1</v>
      </c>
      <c r="AP83">
        <v>11079</v>
      </c>
      <c r="AQ83">
        <v>419</v>
      </c>
      <c r="BC83" s="6">
        <v>39932</v>
      </c>
      <c r="BD83">
        <v>1370</v>
      </c>
      <c r="BE83">
        <v>7.36</v>
      </c>
      <c r="BF83">
        <f t="shared" si="6"/>
        <v>24669.269950464</v>
      </c>
    </row>
    <row r="84" spans="1:58" x14ac:dyDescent="0.35">
      <c r="A84" s="6">
        <f t="shared" si="5"/>
        <v>37802</v>
      </c>
      <c r="B84">
        <v>2003</v>
      </c>
      <c r="C84">
        <v>7</v>
      </c>
      <c r="E84">
        <v>20030709</v>
      </c>
      <c r="F84">
        <v>825</v>
      </c>
      <c r="G84" s="2">
        <v>116</v>
      </c>
      <c r="H84" s="3">
        <v>11017</v>
      </c>
      <c r="I84" s="3">
        <v>11017</v>
      </c>
      <c r="J84" s="3">
        <v>11256</v>
      </c>
      <c r="L84" t="s">
        <v>66</v>
      </c>
      <c r="W84" s="6">
        <f t="shared" si="7"/>
        <v>38353</v>
      </c>
      <c r="X84">
        <v>1</v>
      </c>
      <c r="Y84">
        <v>2005</v>
      </c>
      <c r="Z84">
        <v>1</v>
      </c>
      <c r="AA84">
        <v>28285</v>
      </c>
      <c r="AB84">
        <v>17820</v>
      </c>
      <c r="AC84">
        <v>42718</v>
      </c>
      <c r="AD84">
        <v>6388</v>
      </c>
      <c r="AE84">
        <v>1404</v>
      </c>
      <c r="AF84" s="6">
        <f t="shared" si="8"/>
        <v>38353</v>
      </c>
      <c r="AG84">
        <v>1</v>
      </c>
      <c r="AH84">
        <v>2005</v>
      </c>
      <c r="AI84">
        <v>1</v>
      </c>
      <c r="AJ84">
        <v>28285</v>
      </c>
      <c r="AK84">
        <v>1404</v>
      </c>
      <c r="AL84" s="6">
        <f t="shared" si="9"/>
        <v>38353</v>
      </c>
      <c r="AM84">
        <v>1</v>
      </c>
      <c r="AN84">
        <v>2005</v>
      </c>
      <c r="AO84">
        <v>1</v>
      </c>
      <c r="AP84">
        <v>28074</v>
      </c>
      <c r="AQ84">
        <v>1050</v>
      </c>
      <c r="BC84" s="6">
        <v>40155</v>
      </c>
      <c r="BD84">
        <v>267</v>
      </c>
      <c r="BE84">
        <v>36.1</v>
      </c>
      <c r="BF84">
        <f t="shared" si="6"/>
        <v>23581.768909824004</v>
      </c>
    </row>
    <row r="85" spans="1:58" x14ac:dyDescent="0.35">
      <c r="A85" s="6">
        <f t="shared" si="5"/>
        <v>37955</v>
      </c>
      <c r="B85">
        <v>2003</v>
      </c>
      <c r="C85">
        <v>12</v>
      </c>
      <c r="E85">
        <v>20031211</v>
      </c>
      <c r="F85">
        <v>900</v>
      </c>
      <c r="G85" s="2">
        <v>233</v>
      </c>
      <c r="H85" s="3">
        <v>22101</v>
      </c>
      <c r="I85" s="3">
        <v>22101</v>
      </c>
      <c r="J85" s="3">
        <v>22318</v>
      </c>
      <c r="L85" t="s">
        <v>36</v>
      </c>
      <c r="M85" s="2">
        <v>4.99</v>
      </c>
      <c r="N85" s="2">
        <v>18.399999999999999</v>
      </c>
      <c r="O85" s="2">
        <v>27.4</v>
      </c>
      <c r="P85" s="2">
        <v>36.4</v>
      </c>
      <c r="Q85" s="2">
        <v>42.2</v>
      </c>
      <c r="R85" s="2">
        <v>44.3</v>
      </c>
      <c r="S85" s="2">
        <v>75.8</v>
      </c>
      <c r="T85" s="2">
        <v>75.8</v>
      </c>
      <c r="W85" s="6">
        <f t="shared" si="7"/>
        <v>38412</v>
      </c>
      <c r="X85">
        <v>3</v>
      </c>
      <c r="Y85">
        <v>2005</v>
      </c>
      <c r="Z85">
        <v>1</v>
      </c>
      <c r="AA85">
        <v>31179</v>
      </c>
      <c r="AB85">
        <v>19663</v>
      </c>
      <c r="AC85">
        <v>47049</v>
      </c>
      <c r="AD85">
        <v>7026</v>
      </c>
      <c r="AE85">
        <v>1476</v>
      </c>
      <c r="AF85" s="6">
        <f t="shared" si="8"/>
        <v>38412</v>
      </c>
      <c r="AG85">
        <v>3</v>
      </c>
      <c r="AH85">
        <v>2005</v>
      </c>
      <c r="AI85">
        <v>1</v>
      </c>
      <c r="AJ85">
        <v>31179</v>
      </c>
      <c r="AK85">
        <v>1476</v>
      </c>
      <c r="AL85" s="6">
        <f t="shared" si="9"/>
        <v>38412</v>
      </c>
      <c r="AM85">
        <v>3</v>
      </c>
      <c r="AN85">
        <v>2005</v>
      </c>
      <c r="AO85">
        <v>1</v>
      </c>
      <c r="AP85">
        <v>30658</v>
      </c>
      <c r="AQ85">
        <v>1341</v>
      </c>
      <c r="BC85" s="6">
        <v>40316</v>
      </c>
      <c r="BD85">
        <v>1560</v>
      </c>
      <c r="BE85">
        <v>8.9</v>
      </c>
      <c r="BF85">
        <f t="shared" si="6"/>
        <v>33968.198983680006</v>
      </c>
    </row>
    <row r="86" spans="1:58" x14ac:dyDescent="0.35">
      <c r="A86" s="6">
        <f t="shared" si="5"/>
        <v>38046</v>
      </c>
      <c r="B86">
        <v>2004</v>
      </c>
      <c r="C86">
        <v>3</v>
      </c>
      <c r="E86">
        <v>20040312</v>
      </c>
      <c r="F86">
        <v>810</v>
      </c>
      <c r="G86" s="2">
        <v>586</v>
      </c>
      <c r="H86" s="3">
        <v>29547</v>
      </c>
      <c r="I86" s="3">
        <v>29547</v>
      </c>
      <c r="J86" s="3">
        <v>28921</v>
      </c>
      <c r="L86" s="2" t="s">
        <v>38</v>
      </c>
      <c r="M86" s="2">
        <v>4.9000000000000004</v>
      </c>
      <c r="N86" s="2">
        <v>16</v>
      </c>
      <c r="O86" s="2">
        <v>29.2</v>
      </c>
      <c r="P86" s="2">
        <v>36</v>
      </c>
      <c r="Q86" s="2">
        <v>39.4</v>
      </c>
      <c r="R86" s="2">
        <v>47.4</v>
      </c>
      <c r="S86" s="2">
        <v>78.599999999999994</v>
      </c>
      <c r="T86" s="2">
        <v>78.599999999999994</v>
      </c>
      <c r="W86" s="6">
        <f t="shared" si="7"/>
        <v>38565</v>
      </c>
      <c r="X86">
        <v>8</v>
      </c>
      <c r="Y86">
        <v>2005</v>
      </c>
      <c r="Z86">
        <v>2</v>
      </c>
      <c r="AA86">
        <v>20699</v>
      </c>
      <c r="AB86">
        <v>14835</v>
      </c>
      <c r="AC86">
        <v>28121</v>
      </c>
      <c r="AD86">
        <v>3400</v>
      </c>
      <c r="AE86">
        <v>1067</v>
      </c>
      <c r="AF86" s="6">
        <f t="shared" si="8"/>
        <v>38565</v>
      </c>
      <c r="AG86">
        <v>8</v>
      </c>
      <c r="AH86">
        <v>2005</v>
      </c>
      <c r="AI86">
        <v>2</v>
      </c>
      <c r="AJ86">
        <v>20699</v>
      </c>
      <c r="AK86">
        <v>1067</v>
      </c>
      <c r="AL86" s="6">
        <f t="shared" si="9"/>
        <v>38565</v>
      </c>
      <c r="AM86">
        <v>8</v>
      </c>
      <c r="AN86">
        <v>2005</v>
      </c>
      <c r="AO86">
        <v>2</v>
      </c>
      <c r="AP86">
        <v>21616</v>
      </c>
      <c r="AQ86">
        <v>1368</v>
      </c>
      <c r="BC86" s="6">
        <v>40387</v>
      </c>
      <c r="BD86">
        <v>389</v>
      </c>
      <c r="BE86">
        <v>28.5</v>
      </c>
      <c r="BF86">
        <f t="shared" si="6"/>
        <v>27123.915156479998</v>
      </c>
    </row>
    <row r="87" spans="1:58" x14ac:dyDescent="0.35">
      <c r="A87" s="6">
        <f t="shared" si="5"/>
        <v>38168</v>
      </c>
      <c r="B87">
        <v>2004</v>
      </c>
      <c r="C87">
        <v>7</v>
      </c>
      <c r="E87">
        <v>20040701</v>
      </c>
      <c r="F87">
        <v>800</v>
      </c>
      <c r="G87" s="2">
        <v>879</v>
      </c>
      <c r="H87" s="3">
        <v>29908</v>
      </c>
      <c r="I87" s="3">
        <v>29909</v>
      </c>
      <c r="J87" s="3">
        <v>30777</v>
      </c>
      <c r="L87" t="s">
        <v>52</v>
      </c>
      <c r="M87">
        <v>1.02</v>
      </c>
      <c r="N87">
        <v>1.1499999999999999</v>
      </c>
      <c r="O87">
        <v>0.94</v>
      </c>
      <c r="P87">
        <v>1.01</v>
      </c>
      <c r="Q87">
        <v>1.07</v>
      </c>
      <c r="R87">
        <v>0.93</v>
      </c>
      <c r="S87">
        <v>0.96</v>
      </c>
      <c r="T87">
        <v>0.96</v>
      </c>
      <c r="W87" s="6">
        <f t="shared" si="7"/>
        <v>38777</v>
      </c>
      <c r="X87">
        <v>3</v>
      </c>
      <c r="Y87">
        <v>2006</v>
      </c>
      <c r="Z87">
        <v>1</v>
      </c>
      <c r="AA87">
        <v>17764</v>
      </c>
      <c r="AB87">
        <v>11165</v>
      </c>
      <c r="AC87">
        <v>26879</v>
      </c>
      <c r="AD87">
        <v>4032</v>
      </c>
      <c r="AE87">
        <v>968</v>
      </c>
      <c r="AF87" s="6">
        <f t="shared" si="8"/>
        <v>38777</v>
      </c>
      <c r="AG87">
        <v>3</v>
      </c>
      <c r="AH87">
        <v>2006</v>
      </c>
      <c r="AI87">
        <v>1</v>
      </c>
      <c r="AJ87">
        <v>17764</v>
      </c>
      <c r="AK87">
        <v>968</v>
      </c>
      <c r="AL87" s="6">
        <f t="shared" si="9"/>
        <v>38777</v>
      </c>
      <c r="AM87">
        <v>3</v>
      </c>
      <c r="AN87">
        <v>2006</v>
      </c>
      <c r="AO87">
        <v>1</v>
      </c>
      <c r="AP87">
        <v>17389</v>
      </c>
      <c r="AQ87">
        <v>641</v>
      </c>
    </row>
    <row r="88" spans="1:58" x14ac:dyDescent="0.35">
      <c r="A88" s="6">
        <f t="shared" si="5"/>
        <v>38199</v>
      </c>
      <c r="B88">
        <v>2004</v>
      </c>
      <c r="C88">
        <v>8</v>
      </c>
      <c r="E88">
        <v>20040811</v>
      </c>
      <c r="F88">
        <v>840</v>
      </c>
      <c r="G88" s="2">
        <v>102</v>
      </c>
      <c r="H88" s="3">
        <v>10658</v>
      </c>
      <c r="I88" s="3">
        <v>10658</v>
      </c>
      <c r="J88" s="3">
        <v>11079</v>
      </c>
      <c r="W88" s="6">
        <f t="shared" si="7"/>
        <v>38899</v>
      </c>
      <c r="X88">
        <v>7</v>
      </c>
      <c r="Y88">
        <v>2006</v>
      </c>
      <c r="Z88">
        <v>1</v>
      </c>
      <c r="AA88">
        <v>18888</v>
      </c>
      <c r="AB88">
        <v>11865</v>
      </c>
      <c r="AC88">
        <v>28591</v>
      </c>
      <c r="AD88">
        <v>4292</v>
      </c>
      <c r="AE88">
        <v>1049</v>
      </c>
      <c r="AF88" s="6">
        <f t="shared" si="8"/>
        <v>38899</v>
      </c>
      <c r="AG88">
        <v>7</v>
      </c>
      <c r="AH88">
        <v>2006</v>
      </c>
      <c r="AI88">
        <v>1</v>
      </c>
      <c r="AJ88">
        <v>18888</v>
      </c>
      <c r="AK88">
        <v>1049</v>
      </c>
      <c r="AL88" s="6">
        <f t="shared" si="9"/>
        <v>38899</v>
      </c>
      <c r="AM88">
        <v>7</v>
      </c>
      <c r="AN88">
        <v>2006</v>
      </c>
      <c r="AO88">
        <v>1</v>
      </c>
      <c r="AP88">
        <v>19623</v>
      </c>
      <c r="AQ88">
        <v>1278</v>
      </c>
    </row>
    <row r="89" spans="1:58" x14ac:dyDescent="0.35">
      <c r="A89" s="6">
        <f t="shared" si="5"/>
        <v>38352</v>
      </c>
      <c r="B89">
        <v>2005</v>
      </c>
      <c r="C89">
        <v>1</v>
      </c>
      <c r="E89">
        <v>20050119</v>
      </c>
      <c r="F89">
        <v>830</v>
      </c>
      <c r="G89" s="2">
        <v>416</v>
      </c>
      <c r="H89" s="3">
        <v>28285</v>
      </c>
      <c r="I89" s="3">
        <v>28285</v>
      </c>
      <c r="J89" s="3">
        <v>28074</v>
      </c>
      <c r="L89" t="s">
        <v>52</v>
      </c>
      <c r="M89" t="s">
        <v>53</v>
      </c>
      <c r="N89">
        <v>1</v>
      </c>
      <c r="O89" t="s">
        <v>54</v>
      </c>
      <c r="P89" t="s">
        <v>55</v>
      </c>
      <c r="Q89" t="s">
        <v>52</v>
      </c>
      <c r="R89" t="s">
        <v>56</v>
      </c>
      <c r="S89">
        <v>1</v>
      </c>
      <c r="T89" t="s">
        <v>54</v>
      </c>
      <c r="U89" t="s">
        <v>57</v>
      </c>
      <c r="W89" s="6">
        <f t="shared" si="7"/>
        <v>38961</v>
      </c>
      <c r="X89">
        <v>9</v>
      </c>
      <c r="Y89">
        <v>2006</v>
      </c>
      <c r="Z89">
        <v>1</v>
      </c>
      <c r="AA89">
        <v>28731</v>
      </c>
      <c r="AB89">
        <v>18047</v>
      </c>
      <c r="AC89">
        <v>43493</v>
      </c>
      <c r="AD89">
        <v>6529</v>
      </c>
      <c r="AE89">
        <v>1599</v>
      </c>
      <c r="AF89" s="6">
        <f t="shared" si="8"/>
        <v>38961</v>
      </c>
      <c r="AG89">
        <v>9</v>
      </c>
      <c r="AH89">
        <v>2006</v>
      </c>
      <c r="AI89">
        <v>1</v>
      </c>
      <c r="AJ89">
        <v>28731</v>
      </c>
      <c r="AK89">
        <v>1599</v>
      </c>
      <c r="AL89" s="6">
        <f t="shared" si="9"/>
        <v>38961</v>
      </c>
      <c r="AM89">
        <v>9</v>
      </c>
      <c r="AN89">
        <v>2006</v>
      </c>
      <c r="AO89">
        <v>1</v>
      </c>
      <c r="AP89">
        <v>30295</v>
      </c>
      <c r="AQ89">
        <v>2107</v>
      </c>
    </row>
    <row r="90" spans="1:58" x14ac:dyDescent="0.35">
      <c r="A90" s="6">
        <f t="shared" si="5"/>
        <v>38411</v>
      </c>
      <c r="B90">
        <v>2005</v>
      </c>
      <c r="C90">
        <v>3</v>
      </c>
      <c r="E90">
        <v>20050324</v>
      </c>
      <c r="F90">
        <v>900</v>
      </c>
      <c r="G90" s="2">
        <v>737</v>
      </c>
      <c r="H90" s="3">
        <v>31179</v>
      </c>
      <c r="I90" s="3">
        <v>31179</v>
      </c>
      <c r="J90" s="3">
        <v>30658</v>
      </c>
      <c r="W90" s="6">
        <f t="shared" si="7"/>
        <v>39022</v>
      </c>
      <c r="X90">
        <v>11</v>
      </c>
      <c r="Y90">
        <v>2006</v>
      </c>
      <c r="Z90">
        <v>1</v>
      </c>
      <c r="AA90">
        <v>30039</v>
      </c>
      <c r="AB90">
        <v>18844</v>
      </c>
      <c r="AC90">
        <v>45521</v>
      </c>
      <c r="AD90">
        <v>6845</v>
      </c>
      <c r="AE90">
        <v>1748</v>
      </c>
      <c r="AF90" s="6">
        <f t="shared" si="8"/>
        <v>39022</v>
      </c>
      <c r="AG90">
        <v>11</v>
      </c>
      <c r="AH90">
        <v>2006</v>
      </c>
      <c r="AI90">
        <v>1</v>
      </c>
      <c r="AJ90">
        <v>30039</v>
      </c>
      <c r="AK90">
        <v>1748</v>
      </c>
      <c r="AL90" s="6">
        <f t="shared" si="9"/>
        <v>39022</v>
      </c>
      <c r="AM90">
        <v>11</v>
      </c>
      <c r="AN90">
        <v>2006</v>
      </c>
      <c r="AO90">
        <v>1</v>
      </c>
      <c r="AP90">
        <v>30999</v>
      </c>
      <c r="AQ90">
        <v>1672</v>
      </c>
    </row>
    <row r="91" spans="1:58" x14ac:dyDescent="0.35">
      <c r="A91" s="6">
        <f t="shared" si="5"/>
        <v>38564</v>
      </c>
      <c r="B91">
        <v>2005</v>
      </c>
      <c r="C91">
        <v>8</v>
      </c>
      <c r="E91">
        <v>20050804</v>
      </c>
      <c r="F91">
        <v>840</v>
      </c>
      <c r="G91" s="2">
        <v>385</v>
      </c>
      <c r="H91" s="3">
        <v>21605</v>
      </c>
      <c r="I91" s="3">
        <v>21605</v>
      </c>
      <c r="J91" s="3">
        <v>22502</v>
      </c>
      <c r="W91" s="6">
        <f t="shared" si="7"/>
        <v>39173</v>
      </c>
      <c r="X91">
        <v>4</v>
      </c>
      <c r="Y91">
        <v>2007</v>
      </c>
      <c r="Z91">
        <v>1</v>
      </c>
      <c r="AA91">
        <v>32724</v>
      </c>
      <c r="AB91">
        <v>20590</v>
      </c>
      <c r="AC91">
        <v>49471</v>
      </c>
      <c r="AD91">
        <v>7410</v>
      </c>
      <c r="AE91">
        <v>1711</v>
      </c>
      <c r="AF91" s="6">
        <f t="shared" si="8"/>
        <v>39173</v>
      </c>
      <c r="AG91">
        <v>4</v>
      </c>
      <c r="AH91">
        <v>2007</v>
      </c>
      <c r="AI91">
        <v>1</v>
      </c>
      <c r="AJ91">
        <v>32724</v>
      </c>
      <c r="AK91">
        <v>1710</v>
      </c>
      <c r="AL91" s="6">
        <f t="shared" si="9"/>
        <v>39173</v>
      </c>
      <c r="AM91">
        <v>4</v>
      </c>
      <c r="AN91">
        <v>2007</v>
      </c>
      <c r="AO91">
        <v>1</v>
      </c>
      <c r="AP91">
        <v>32525</v>
      </c>
      <c r="AQ91">
        <v>1800</v>
      </c>
    </row>
    <row r="92" spans="1:58" x14ac:dyDescent="0.35">
      <c r="A92" s="6">
        <f t="shared" si="5"/>
        <v>38564</v>
      </c>
      <c r="B92">
        <v>2005</v>
      </c>
      <c r="C92">
        <v>8</v>
      </c>
      <c r="E92">
        <v>20050830</v>
      </c>
      <c r="F92">
        <v>820</v>
      </c>
      <c r="G92" s="2">
        <v>285</v>
      </c>
      <c r="H92" s="3">
        <v>19792</v>
      </c>
      <c r="I92" s="3">
        <v>19792</v>
      </c>
      <c r="J92" s="3">
        <v>20730</v>
      </c>
      <c r="L92" t="s">
        <v>58</v>
      </c>
      <c r="M92" t="s">
        <v>59</v>
      </c>
      <c r="W92" s="6">
        <f t="shared" si="7"/>
        <v>39264</v>
      </c>
      <c r="X92">
        <v>7</v>
      </c>
      <c r="Y92">
        <v>2007</v>
      </c>
      <c r="Z92">
        <v>1</v>
      </c>
      <c r="AA92">
        <v>20885</v>
      </c>
      <c r="AB92">
        <v>13113</v>
      </c>
      <c r="AC92">
        <v>31627</v>
      </c>
      <c r="AD92">
        <v>4751</v>
      </c>
      <c r="AE92">
        <v>1182</v>
      </c>
      <c r="AF92" s="6">
        <f t="shared" si="8"/>
        <v>39264</v>
      </c>
      <c r="AG92">
        <v>7</v>
      </c>
      <c r="AH92">
        <v>2007</v>
      </c>
      <c r="AI92">
        <v>1</v>
      </c>
      <c r="AJ92">
        <v>20885</v>
      </c>
      <c r="AK92">
        <v>1181</v>
      </c>
      <c r="AL92" s="6">
        <f t="shared" si="9"/>
        <v>39264</v>
      </c>
      <c r="AM92">
        <v>7</v>
      </c>
      <c r="AN92">
        <v>2007</v>
      </c>
      <c r="AO92">
        <v>1</v>
      </c>
      <c r="AP92">
        <v>21678</v>
      </c>
      <c r="AQ92">
        <v>1561</v>
      </c>
    </row>
    <row r="93" spans="1:58" x14ac:dyDescent="0.35">
      <c r="A93" s="6">
        <f t="shared" si="5"/>
        <v>38776</v>
      </c>
      <c r="B93">
        <v>2006</v>
      </c>
      <c r="C93">
        <v>3</v>
      </c>
      <c r="E93">
        <v>20060329</v>
      </c>
      <c r="F93">
        <v>900</v>
      </c>
      <c r="G93" s="2">
        <v>238</v>
      </c>
      <c r="H93" s="3">
        <v>17764</v>
      </c>
      <c r="I93" s="3">
        <v>17764</v>
      </c>
      <c r="J93" s="3">
        <v>17389</v>
      </c>
      <c r="L93" s="16" t="s">
        <v>60</v>
      </c>
      <c r="M93" s="16"/>
      <c r="W93" s="6">
        <f t="shared" si="7"/>
        <v>39722</v>
      </c>
      <c r="X93">
        <v>10</v>
      </c>
      <c r="Y93">
        <v>2008</v>
      </c>
      <c r="Z93">
        <v>1</v>
      </c>
      <c r="AA93">
        <v>23687</v>
      </c>
      <c r="AB93">
        <v>14857</v>
      </c>
      <c r="AC93">
        <v>35900</v>
      </c>
      <c r="AD93">
        <v>5399</v>
      </c>
      <c r="AE93">
        <v>1386</v>
      </c>
      <c r="AF93" s="6">
        <f t="shared" si="8"/>
        <v>39722</v>
      </c>
      <c r="AG93">
        <v>10</v>
      </c>
      <c r="AH93">
        <v>2008</v>
      </c>
      <c r="AI93">
        <v>1</v>
      </c>
      <c r="AJ93">
        <v>23687</v>
      </c>
      <c r="AK93">
        <v>1386</v>
      </c>
      <c r="AL93" s="6">
        <f t="shared" si="9"/>
        <v>39722</v>
      </c>
      <c r="AM93">
        <v>10</v>
      </c>
      <c r="AN93">
        <v>2008</v>
      </c>
      <c r="AO93">
        <v>1</v>
      </c>
      <c r="AP93">
        <v>24894</v>
      </c>
      <c r="AQ93">
        <v>1640</v>
      </c>
    </row>
    <row r="94" spans="1:58" x14ac:dyDescent="0.35">
      <c r="A94" s="6">
        <f t="shared" si="5"/>
        <v>38898</v>
      </c>
      <c r="B94">
        <v>2006</v>
      </c>
      <c r="C94">
        <v>7</v>
      </c>
      <c r="E94">
        <v>20060727</v>
      </c>
      <c r="F94">
        <v>815</v>
      </c>
      <c r="G94" s="2">
        <v>311</v>
      </c>
      <c r="H94" s="3">
        <v>18888</v>
      </c>
      <c r="I94" s="3">
        <v>18888</v>
      </c>
      <c r="J94" s="3">
        <v>19623</v>
      </c>
      <c r="L94" t="s">
        <v>63</v>
      </c>
      <c r="M94">
        <v>0.70799999999999996</v>
      </c>
      <c r="W94" s="6">
        <f t="shared" si="7"/>
        <v>39783</v>
      </c>
      <c r="X94">
        <v>12</v>
      </c>
      <c r="Y94">
        <v>2008</v>
      </c>
      <c r="Z94">
        <v>1</v>
      </c>
      <c r="AA94">
        <v>24410</v>
      </c>
      <c r="AB94">
        <v>15301</v>
      </c>
      <c r="AC94">
        <v>37015</v>
      </c>
      <c r="AD94">
        <v>5572</v>
      </c>
      <c r="AE94">
        <v>1456</v>
      </c>
      <c r="AF94" s="6">
        <f t="shared" si="8"/>
        <v>39783</v>
      </c>
      <c r="AG94">
        <v>12</v>
      </c>
      <c r="AH94">
        <v>2008</v>
      </c>
      <c r="AI94">
        <v>1</v>
      </c>
      <c r="AJ94">
        <v>24410</v>
      </c>
      <c r="AK94">
        <v>1456</v>
      </c>
      <c r="AL94" s="6">
        <f t="shared" si="9"/>
        <v>39783</v>
      </c>
      <c r="AM94">
        <v>12</v>
      </c>
      <c r="AN94">
        <v>2008</v>
      </c>
      <c r="AO94">
        <v>1</v>
      </c>
      <c r="AP94">
        <v>24965</v>
      </c>
      <c r="AQ94">
        <v>1295</v>
      </c>
    </row>
    <row r="95" spans="1:58" x14ac:dyDescent="0.35">
      <c r="A95" s="6">
        <f t="shared" si="5"/>
        <v>38960</v>
      </c>
      <c r="B95">
        <v>2006</v>
      </c>
      <c r="C95">
        <v>9</v>
      </c>
      <c r="E95">
        <v>20060926</v>
      </c>
      <c r="F95">
        <v>750</v>
      </c>
      <c r="G95" s="2">
        <v>548</v>
      </c>
      <c r="H95" s="3">
        <v>28731</v>
      </c>
      <c r="I95" s="3">
        <v>28731</v>
      </c>
      <c r="J95" s="3">
        <v>30295</v>
      </c>
      <c r="L95" t="s">
        <v>67</v>
      </c>
      <c r="M95">
        <v>1.0069999999999999</v>
      </c>
      <c r="W95" s="6">
        <f t="shared" si="7"/>
        <v>39845</v>
      </c>
      <c r="X95">
        <v>2</v>
      </c>
      <c r="Y95">
        <v>2009</v>
      </c>
      <c r="Z95">
        <v>1</v>
      </c>
      <c r="AA95">
        <v>22333</v>
      </c>
      <c r="AB95">
        <v>14026</v>
      </c>
      <c r="AC95">
        <v>33814</v>
      </c>
      <c r="AD95">
        <v>5077</v>
      </c>
      <c r="AE95">
        <v>1253</v>
      </c>
      <c r="AF95" s="6">
        <f t="shared" si="8"/>
        <v>39845</v>
      </c>
      <c r="AG95">
        <v>2</v>
      </c>
      <c r="AH95">
        <v>2009</v>
      </c>
      <c r="AI95">
        <v>1</v>
      </c>
      <c r="AJ95">
        <v>22333</v>
      </c>
      <c r="AK95">
        <v>1252</v>
      </c>
      <c r="AL95" s="6">
        <f t="shared" si="9"/>
        <v>39845</v>
      </c>
      <c r="AM95">
        <v>2</v>
      </c>
      <c r="AN95">
        <v>2009</v>
      </c>
      <c r="AO95">
        <v>1</v>
      </c>
      <c r="AP95">
        <v>22039</v>
      </c>
      <c r="AQ95">
        <v>1066</v>
      </c>
    </row>
    <row r="96" spans="1:58" x14ac:dyDescent="0.35">
      <c r="A96" s="6">
        <f t="shared" si="5"/>
        <v>39021</v>
      </c>
      <c r="B96">
        <v>2006</v>
      </c>
      <c r="C96">
        <v>11</v>
      </c>
      <c r="E96">
        <v>20061121</v>
      </c>
      <c r="F96">
        <v>820</v>
      </c>
      <c r="G96" s="2">
        <v>476</v>
      </c>
      <c r="H96" s="3">
        <v>30039</v>
      </c>
      <c r="I96" s="3">
        <v>30039</v>
      </c>
      <c r="J96" s="3">
        <v>30999</v>
      </c>
      <c r="L96" t="s">
        <v>62</v>
      </c>
      <c r="M96">
        <v>0.86099999999999999</v>
      </c>
      <c r="W96" s="6">
        <f t="shared" si="7"/>
        <v>39904</v>
      </c>
      <c r="X96">
        <v>4</v>
      </c>
      <c r="Y96">
        <v>2009</v>
      </c>
      <c r="Z96">
        <v>2</v>
      </c>
      <c r="AA96">
        <v>27105</v>
      </c>
      <c r="AB96">
        <v>19179</v>
      </c>
      <c r="AC96">
        <v>37225</v>
      </c>
      <c r="AD96">
        <v>4618</v>
      </c>
      <c r="AE96">
        <v>1492</v>
      </c>
      <c r="AF96" s="6">
        <f t="shared" si="8"/>
        <v>39904</v>
      </c>
      <c r="AG96">
        <v>4</v>
      </c>
      <c r="AH96">
        <v>2009</v>
      </c>
      <c r="AI96">
        <v>2</v>
      </c>
      <c r="AJ96">
        <v>27105</v>
      </c>
      <c r="AK96">
        <v>1491</v>
      </c>
      <c r="AL96" s="6">
        <f t="shared" si="9"/>
        <v>39904</v>
      </c>
      <c r="AM96">
        <v>4</v>
      </c>
      <c r="AN96">
        <v>2009</v>
      </c>
      <c r="AO96">
        <v>2</v>
      </c>
      <c r="AP96">
        <v>27134</v>
      </c>
      <c r="AQ96">
        <v>1660</v>
      </c>
    </row>
    <row r="97" spans="1:43" x14ac:dyDescent="0.35">
      <c r="A97" s="6">
        <f t="shared" si="5"/>
        <v>39172</v>
      </c>
      <c r="B97">
        <v>2007</v>
      </c>
      <c r="C97">
        <v>4</v>
      </c>
      <c r="E97">
        <v>20070411</v>
      </c>
      <c r="F97">
        <v>825</v>
      </c>
      <c r="G97" s="2">
        <v>1000</v>
      </c>
      <c r="H97" s="3">
        <v>32724</v>
      </c>
      <c r="I97" s="3">
        <v>32724</v>
      </c>
      <c r="J97" s="3">
        <v>32525</v>
      </c>
      <c r="W97" s="6">
        <f t="shared" si="7"/>
        <v>39965</v>
      </c>
      <c r="X97">
        <v>6</v>
      </c>
      <c r="Y97">
        <v>2009</v>
      </c>
      <c r="Z97">
        <v>1</v>
      </c>
      <c r="AA97">
        <v>32557</v>
      </c>
      <c r="AB97">
        <v>20412</v>
      </c>
      <c r="AC97">
        <v>49360</v>
      </c>
      <c r="AD97">
        <v>7428</v>
      </c>
      <c r="AE97">
        <v>1929</v>
      </c>
      <c r="AF97" s="6">
        <f t="shared" si="8"/>
        <v>39965</v>
      </c>
      <c r="AG97">
        <v>6</v>
      </c>
      <c r="AH97">
        <v>2009</v>
      </c>
      <c r="AI97">
        <v>1</v>
      </c>
      <c r="AJ97">
        <v>32557</v>
      </c>
      <c r="AK97">
        <v>1929</v>
      </c>
      <c r="AL97" s="6">
        <f t="shared" si="9"/>
        <v>39965</v>
      </c>
      <c r="AM97">
        <v>6</v>
      </c>
      <c r="AN97">
        <v>2009</v>
      </c>
      <c r="AO97">
        <v>1</v>
      </c>
      <c r="AP97">
        <v>33891</v>
      </c>
      <c r="AQ97">
        <v>2717</v>
      </c>
    </row>
    <row r="98" spans="1:43" x14ac:dyDescent="0.35">
      <c r="A98" s="6">
        <f t="shared" si="5"/>
        <v>39263</v>
      </c>
      <c r="B98">
        <v>2007</v>
      </c>
      <c r="C98">
        <v>7</v>
      </c>
      <c r="E98">
        <v>20070718</v>
      </c>
      <c r="F98">
        <v>820</v>
      </c>
      <c r="G98" s="2">
        <v>404</v>
      </c>
      <c r="H98" s="3">
        <v>20885</v>
      </c>
      <c r="I98" s="3">
        <v>20885</v>
      </c>
      <c r="J98" s="3">
        <v>21678</v>
      </c>
      <c r="L98" t="s">
        <v>68</v>
      </c>
      <c r="W98" s="6">
        <f t="shared" si="7"/>
        <v>40148</v>
      </c>
      <c r="X98">
        <v>12</v>
      </c>
      <c r="Y98">
        <v>2009</v>
      </c>
      <c r="Z98">
        <v>1</v>
      </c>
      <c r="AA98">
        <v>21956</v>
      </c>
      <c r="AB98">
        <v>13747</v>
      </c>
      <c r="AC98">
        <v>33322</v>
      </c>
      <c r="AD98">
        <v>5023</v>
      </c>
      <c r="AE98">
        <v>1353</v>
      </c>
      <c r="AF98" s="6">
        <f t="shared" si="8"/>
        <v>40148</v>
      </c>
      <c r="AG98">
        <v>12</v>
      </c>
      <c r="AH98">
        <v>2009</v>
      </c>
      <c r="AI98">
        <v>1</v>
      </c>
      <c r="AJ98">
        <v>21956</v>
      </c>
      <c r="AK98">
        <v>1353</v>
      </c>
      <c r="AL98" s="6">
        <f t="shared" si="9"/>
        <v>40148</v>
      </c>
      <c r="AM98">
        <v>12</v>
      </c>
      <c r="AN98">
        <v>2009</v>
      </c>
      <c r="AO98">
        <v>1</v>
      </c>
      <c r="AP98">
        <v>22494</v>
      </c>
      <c r="AQ98">
        <v>1185</v>
      </c>
    </row>
    <row r="99" spans="1:43" x14ac:dyDescent="0.35">
      <c r="A99" s="6">
        <f t="shared" si="5"/>
        <v>39721</v>
      </c>
      <c r="B99">
        <v>2008</v>
      </c>
      <c r="C99">
        <v>10</v>
      </c>
      <c r="E99">
        <v>20081015</v>
      </c>
      <c r="F99">
        <v>1136</v>
      </c>
      <c r="G99" s="2">
        <v>347</v>
      </c>
      <c r="H99" s="3">
        <v>23687</v>
      </c>
      <c r="I99" s="3">
        <v>23687</v>
      </c>
      <c r="J99" s="3">
        <v>24894</v>
      </c>
      <c r="L99" t="s">
        <v>69</v>
      </c>
      <c r="M99" t="s">
        <v>70</v>
      </c>
      <c r="N99" t="s">
        <v>71</v>
      </c>
      <c r="O99" t="s">
        <v>76</v>
      </c>
      <c r="P99" t="s">
        <v>77</v>
      </c>
      <c r="Q99" t="s">
        <v>72</v>
      </c>
      <c r="R99" t="s">
        <v>78</v>
      </c>
      <c r="S99" t="s">
        <v>79</v>
      </c>
      <c r="T99" t="s">
        <v>73</v>
      </c>
      <c r="W99" s="6">
        <f t="shared" si="7"/>
        <v>40299</v>
      </c>
      <c r="X99">
        <v>5</v>
      </c>
      <c r="Y99">
        <v>2010</v>
      </c>
      <c r="Z99">
        <v>1</v>
      </c>
      <c r="AA99">
        <v>34379</v>
      </c>
      <c r="AB99">
        <v>21514</v>
      </c>
      <c r="AC99">
        <v>52198</v>
      </c>
      <c r="AD99">
        <v>7873</v>
      </c>
      <c r="AE99">
        <v>2150</v>
      </c>
      <c r="AF99" s="6">
        <f t="shared" si="8"/>
        <v>40299</v>
      </c>
      <c r="AG99">
        <v>5</v>
      </c>
      <c r="AH99">
        <v>2010</v>
      </c>
      <c r="AI99">
        <v>1</v>
      </c>
      <c r="AJ99">
        <v>34379</v>
      </c>
      <c r="AK99">
        <v>2150</v>
      </c>
      <c r="AL99" s="6">
        <f t="shared" si="9"/>
        <v>40299</v>
      </c>
      <c r="AM99">
        <v>5</v>
      </c>
      <c r="AN99">
        <v>2010</v>
      </c>
      <c r="AO99">
        <v>1</v>
      </c>
      <c r="AP99">
        <v>35138</v>
      </c>
      <c r="AQ99">
        <v>2676</v>
      </c>
    </row>
    <row r="100" spans="1:43" x14ac:dyDescent="0.35">
      <c r="A100" s="6">
        <f t="shared" si="5"/>
        <v>39782</v>
      </c>
      <c r="B100">
        <v>2008</v>
      </c>
      <c r="C100">
        <v>12</v>
      </c>
      <c r="E100">
        <v>20081209</v>
      </c>
      <c r="F100">
        <v>845</v>
      </c>
      <c r="G100" s="2">
        <v>320</v>
      </c>
      <c r="H100" s="3">
        <v>24410</v>
      </c>
      <c r="I100" s="3">
        <v>24410</v>
      </c>
      <c r="J100" s="3">
        <v>24965</v>
      </c>
      <c r="L100" t="s">
        <v>74</v>
      </c>
      <c r="M100">
        <v>701</v>
      </c>
      <c r="N100">
        <v>8</v>
      </c>
      <c r="O100">
        <v>190</v>
      </c>
      <c r="P100">
        <v>264</v>
      </c>
      <c r="Q100">
        <v>399</v>
      </c>
      <c r="R100">
        <v>749</v>
      </c>
      <c r="S100">
        <v>1804</v>
      </c>
      <c r="T100">
        <v>5240</v>
      </c>
      <c r="W100" s="6">
        <f t="shared" si="7"/>
        <v>40360</v>
      </c>
      <c r="X100">
        <v>7</v>
      </c>
      <c r="Y100">
        <v>2010</v>
      </c>
      <c r="Z100">
        <v>1</v>
      </c>
      <c r="AA100">
        <v>20060</v>
      </c>
      <c r="AB100">
        <v>12558</v>
      </c>
      <c r="AC100">
        <v>30449</v>
      </c>
      <c r="AD100">
        <v>4591</v>
      </c>
      <c r="AE100">
        <v>1243</v>
      </c>
      <c r="AF100" s="6">
        <f t="shared" si="8"/>
        <v>40360</v>
      </c>
      <c r="AG100">
        <v>7</v>
      </c>
      <c r="AH100">
        <v>2010</v>
      </c>
      <c r="AI100">
        <v>1</v>
      </c>
      <c r="AJ100">
        <v>20060</v>
      </c>
      <c r="AK100">
        <v>1243</v>
      </c>
      <c r="AL100" s="6">
        <f t="shared" si="9"/>
        <v>40360</v>
      </c>
      <c r="AM100">
        <v>7</v>
      </c>
      <c r="AN100">
        <v>2010</v>
      </c>
      <c r="AO100">
        <v>1</v>
      </c>
      <c r="AP100">
        <v>21047</v>
      </c>
      <c r="AQ100">
        <v>1755</v>
      </c>
    </row>
    <row r="101" spans="1:43" x14ac:dyDescent="0.35">
      <c r="A101" s="6">
        <f t="shared" si="5"/>
        <v>39844</v>
      </c>
      <c r="B101">
        <v>2009</v>
      </c>
      <c r="C101">
        <v>2</v>
      </c>
      <c r="E101">
        <v>20090224</v>
      </c>
      <c r="F101">
        <v>830</v>
      </c>
      <c r="G101" s="2">
        <v>336</v>
      </c>
      <c r="H101" s="3">
        <v>22333</v>
      </c>
      <c r="I101" s="3">
        <v>22333</v>
      </c>
      <c r="J101" s="3">
        <v>22039</v>
      </c>
      <c r="L101" t="s">
        <v>36</v>
      </c>
      <c r="M101">
        <v>817</v>
      </c>
      <c r="N101">
        <v>8</v>
      </c>
      <c r="O101">
        <v>215</v>
      </c>
      <c r="P101">
        <v>289</v>
      </c>
      <c r="Q101">
        <v>437</v>
      </c>
      <c r="R101">
        <v>809</v>
      </c>
      <c r="S101">
        <v>1858</v>
      </c>
      <c r="T101">
        <v>5460</v>
      </c>
      <c r="W101" s="6">
        <f t="shared" si="7"/>
        <v>40848</v>
      </c>
      <c r="X101">
        <v>11</v>
      </c>
      <c r="Y101">
        <v>2011</v>
      </c>
      <c r="Z101">
        <v>1</v>
      </c>
      <c r="AA101">
        <v>24614</v>
      </c>
      <c r="AB101">
        <v>15359</v>
      </c>
      <c r="AC101">
        <v>37458</v>
      </c>
      <c r="AD101">
        <v>5671</v>
      </c>
      <c r="AE101">
        <v>1658</v>
      </c>
      <c r="AF101" s="6">
        <f t="shared" si="8"/>
        <v>40848</v>
      </c>
      <c r="AG101">
        <v>11</v>
      </c>
      <c r="AH101">
        <v>2011</v>
      </c>
      <c r="AI101">
        <v>1</v>
      </c>
      <c r="AJ101">
        <v>24614</v>
      </c>
      <c r="AK101">
        <v>1658</v>
      </c>
      <c r="AL101" s="6">
        <f t="shared" si="9"/>
        <v>40848</v>
      </c>
      <c r="AM101">
        <v>11</v>
      </c>
      <c r="AN101">
        <v>2011</v>
      </c>
      <c r="AO101">
        <v>1</v>
      </c>
      <c r="AP101">
        <v>25611</v>
      </c>
      <c r="AQ101">
        <v>1755</v>
      </c>
    </row>
    <row r="102" spans="1:43" x14ac:dyDescent="0.35">
      <c r="A102" s="6">
        <f t="shared" si="5"/>
        <v>39903</v>
      </c>
      <c r="B102">
        <v>2009</v>
      </c>
      <c r="C102">
        <v>4</v>
      </c>
      <c r="E102">
        <v>20090408</v>
      </c>
      <c r="F102">
        <v>900</v>
      </c>
      <c r="G102" s="2">
        <v>335</v>
      </c>
      <c r="H102" s="3">
        <v>19857</v>
      </c>
      <c r="I102" s="3">
        <v>19857</v>
      </c>
      <c r="J102" s="3">
        <v>19623</v>
      </c>
      <c r="W102" s="6">
        <f t="shared" si="7"/>
        <v>42248</v>
      </c>
      <c r="X102">
        <v>9</v>
      </c>
      <c r="Y102">
        <v>2015</v>
      </c>
      <c r="Z102">
        <v>1</v>
      </c>
      <c r="AA102">
        <v>17452</v>
      </c>
      <c r="AB102">
        <v>10843</v>
      </c>
      <c r="AC102">
        <v>26649</v>
      </c>
      <c r="AD102">
        <v>4057</v>
      </c>
      <c r="AE102">
        <v>1293</v>
      </c>
      <c r="AG102">
        <v>9</v>
      </c>
      <c r="AH102">
        <v>2015</v>
      </c>
      <c r="AI102">
        <v>1</v>
      </c>
      <c r="AJ102">
        <v>17452</v>
      </c>
      <c r="AK102">
        <v>1293</v>
      </c>
      <c r="AM102">
        <v>9</v>
      </c>
      <c r="AN102">
        <v>2015</v>
      </c>
      <c r="AO102">
        <v>1</v>
      </c>
      <c r="AP102">
        <v>18656</v>
      </c>
      <c r="AQ102">
        <v>1659</v>
      </c>
    </row>
    <row r="103" spans="1:43" x14ac:dyDescent="0.35">
      <c r="A103" s="6">
        <f t="shared" si="5"/>
        <v>39903</v>
      </c>
      <c r="B103">
        <v>2009</v>
      </c>
      <c r="C103">
        <v>4</v>
      </c>
      <c r="E103">
        <v>20090429</v>
      </c>
      <c r="F103">
        <v>944</v>
      </c>
      <c r="G103" s="2">
        <v>1370</v>
      </c>
      <c r="H103" s="3">
        <v>34353</v>
      </c>
      <c r="I103" s="3">
        <v>34353</v>
      </c>
      <c r="J103" s="3">
        <v>34646</v>
      </c>
      <c r="L103" t="s">
        <v>80</v>
      </c>
      <c r="W103" s="6">
        <f t="shared" si="7"/>
        <v>42278</v>
      </c>
      <c r="X103">
        <v>10</v>
      </c>
      <c r="Y103">
        <v>2015</v>
      </c>
      <c r="Z103">
        <v>1</v>
      </c>
      <c r="AA103">
        <v>28956</v>
      </c>
      <c r="AB103">
        <v>17909</v>
      </c>
      <c r="AC103">
        <v>44374</v>
      </c>
      <c r="AD103">
        <v>6793</v>
      </c>
      <c r="AE103">
        <v>2334</v>
      </c>
      <c r="AG103">
        <v>10</v>
      </c>
      <c r="AH103">
        <v>2015</v>
      </c>
      <c r="AI103">
        <v>1</v>
      </c>
      <c r="AJ103">
        <v>28956</v>
      </c>
      <c r="AK103">
        <v>2334</v>
      </c>
      <c r="AM103">
        <v>10</v>
      </c>
      <c r="AN103">
        <v>2015</v>
      </c>
      <c r="AO103">
        <v>1</v>
      </c>
      <c r="AP103">
        <v>30958</v>
      </c>
      <c r="AQ103">
        <v>3039</v>
      </c>
    </row>
    <row r="104" spans="1:43" x14ac:dyDescent="0.35">
      <c r="A104" s="6">
        <f t="shared" si="5"/>
        <v>39964</v>
      </c>
      <c r="B104">
        <v>2009</v>
      </c>
      <c r="C104">
        <v>6</v>
      </c>
      <c r="E104">
        <v>20090625</v>
      </c>
      <c r="F104">
        <v>1525</v>
      </c>
      <c r="G104" s="2">
        <v>1330</v>
      </c>
      <c r="H104" s="3">
        <v>32557</v>
      </c>
      <c r="I104" s="3">
        <v>32557</v>
      </c>
      <c r="J104" s="3">
        <v>33891</v>
      </c>
      <c r="L104" t="s">
        <v>81</v>
      </c>
      <c r="W104" s="6">
        <f t="shared" si="7"/>
        <v>42309</v>
      </c>
      <c r="X104">
        <v>11</v>
      </c>
      <c r="Y104">
        <v>2015</v>
      </c>
      <c r="Z104">
        <v>1</v>
      </c>
      <c r="AA104">
        <v>25825</v>
      </c>
      <c r="AB104">
        <v>15990</v>
      </c>
      <c r="AC104">
        <v>39543</v>
      </c>
      <c r="AD104">
        <v>6046</v>
      </c>
      <c r="AE104">
        <v>2044</v>
      </c>
      <c r="AG104">
        <v>11</v>
      </c>
      <c r="AH104">
        <v>2015</v>
      </c>
      <c r="AI104">
        <v>1</v>
      </c>
      <c r="AJ104">
        <v>25825</v>
      </c>
      <c r="AK104">
        <v>2044</v>
      </c>
      <c r="AM104">
        <v>11</v>
      </c>
      <c r="AN104">
        <v>2015</v>
      </c>
      <c r="AO104">
        <v>1</v>
      </c>
      <c r="AP104">
        <v>27216</v>
      </c>
      <c r="AQ104">
        <v>2409</v>
      </c>
    </row>
    <row r="105" spans="1:43" x14ac:dyDescent="0.35">
      <c r="A105" s="6">
        <f t="shared" si="5"/>
        <v>40147</v>
      </c>
      <c r="B105">
        <v>2009</v>
      </c>
      <c r="C105">
        <v>12</v>
      </c>
      <c r="E105">
        <v>20091208</v>
      </c>
      <c r="F105">
        <v>1346</v>
      </c>
      <c r="G105" s="2">
        <v>267</v>
      </c>
      <c r="H105" s="3">
        <v>21956</v>
      </c>
      <c r="I105" s="3">
        <v>21956</v>
      </c>
      <c r="J105" s="3">
        <v>22494</v>
      </c>
      <c r="W105" s="6">
        <f t="shared" si="7"/>
        <v>42339</v>
      </c>
      <c r="X105">
        <v>12</v>
      </c>
      <c r="Y105">
        <v>2015</v>
      </c>
      <c r="Z105">
        <v>1</v>
      </c>
      <c r="AA105">
        <v>22543</v>
      </c>
      <c r="AB105">
        <v>13972</v>
      </c>
      <c r="AC105">
        <v>34489</v>
      </c>
      <c r="AD105">
        <v>5266</v>
      </c>
      <c r="AE105">
        <v>1750</v>
      </c>
      <c r="AG105">
        <v>12</v>
      </c>
      <c r="AH105">
        <v>2015</v>
      </c>
      <c r="AI105">
        <v>1</v>
      </c>
      <c r="AJ105">
        <v>22543</v>
      </c>
      <c r="AK105">
        <v>1750</v>
      </c>
      <c r="AM105">
        <v>12</v>
      </c>
      <c r="AN105">
        <v>2015</v>
      </c>
      <c r="AO105">
        <v>1</v>
      </c>
      <c r="AP105">
        <v>23402</v>
      </c>
      <c r="AQ105">
        <v>1851</v>
      </c>
    </row>
    <row r="106" spans="1:43" x14ac:dyDescent="0.35">
      <c r="A106" s="6">
        <f t="shared" si="5"/>
        <v>40298</v>
      </c>
      <c r="B106">
        <v>2010</v>
      </c>
      <c r="C106">
        <v>5</v>
      </c>
      <c r="E106">
        <v>20100518</v>
      </c>
      <c r="F106">
        <v>1330</v>
      </c>
      <c r="G106" s="2">
        <v>1560</v>
      </c>
      <c r="H106" s="3">
        <v>34379</v>
      </c>
      <c r="I106" s="3">
        <v>34379</v>
      </c>
      <c r="J106" s="3">
        <v>35138</v>
      </c>
      <c r="L106" t="s">
        <v>82</v>
      </c>
      <c r="O106" s="2">
        <v>5460</v>
      </c>
      <c r="W106" s="6">
        <f t="shared" si="7"/>
        <v>42370</v>
      </c>
      <c r="X106">
        <v>1</v>
      </c>
      <c r="Y106">
        <v>2016</v>
      </c>
      <c r="Z106">
        <v>1</v>
      </c>
      <c r="AA106">
        <v>19600</v>
      </c>
      <c r="AB106">
        <v>12158</v>
      </c>
      <c r="AC106">
        <v>29968</v>
      </c>
      <c r="AD106">
        <v>4571</v>
      </c>
      <c r="AE106">
        <v>1500</v>
      </c>
      <c r="AG106">
        <v>1</v>
      </c>
      <c r="AH106">
        <v>2016</v>
      </c>
      <c r="AI106">
        <v>1</v>
      </c>
      <c r="AJ106">
        <v>19600</v>
      </c>
      <c r="AK106">
        <v>1500</v>
      </c>
      <c r="AM106">
        <v>1</v>
      </c>
      <c r="AN106">
        <v>2016</v>
      </c>
      <c r="AO106">
        <v>1</v>
      </c>
      <c r="AP106">
        <v>20012</v>
      </c>
      <c r="AQ106">
        <v>1434</v>
      </c>
    </row>
    <row r="107" spans="1:43" x14ac:dyDescent="0.35">
      <c r="A107" s="6">
        <f t="shared" si="5"/>
        <v>40359</v>
      </c>
      <c r="B107">
        <v>2010</v>
      </c>
      <c r="C107">
        <v>7</v>
      </c>
      <c r="E107">
        <v>20100728</v>
      </c>
      <c r="F107">
        <v>924</v>
      </c>
      <c r="G107" s="2">
        <v>389</v>
      </c>
      <c r="H107" s="3">
        <v>20060</v>
      </c>
      <c r="I107" s="3">
        <v>20060</v>
      </c>
      <c r="J107" s="3">
        <v>21047</v>
      </c>
      <c r="L107" t="s">
        <v>83</v>
      </c>
      <c r="O107" s="2">
        <v>5240</v>
      </c>
      <c r="W107" s="6">
        <f t="shared" si="7"/>
        <v>42401</v>
      </c>
      <c r="X107">
        <v>2</v>
      </c>
      <c r="Y107">
        <v>2016</v>
      </c>
      <c r="Z107">
        <v>1</v>
      </c>
      <c r="AA107">
        <v>24529</v>
      </c>
      <c r="AB107">
        <v>15234</v>
      </c>
      <c r="AC107">
        <v>37468</v>
      </c>
      <c r="AD107">
        <v>5707</v>
      </c>
      <c r="AE107">
        <v>1833</v>
      </c>
      <c r="AG107">
        <v>2</v>
      </c>
      <c r="AH107">
        <v>2016</v>
      </c>
      <c r="AI107">
        <v>1</v>
      </c>
      <c r="AJ107">
        <v>24529</v>
      </c>
      <c r="AK107">
        <v>1832</v>
      </c>
      <c r="AM107">
        <v>2</v>
      </c>
      <c r="AN107">
        <v>2016</v>
      </c>
      <c r="AO107">
        <v>1</v>
      </c>
      <c r="AP107">
        <v>24635</v>
      </c>
      <c r="AQ107">
        <v>1947</v>
      </c>
    </row>
    <row r="108" spans="1:43" x14ac:dyDescent="0.35">
      <c r="A108" s="6">
        <f t="shared" si="5"/>
        <v>40847</v>
      </c>
      <c r="B108">
        <v>2011</v>
      </c>
      <c r="C108">
        <v>11</v>
      </c>
      <c r="E108">
        <v>20111121</v>
      </c>
      <c r="F108">
        <v>1637</v>
      </c>
      <c r="G108" s="2">
        <v>359</v>
      </c>
      <c r="H108" s="3">
        <v>24614</v>
      </c>
      <c r="I108" s="3">
        <v>24614</v>
      </c>
      <c r="J108" s="3">
        <v>25611</v>
      </c>
      <c r="W108" s="6">
        <f t="shared" si="7"/>
        <v>43709</v>
      </c>
      <c r="X108">
        <v>9</v>
      </c>
      <c r="Y108">
        <v>2019</v>
      </c>
      <c r="Z108">
        <v>1</v>
      </c>
      <c r="AA108">
        <v>26017</v>
      </c>
      <c r="AB108">
        <v>15995</v>
      </c>
      <c r="AC108">
        <v>40058</v>
      </c>
      <c r="AD108">
        <v>6178</v>
      </c>
      <c r="AE108">
        <v>2304</v>
      </c>
      <c r="AG108">
        <v>9</v>
      </c>
      <c r="AH108">
        <v>2019</v>
      </c>
      <c r="AI108">
        <v>1</v>
      </c>
      <c r="AJ108">
        <v>26017</v>
      </c>
      <c r="AK108">
        <v>2304</v>
      </c>
      <c r="AM108">
        <v>9</v>
      </c>
      <c r="AN108">
        <v>2019</v>
      </c>
      <c r="AO108">
        <v>1</v>
      </c>
      <c r="AP108">
        <v>28263</v>
      </c>
      <c r="AQ108">
        <v>3425</v>
      </c>
    </row>
    <row r="109" spans="1:43" x14ac:dyDescent="0.35">
      <c r="E109">
        <v>20150928</v>
      </c>
      <c r="F109">
        <v>1402</v>
      </c>
      <c r="G109" s="2">
        <v>248</v>
      </c>
      <c r="H109" s="2">
        <v>17452</v>
      </c>
      <c r="I109" s="2">
        <v>17452</v>
      </c>
      <c r="J109" s="2">
        <v>18656</v>
      </c>
    </row>
    <row r="110" spans="1:43" x14ac:dyDescent="0.35">
      <c r="E110">
        <v>20151022</v>
      </c>
      <c r="F110">
        <v>1127</v>
      </c>
      <c r="G110" s="2">
        <v>634</v>
      </c>
      <c r="H110" s="2">
        <v>28956</v>
      </c>
      <c r="I110" s="2">
        <v>28956</v>
      </c>
      <c r="J110" s="2">
        <v>30958</v>
      </c>
    </row>
    <row r="111" spans="1:43" x14ac:dyDescent="0.35">
      <c r="E111">
        <v>20151116</v>
      </c>
      <c r="F111">
        <v>1441</v>
      </c>
      <c r="G111" s="2">
        <v>448</v>
      </c>
      <c r="H111" s="2">
        <v>25825</v>
      </c>
      <c r="I111" s="2">
        <v>25825</v>
      </c>
      <c r="J111" s="2">
        <v>27216</v>
      </c>
    </row>
    <row r="112" spans="1:43" x14ac:dyDescent="0.35">
      <c r="E112">
        <v>20151209</v>
      </c>
      <c r="F112">
        <v>945</v>
      </c>
      <c r="G112" s="2">
        <v>328</v>
      </c>
      <c r="H112" s="2">
        <v>22543</v>
      </c>
      <c r="I112" s="2">
        <v>22543</v>
      </c>
      <c r="J112" s="2">
        <v>23402</v>
      </c>
    </row>
    <row r="113" spans="5:10" x14ac:dyDescent="0.35">
      <c r="E113">
        <v>20160104</v>
      </c>
      <c r="F113">
        <v>1454</v>
      </c>
      <c r="G113" s="2">
        <v>256</v>
      </c>
      <c r="H113" s="2">
        <v>19600</v>
      </c>
      <c r="I113" s="2">
        <v>19600</v>
      </c>
      <c r="J113" s="2">
        <v>20012</v>
      </c>
    </row>
    <row r="114" spans="5:10" x14ac:dyDescent="0.35">
      <c r="E114">
        <v>20160222</v>
      </c>
      <c r="F114">
        <v>1706</v>
      </c>
      <c r="G114" s="2">
        <v>491</v>
      </c>
      <c r="H114" s="2">
        <v>24529</v>
      </c>
      <c r="I114" s="2">
        <v>24529</v>
      </c>
      <c r="J114" s="2">
        <v>24635</v>
      </c>
    </row>
    <row r="115" spans="5:10" x14ac:dyDescent="0.35">
      <c r="E115">
        <v>20190920</v>
      </c>
      <c r="F115">
        <v>830</v>
      </c>
      <c r="G115" s="2">
        <v>670</v>
      </c>
      <c r="H115" s="2">
        <v>26017</v>
      </c>
      <c r="I115" s="2">
        <v>26017</v>
      </c>
      <c r="J115" s="2">
        <v>28263</v>
      </c>
    </row>
  </sheetData>
  <mergeCells count="11">
    <mergeCell ref="L46:M46"/>
    <mergeCell ref="L61:M61"/>
    <mergeCell ref="L73:P73"/>
    <mergeCell ref="L93:M93"/>
    <mergeCell ref="E1:J1"/>
    <mergeCell ref="X1:AQ1"/>
    <mergeCell ref="AS1:BA1"/>
    <mergeCell ref="X2:AE2"/>
    <mergeCell ref="AG2:AK2"/>
    <mergeCell ref="AM2:AQ2"/>
    <mergeCell ref="AS2:BA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0C95-37AB-43AD-8230-A9D040F42B19}">
  <dimension ref="A1:BF115"/>
  <sheetViews>
    <sheetView topLeftCell="R99" workbookViewId="0">
      <selection activeCell="AE108" sqref="AE102:AE108"/>
    </sheetView>
    <sheetView topLeftCell="U90" workbookViewId="1">
      <selection activeCell="AE30" sqref="AE30:AE108"/>
    </sheetView>
  </sheetViews>
  <sheetFormatPr defaultRowHeight="14.5" x14ac:dyDescent="0.35"/>
  <cols>
    <col min="1" max="2" width="10.7265625" bestFit="1" customWidth="1"/>
    <col min="8" max="10" width="9.54296875" bestFit="1" customWidth="1"/>
    <col min="21" max="21" width="9.7265625" bestFit="1" customWidth="1"/>
    <col min="23" max="23" width="9.7265625" bestFit="1" customWidth="1"/>
  </cols>
  <sheetData>
    <row r="1" spans="1:58" ht="18.5" x14ac:dyDescent="0.45">
      <c r="B1" s="3">
        <f>A3</f>
        <v>31836</v>
      </c>
      <c r="E1" s="18" t="s">
        <v>101</v>
      </c>
      <c r="F1" s="18"/>
      <c r="G1" s="18"/>
      <c r="H1" s="18"/>
      <c r="I1" s="18"/>
      <c r="J1" s="18"/>
      <c r="U1" s="3">
        <f>W6</f>
        <v>31837</v>
      </c>
      <c r="W1" s="1" t="s">
        <v>84</v>
      </c>
      <c r="X1" s="17" t="s">
        <v>95</v>
      </c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S1" s="16" t="s">
        <v>98</v>
      </c>
      <c r="AT1" s="16"/>
      <c r="AU1" s="16"/>
      <c r="AV1" s="16"/>
      <c r="AW1" s="16"/>
      <c r="AX1" s="16"/>
      <c r="AY1" s="16"/>
      <c r="AZ1" s="16"/>
      <c r="BA1" s="16"/>
      <c r="BC1" t="s">
        <v>103</v>
      </c>
    </row>
    <row r="2" spans="1:58" x14ac:dyDescent="0.35">
      <c r="B2" s="3">
        <f>A108</f>
        <v>40847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U2" s="3">
        <f>W101</f>
        <v>40848</v>
      </c>
      <c r="X2" s="18" t="s">
        <v>94</v>
      </c>
      <c r="Y2" s="18"/>
      <c r="Z2" s="18"/>
      <c r="AA2" s="18"/>
      <c r="AB2" s="18"/>
      <c r="AC2" s="18"/>
      <c r="AD2" s="18"/>
      <c r="AE2" s="18"/>
      <c r="AG2" s="18" t="s">
        <v>96</v>
      </c>
      <c r="AH2" s="18"/>
      <c r="AI2" s="18"/>
      <c r="AJ2" s="18"/>
      <c r="AK2" s="18"/>
      <c r="AM2" s="18" t="s">
        <v>97</v>
      </c>
      <c r="AN2" s="18"/>
      <c r="AO2" s="18"/>
      <c r="AP2" s="18"/>
      <c r="AQ2" s="18"/>
      <c r="AS2" s="18" t="s">
        <v>99</v>
      </c>
      <c r="AT2" s="18"/>
      <c r="AU2" s="18"/>
      <c r="AV2" s="18"/>
      <c r="AW2" s="18"/>
      <c r="AX2" s="18"/>
      <c r="AY2" s="18"/>
      <c r="AZ2" s="18"/>
      <c r="BA2" s="18"/>
      <c r="BC2" t="s">
        <v>3</v>
      </c>
      <c r="BD2" t="s">
        <v>104</v>
      </c>
      <c r="BE2" t="s">
        <v>105</v>
      </c>
      <c r="BF2" t="s">
        <v>106</v>
      </c>
    </row>
    <row r="3" spans="1:58" x14ac:dyDescent="0.35">
      <c r="A3" s="6">
        <f>DATE(B3,C3,D3)</f>
        <v>31836</v>
      </c>
      <c r="B3">
        <v>1987</v>
      </c>
      <c r="C3">
        <v>3</v>
      </c>
      <c r="E3">
        <v>19870317</v>
      </c>
      <c r="F3">
        <v>1200</v>
      </c>
      <c r="G3" s="2">
        <v>826</v>
      </c>
      <c r="H3" s="3">
        <v>182640</v>
      </c>
      <c r="I3" s="3">
        <v>182640</v>
      </c>
      <c r="J3" s="3">
        <v>217790</v>
      </c>
      <c r="AA3" t="s">
        <v>70</v>
      </c>
      <c r="AB3" s="4">
        <v>0.95</v>
      </c>
      <c r="AC3" t="s">
        <v>85</v>
      </c>
      <c r="AD3" t="s">
        <v>93</v>
      </c>
      <c r="AE3" t="s">
        <v>87</v>
      </c>
      <c r="AJ3" t="s">
        <v>70</v>
      </c>
      <c r="AK3" t="s">
        <v>87</v>
      </c>
      <c r="AP3" t="s">
        <v>70</v>
      </c>
      <c r="AQ3" t="s">
        <v>87</v>
      </c>
      <c r="AU3" t="s">
        <v>42</v>
      </c>
      <c r="AW3" t="s">
        <v>43</v>
      </c>
      <c r="AX3" t="s">
        <v>44</v>
      </c>
      <c r="AY3" t="s">
        <v>45</v>
      </c>
      <c r="AZ3" t="s">
        <v>46</v>
      </c>
      <c r="BC3" s="6">
        <v>31853</v>
      </c>
      <c r="BD3">
        <v>826</v>
      </c>
      <c r="BE3">
        <v>130</v>
      </c>
      <c r="BF3">
        <f>((BD3*BE3*28.3168)/(1000*1000))*86400</f>
        <v>262712.84981759998</v>
      </c>
    </row>
    <row r="4" spans="1:58" x14ac:dyDescent="0.35">
      <c r="A4" s="6">
        <f t="shared" ref="A4:A67" si="0">DATE(B4,C4,D4)</f>
        <v>31867</v>
      </c>
      <c r="B4">
        <v>1987</v>
      </c>
      <c r="C4">
        <v>4</v>
      </c>
      <c r="E4">
        <v>19870410</v>
      </c>
      <c r="F4">
        <v>1730</v>
      </c>
      <c r="G4" s="2">
        <v>1440</v>
      </c>
      <c r="H4" s="3">
        <v>226680</v>
      </c>
      <c r="I4" s="3">
        <v>226680</v>
      </c>
      <c r="J4" s="3">
        <v>270670</v>
      </c>
      <c r="L4" t="s">
        <v>10</v>
      </c>
      <c r="Z4" t="s">
        <v>88</v>
      </c>
      <c r="AA4" t="s">
        <v>75</v>
      </c>
      <c r="AB4" t="s">
        <v>89</v>
      </c>
      <c r="AC4" t="s">
        <v>90</v>
      </c>
      <c r="AD4" t="s">
        <v>91</v>
      </c>
      <c r="AE4" t="s">
        <v>86</v>
      </c>
      <c r="AI4" t="s">
        <v>88</v>
      </c>
      <c r="AJ4" t="s">
        <v>75</v>
      </c>
      <c r="AK4" t="s">
        <v>86</v>
      </c>
      <c r="AO4" t="s">
        <v>88</v>
      </c>
      <c r="AP4" t="s">
        <v>75</v>
      </c>
      <c r="AQ4" t="s">
        <v>86</v>
      </c>
      <c r="AT4" t="s">
        <v>47</v>
      </c>
      <c r="AU4" t="s">
        <v>48</v>
      </c>
      <c r="AV4" t="s">
        <v>49</v>
      </c>
      <c r="AW4" t="s">
        <v>48</v>
      </c>
      <c r="AX4" t="s">
        <v>48</v>
      </c>
      <c r="AY4" t="s">
        <v>48</v>
      </c>
      <c r="AZ4" t="s">
        <v>48</v>
      </c>
      <c r="BA4" t="s">
        <v>50</v>
      </c>
      <c r="BC4" s="6">
        <v>31915</v>
      </c>
      <c r="BD4">
        <v>5240</v>
      </c>
      <c r="BE4">
        <v>37</v>
      </c>
      <c r="BF4">
        <f t="shared" ref="BF4:BF67" si="1">((BD4*BE4*28.3168)/(1000*1000))*86400</f>
        <v>474341.28629760002</v>
      </c>
    </row>
    <row r="5" spans="1:58" x14ac:dyDescent="0.35">
      <c r="A5" s="6">
        <f t="shared" si="0"/>
        <v>31897</v>
      </c>
      <c r="B5">
        <v>1987</v>
      </c>
      <c r="C5">
        <v>5</v>
      </c>
      <c r="E5">
        <v>19870518</v>
      </c>
      <c r="F5">
        <v>1605</v>
      </c>
      <c r="G5" s="2">
        <v>5240</v>
      </c>
      <c r="H5" s="3">
        <v>360130</v>
      </c>
      <c r="I5" s="3">
        <v>360130</v>
      </c>
      <c r="J5" s="3">
        <v>447820</v>
      </c>
      <c r="L5" t="s">
        <v>11</v>
      </c>
      <c r="M5" t="s">
        <v>12</v>
      </c>
      <c r="N5" t="s">
        <v>13</v>
      </c>
      <c r="X5" t="s">
        <v>36</v>
      </c>
      <c r="Y5" t="s">
        <v>92</v>
      </c>
      <c r="Z5">
        <v>113</v>
      </c>
      <c r="AA5">
        <v>162492</v>
      </c>
      <c r="AB5">
        <v>149291</v>
      </c>
      <c r="AC5">
        <v>176536</v>
      </c>
      <c r="AD5">
        <v>6952</v>
      </c>
      <c r="AE5">
        <v>5393</v>
      </c>
      <c r="AG5" t="s">
        <v>36</v>
      </c>
      <c r="AH5" t="s">
        <v>92</v>
      </c>
      <c r="AI5">
        <v>113</v>
      </c>
      <c r="AJ5">
        <v>162492</v>
      </c>
      <c r="AK5">
        <v>5389</v>
      </c>
      <c r="AM5" t="s">
        <v>36</v>
      </c>
      <c r="AN5" t="s">
        <v>92</v>
      </c>
      <c r="AO5">
        <v>113</v>
      </c>
      <c r="AP5">
        <v>168921</v>
      </c>
      <c r="AQ5">
        <v>9715</v>
      </c>
      <c r="AS5" t="s">
        <v>6</v>
      </c>
      <c r="AT5">
        <v>7554</v>
      </c>
      <c r="AU5">
        <v>102180</v>
      </c>
      <c r="AV5">
        <v>148116</v>
      </c>
      <c r="AW5">
        <v>190357</v>
      </c>
      <c r="AX5">
        <v>295049</v>
      </c>
      <c r="AY5">
        <v>363301</v>
      </c>
      <c r="AZ5">
        <v>470416</v>
      </c>
      <c r="BA5">
        <v>474830</v>
      </c>
      <c r="BC5" s="6">
        <v>32007</v>
      </c>
      <c r="BD5">
        <v>373</v>
      </c>
      <c r="BE5">
        <v>50</v>
      </c>
      <c r="BF5">
        <f t="shared" si="1"/>
        <v>45628.558848000008</v>
      </c>
    </row>
    <row r="6" spans="1:58" x14ac:dyDescent="0.35">
      <c r="A6" s="6">
        <f t="shared" si="0"/>
        <v>31928</v>
      </c>
      <c r="B6">
        <v>1987</v>
      </c>
      <c r="C6">
        <v>6</v>
      </c>
      <c r="E6">
        <v>19870617</v>
      </c>
      <c r="F6">
        <v>1915</v>
      </c>
      <c r="G6" s="2">
        <v>5220</v>
      </c>
      <c r="H6" s="3">
        <v>346300</v>
      </c>
      <c r="I6" s="3">
        <v>346300</v>
      </c>
      <c r="J6" s="3">
        <v>439010</v>
      </c>
      <c r="L6">
        <v>1</v>
      </c>
      <c r="M6">
        <v>0.878</v>
      </c>
      <c r="N6">
        <v>-39.771000000000001</v>
      </c>
      <c r="W6" s="6">
        <f t="shared" ref="W6:W69" si="2">DATE(Y6,X6,1)</f>
        <v>31837</v>
      </c>
      <c r="X6">
        <v>3</v>
      </c>
      <c r="Y6">
        <v>1987</v>
      </c>
      <c r="Z6">
        <v>1</v>
      </c>
      <c r="AA6">
        <v>182637</v>
      </c>
      <c r="AB6">
        <v>106332</v>
      </c>
      <c r="AC6">
        <v>293363</v>
      </c>
      <c r="AD6">
        <v>48086</v>
      </c>
      <c r="AE6">
        <v>14093</v>
      </c>
      <c r="AF6" s="6">
        <f t="shared" ref="AF6:AF69" si="3">DATE(AH6,AG6,1)</f>
        <v>31837</v>
      </c>
      <c r="AG6">
        <v>3</v>
      </c>
      <c r="AH6">
        <v>1987</v>
      </c>
      <c r="AI6">
        <v>1</v>
      </c>
      <c r="AJ6">
        <v>182637</v>
      </c>
      <c r="AK6">
        <v>14091</v>
      </c>
      <c r="AL6" s="6">
        <f t="shared" ref="AL6:AL69" si="4">DATE(AN6,AM6,1)</f>
        <v>31837</v>
      </c>
      <c r="AM6">
        <v>3</v>
      </c>
      <c r="AN6">
        <v>1987</v>
      </c>
      <c r="AO6">
        <v>1</v>
      </c>
      <c r="AP6">
        <v>217789</v>
      </c>
      <c r="AQ6">
        <v>18445</v>
      </c>
      <c r="AS6" t="s">
        <v>7</v>
      </c>
      <c r="AT6">
        <v>7554</v>
      </c>
      <c r="AU6">
        <v>102180</v>
      </c>
      <c r="AV6">
        <v>148116</v>
      </c>
      <c r="AW6">
        <v>190357</v>
      </c>
      <c r="AX6">
        <v>295049</v>
      </c>
      <c r="AY6">
        <v>363301</v>
      </c>
      <c r="AZ6">
        <v>470417</v>
      </c>
      <c r="BA6">
        <v>474830</v>
      </c>
      <c r="BC6" s="6">
        <v>32099</v>
      </c>
      <c r="BD6">
        <v>430</v>
      </c>
      <c r="BE6">
        <v>170</v>
      </c>
      <c r="BF6">
        <f t="shared" si="1"/>
        <v>178844.37811200001</v>
      </c>
    </row>
    <row r="7" spans="1:58" x14ac:dyDescent="0.35">
      <c r="A7" s="6">
        <f t="shared" si="0"/>
        <v>31958</v>
      </c>
      <c r="B7">
        <v>1987</v>
      </c>
      <c r="C7">
        <v>7</v>
      </c>
      <c r="E7">
        <v>19870722</v>
      </c>
      <c r="F7">
        <v>2200</v>
      </c>
      <c r="G7" s="2">
        <v>1420</v>
      </c>
      <c r="H7" s="3">
        <v>200260</v>
      </c>
      <c r="I7" s="3">
        <v>200260</v>
      </c>
      <c r="J7" s="3">
        <v>252790</v>
      </c>
      <c r="L7">
        <v>2</v>
      </c>
      <c r="M7">
        <v>0.82399999999999995</v>
      </c>
      <c r="N7">
        <v>-38.683999999999997</v>
      </c>
      <c r="W7" s="6">
        <f t="shared" si="2"/>
        <v>31868</v>
      </c>
      <c r="X7">
        <v>4</v>
      </c>
      <c r="Y7">
        <v>1987</v>
      </c>
      <c r="Z7">
        <v>1</v>
      </c>
      <c r="AA7">
        <v>226680</v>
      </c>
      <c r="AB7">
        <v>131785</v>
      </c>
      <c r="AC7">
        <v>364507</v>
      </c>
      <c r="AD7">
        <v>59836</v>
      </c>
      <c r="AE7">
        <v>18009</v>
      </c>
      <c r="AF7" s="6">
        <f t="shared" si="3"/>
        <v>31868</v>
      </c>
      <c r="AG7">
        <v>4</v>
      </c>
      <c r="AH7">
        <v>1987</v>
      </c>
      <c r="AI7">
        <v>1</v>
      </c>
      <c r="AJ7">
        <v>226680</v>
      </c>
      <c r="AK7">
        <v>18006</v>
      </c>
      <c r="AL7" s="6">
        <f t="shared" si="4"/>
        <v>31868</v>
      </c>
      <c r="AM7">
        <v>4</v>
      </c>
      <c r="AN7">
        <v>1987</v>
      </c>
      <c r="AO7">
        <v>1</v>
      </c>
      <c r="AP7">
        <v>270674</v>
      </c>
      <c r="AQ7">
        <v>29341</v>
      </c>
      <c r="AS7" t="s">
        <v>8</v>
      </c>
      <c r="AT7">
        <v>7576</v>
      </c>
      <c r="AU7">
        <v>117773</v>
      </c>
      <c r="AV7">
        <v>158085</v>
      </c>
      <c r="AW7">
        <v>192323</v>
      </c>
      <c r="AX7">
        <v>293667</v>
      </c>
      <c r="AY7">
        <v>338759</v>
      </c>
      <c r="AZ7">
        <v>446583</v>
      </c>
      <c r="BA7">
        <v>447816</v>
      </c>
      <c r="BC7" s="6">
        <v>32216</v>
      </c>
      <c r="BD7">
        <v>296</v>
      </c>
      <c r="BE7">
        <v>180</v>
      </c>
      <c r="BF7">
        <f t="shared" si="1"/>
        <v>130353.33058560001</v>
      </c>
    </row>
    <row r="8" spans="1:58" x14ac:dyDescent="0.35">
      <c r="A8" s="6">
        <f t="shared" si="0"/>
        <v>31958</v>
      </c>
      <c r="B8">
        <v>1987</v>
      </c>
      <c r="C8">
        <v>7</v>
      </c>
      <c r="E8">
        <v>19870729</v>
      </c>
      <c r="F8">
        <v>2200</v>
      </c>
      <c r="G8" s="2">
        <v>916</v>
      </c>
      <c r="H8" s="3">
        <v>162650</v>
      </c>
      <c r="I8" s="3">
        <v>162650</v>
      </c>
      <c r="J8" s="3">
        <v>205160</v>
      </c>
      <c r="L8">
        <v>3</v>
      </c>
      <c r="M8">
        <v>0.77600000000000002</v>
      </c>
      <c r="N8">
        <v>-36.625</v>
      </c>
      <c r="W8" s="6">
        <f t="shared" si="2"/>
        <v>31898</v>
      </c>
      <c r="X8">
        <v>5</v>
      </c>
      <c r="Y8">
        <v>1987</v>
      </c>
      <c r="Z8">
        <v>1</v>
      </c>
      <c r="AA8">
        <v>360126</v>
      </c>
      <c r="AB8">
        <v>201448</v>
      </c>
      <c r="AC8">
        <v>596296</v>
      </c>
      <c r="AD8">
        <v>101638</v>
      </c>
      <c r="AE8">
        <v>45957</v>
      </c>
      <c r="AF8" s="6">
        <f t="shared" si="3"/>
        <v>31898</v>
      </c>
      <c r="AG8">
        <v>5</v>
      </c>
      <c r="AH8">
        <v>1987</v>
      </c>
      <c r="AI8">
        <v>1</v>
      </c>
      <c r="AJ8">
        <v>360127</v>
      </c>
      <c r="AK8">
        <v>45956</v>
      </c>
      <c r="AL8" s="6">
        <f t="shared" si="4"/>
        <v>31898</v>
      </c>
      <c r="AM8">
        <v>5</v>
      </c>
      <c r="AN8">
        <v>1987</v>
      </c>
      <c r="AO8">
        <v>1</v>
      </c>
      <c r="AP8">
        <v>447816</v>
      </c>
      <c r="AQ8">
        <v>122938</v>
      </c>
      <c r="BC8" s="6">
        <v>32286</v>
      </c>
      <c r="BD8">
        <v>1110</v>
      </c>
      <c r="BE8">
        <v>75</v>
      </c>
      <c r="BF8">
        <f t="shared" si="1"/>
        <v>203677.07904000001</v>
      </c>
    </row>
    <row r="9" spans="1:58" x14ac:dyDescent="0.35">
      <c r="A9" s="6">
        <f t="shared" si="0"/>
        <v>31989</v>
      </c>
      <c r="B9">
        <v>1987</v>
      </c>
      <c r="C9">
        <v>8</v>
      </c>
      <c r="E9">
        <v>19870818</v>
      </c>
      <c r="F9">
        <v>1100</v>
      </c>
      <c r="G9" s="2">
        <v>373</v>
      </c>
      <c r="H9" s="3">
        <v>103210</v>
      </c>
      <c r="I9" s="3">
        <v>103210</v>
      </c>
      <c r="J9" s="3">
        <v>130870</v>
      </c>
      <c r="L9">
        <v>4</v>
      </c>
      <c r="M9">
        <v>0.72899999999999998</v>
      </c>
      <c r="N9">
        <v>-35.850999999999999</v>
      </c>
      <c r="W9" s="6">
        <f t="shared" si="2"/>
        <v>31929</v>
      </c>
      <c r="X9">
        <v>6</v>
      </c>
      <c r="Y9">
        <v>1987</v>
      </c>
      <c r="Z9">
        <v>1</v>
      </c>
      <c r="AA9">
        <v>346297</v>
      </c>
      <c r="AB9">
        <v>194120</v>
      </c>
      <c r="AC9">
        <v>572492</v>
      </c>
      <c r="AD9">
        <v>97390</v>
      </c>
      <c r="AE9">
        <v>43426</v>
      </c>
      <c r="AF9" s="6">
        <f t="shared" si="3"/>
        <v>31929</v>
      </c>
      <c r="AG9">
        <v>6</v>
      </c>
      <c r="AH9">
        <v>1987</v>
      </c>
      <c r="AI9">
        <v>1</v>
      </c>
      <c r="AJ9">
        <v>346297</v>
      </c>
      <c r="AK9">
        <v>43424</v>
      </c>
      <c r="AL9" s="6">
        <f t="shared" si="4"/>
        <v>31929</v>
      </c>
      <c r="AM9">
        <v>6</v>
      </c>
      <c r="AN9">
        <v>1987</v>
      </c>
      <c r="AO9">
        <v>1</v>
      </c>
      <c r="AP9">
        <v>439015</v>
      </c>
      <c r="AQ9">
        <v>120418</v>
      </c>
      <c r="AS9" t="s">
        <v>100</v>
      </c>
      <c r="BC9" s="6">
        <v>32380</v>
      </c>
      <c r="BD9">
        <v>624</v>
      </c>
      <c r="BE9">
        <v>120</v>
      </c>
      <c r="BF9">
        <f t="shared" si="1"/>
        <v>183199.2754176</v>
      </c>
    </row>
    <row r="10" spans="1:58" x14ac:dyDescent="0.35">
      <c r="A10" s="6">
        <f t="shared" si="0"/>
        <v>31989</v>
      </c>
      <c r="B10">
        <v>1987</v>
      </c>
      <c r="C10">
        <v>8</v>
      </c>
      <c r="E10">
        <v>19870825</v>
      </c>
      <c r="F10">
        <v>1730</v>
      </c>
      <c r="G10" s="2">
        <v>1640</v>
      </c>
      <c r="H10" s="3">
        <v>226170</v>
      </c>
      <c r="I10" s="3">
        <v>226170</v>
      </c>
      <c r="J10" s="3">
        <v>291360</v>
      </c>
      <c r="L10">
        <v>5</v>
      </c>
      <c r="M10">
        <v>0.70899999999999996</v>
      </c>
      <c r="N10">
        <v>-35.018000000000001</v>
      </c>
      <c r="W10" s="6">
        <f t="shared" si="2"/>
        <v>31959</v>
      </c>
      <c r="X10">
        <v>7</v>
      </c>
      <c r="Y10">
        <v>1987</v>
      </c>
      <c r="Z10">
        <v>2</v>
      </c>
      <c r="AA10">
        <v>181454</v>
      </c>
      <c r="AB10">
        <v>122271</v>
      </c>
      <c r="AC10">
        <v>259536</v>
      </c>
      <c r="AD10">
        <v>35163</v>
      </c>
      <c r="AE10">
        <v>13493</v>
      </c>
      <c r="AF10" s="6">
        <f t="shared" si="3"/>
        <v>31959</v>
      </c>
      <c r="AG10">
        <v>7</v>
      </c>
      <c r="AH10">
        <v>1987</v>
      </c>
      <c r="AI10">
        <v>2</v>
      </c>
      <c r="AJ10">
        <v>181454</v>
      </c>
      <c r="AK10">
        <v>13491</v>
      </c>
      <c r="AL10" s="6">
        <f t="shared" si="4"/>
        <v>31959</v>
      </c>
      <c r="AM10">
        <v>7</v>
      </c>
      <c r="AN10">
        <v>1987</v>
      </c>
      <c r="AO10">
        <v>2</v>
      </c>
      <c r="AP10">
        <v>228979</v>
      </c>
      <c r="AQ10">
        <v>20521</v>
      </c>
      <c r="AU10" t="s">
        <v>42</v>
      </c>
      <c r="AW10" t="s">
        <v>43</v>
      </c>
      <c r="AX10" t="s">
        <v>44</v>
      </c>
      <c r="AY10" t="s">
        <v>45</v>
      </c>
      <c r="AZ10" t="s">
        <v>46</v>
      </c>
      <c r="BC10" s="6">
        <v>32462</v>
      </c>
      <c r="BD10">
        <v>399</v>
      </c>
      <c r="BE10">
        <v>180</v>
      </c>
      <c r="BF10">
        <f t="shared" si="1"/>
        <v>175712.76656640001</v>
      </c>
    </row>
    <row r="11" spans="1:58" x14ac:dyDescent="0.35">
      <c r="A11" s="6">
        <f t="shared" si="0"/>
        <v>32050</v>
      </c>
      <c r="B11">
        <v>1987</v>
      </c>
      <c r="C11">
        <v>10</v>
      </c>
      <c r="E11">
        <v>19871031</v>
      </c>
      <c r="F11">
        <v>2300</v>
      </c>
      <c r="G11" s="2">
        <v>451</v>
      </c>
      <c r="H11" s="3">
        <v>139720</v>
      </c>
      <c r="I11" s="3">
        <v>139720</v>
      </c>
      <c r="J11" s="3">
        <v>175300</v>
      </c>
      <c r="L11">
        <v>6</v>
      </c>
      <c r="M11">
        <v>0.73499999999999999</v>
      </c>
      <c r="N11">
        <v>-37.353999999999999</v>
      </c>
      <c r="W11" s="6">
        <f t="shared" si="2"/>
        <v>31990</v>
      </c>
      <c r="X11">
        <v>8</v>
      </c>
      <c r="Y11">
        <v>1987</v>
      </c>
      <c r="Z11">
        <v>2</v>
      </c>
      <c r="AA11">
        <v>164689</v>
      </c>
      <c r="AB11">
        <v>108591</v>
      </c>
      <c r="AC11">
        <v>239774</v>
      </c>
      <c r="AD11">
        <v>33621</v>
      </c>
      <c r="AE11">
        <v>12300</v>
      </c>
      <c r="AF11" s="6">
        <f t="shared" si="3"/>
        <v>31990</v>
      </c>
      <c r="AG11">
        <v>8</v>
      </c>
      <c r="AH11">
        <v>1987</v>
      </c>
      <c r="AI11">
        <v>2</v>
      </c>
      <c r="AJ11">
        <v>164689</v>
      </c>
      <c r="AK11">
        <v>12298</v>
      </c>
      <c r="AL11" s="6">
        <f t="shared" si="4"/>
        <v>31990</v>
      </c>
      <c r="AM11">
        <v>8</v>
      </c>
      <c r="AN11">
        <v>1987</v>
      </c>
      <c r="AO11">
        <v>2</v>
      </c>
      <c r="AP11">
        <v>211116</v>
      </c>
      <c r="AQ11">
        <v>21057</v>
      </c>
      <c r="AT11" t="s">
        <v>47</v>
      </c>
      <c r="AU11" t="s">
        <v>48</v>
      </c>
      <c r="AV11" t="s">
        <v>49</v>
      </c>
      <c r="AW11" t="s">
        <v>48</v>
      </c>
      <c r="AX11" t="s">
        <v>48</v>
      </c>
      <c r="AY11" t="s">
        <v>48</v>
      </c>
      <c r="AZ11" t="s">
        <v>48</v>
      </c>
      <c r="BA11" t="s">
        <v>50</v>
      </c>
      <c r="BC11" s="6">
        <v>32562</v>
      </c>
      <c r="BD11">
        <v>305</v>
      </c>
      <c r="BE11">
        <v>170</v>
      </c>
      <c r="BF11">
        <f t="shared" si="1"/>
        <v>126854.733312</v>
      </c>
    </row>
    <row r="12" spans="1:58" x14ac:dyDescent="0.35">
      <c r="A12" s="6">
        <f t="shared" si="0"/>
        <v>32081</v>
      </c>
      <c r="B12">
        <v>1987</v>
      </c>
      <c r="C12">
        <v>11</v>
      </c>
      <c r="E12">
        <v>19871118</v>
      </c>
      <c r="F12">
        <v>904</v>
      </c>
      <c r="G12" s="2">
        <v>430</v>
      </c>
      <c r="H12" s="3">
        <v>141730</v>
      </c>
      <c r="I12" s="3">
        <v>141730</v>
      </c>
      <c r="J12" s="3">
        <v>175200</v>
      </c>
      <c r="L12">
        <v>7</v>
      </c>
      <c r="M12">
        <v>0.627</v>
      </c>
      <c r="N12">
        <v>-32.773000000000003</v>
      </c>
      <c r="W12" s="6">
        <f t="shared" si="2"/>
        <v>32051</v>
      </c>
      <c r="X12">
        <v>10</v>
      </c>
      <c r="Y12">
        <v>1987</v>
      </c>
      <c r="Z12">
        <v>1</v>
      </c>
      <c r="AA12">
        <v>139723</v>
      </c>
      <c r="AB12">
        <v>81594</v>
      </c>
      <c r="AC12">
        <v>223912</v>
      </c>
      <c r="AD12">
        <v>36587</v>
      </c>
      <c r="AE12">
        <v>10077</v>
      </c>
      <c r="AF12" s="6">
        <f t="shared" si="3"/>
        <v>32051</v>
      </c>
      <c r="AG12">
        <v>10</v>
      </c>
      <c r="AH12">
        <v>1987</v>
      </c>
      <c r="AI12">
        <v>1</v>
      </c>
      <c r="AJ12">
        <v>139723</v>
      </c>
      <c r="AK12">
        <v>10075</v>
      </c>
      <c r="AL12" s="6">
        <f t="shared" si="4"/>
        <v>32051</v>
      </c>
      <c r="AM12">
        <v>10</v>
      </c>
      <c r="AN12">
        <v>1987</v>
      </c>
      <c r="AO12">
        <v>1</v>
      </c>
      <c r="AP12">
        <v>175302</v>
      </c>
      <c r="AQ12">
        <v>16544</v>
      </c>
      <c r="AS12" t="s">
        <v>6</v>
      </c>
      <c r="AT12">
        <v>21</v>
      </c>
      <c r="AU12">
        <v>73</v>
      </c>
      <c r="AV12">
        <v>127</v>
      </c>
      <c r="AW12">
        <v>183</v>
      </c>
      <c r="AX12">
        <v>215</v>
      </c>
      <c r="AY12">
        <v>221</v>
      </c>
      <c r="AZ12">
        <v>372</v>
      </c>
      <c r="BA12">
        <v>386</v>
      </c>
      <c r="BC12" s="6">
        <v>32645</v>
      </c>
      <c r="BD12">
        <v>903</v>
      </c>
      <c r="BE12">
        <v>89</v>
      </c>
      <c r="BF12">
        <f t="shared" si="1"/>
        <v>196623.61334784</v>
      </c>
    </row>
    <row r="13" spans="1:58" x14ac:dyDescent="0.35">
      <c r="A13" s="6">
        <f t="shared" si="0"/>
        <v>32173</v>
      </c>
      <c r="B13">
        <v>1988</v>
      </c>
      <c r="C13">
        <v>2</v>
      </c>
      <c r="E13">
        <v>19880228</v>
      </c>
      <c r="F13">
        <v>2200</v>
      </c>
      <c r="G13" s="2">
        <v>451</v>
      </c>
      <c r="H13" s="3">
        <v>145910</v>
      </c>
      <c r="I13" s="3">
        <v>145910</v>
      </c>
      <c r="J13" s="3">
        <v>162330</v>
      </c>
      <c r="L13">
        <v>8</v>
      </c>
      <c r="M13">
        <v>0.626</v>
      </c>
      <c r="N13">
        <v>-33.950000000000003</v>
      </c>
      <c r="W13" s="6">
        <f t="shared" si="2"/>
        <v>32082</v>
      </c>
      <c r="X13">
        <v>11</v>
      </c>
      <c r="Y13">
        <v>1987</v>
      </c>
      <c r="Z13">
        <v>1</v>
      </c>
      <c r="AA13">
        <v>141731</v>
      </c>
      <c r="AB13">
        <v>82773</v>
      </c>
      <c r="AC13">
        <v>227116</v>
      </c>
      <c r="AD13">
        <v>37108</v>
      </c>
      <c r="AE13">
        <v>10202</v>
      </c>
      <c r="AF13" s="6">
        <f t="shared" si="3"/>
        <v>32082</v>
      </c>
      <c r="AG13">
        <v>11</v>
      </c>
      <c r="AH13">
        <v>1987</v>
      </c>
      <c r="AI13">
        <v>1</v>
      </c>
      <c r="AJ13">
        <v>141731</v>
      </c>
      <c r="AK13">
        <v>10200</v>
      </c>
      <c r="AL13" s="6">
        <f t="shared" si="4"/>
        <v>32082</v>
      </c>
      <c r="AM13">
        <v>11</v>
      </c>
      <c r="AN13">
        <v>1987</v>
      </c>
      <c r="AO13">
        <v>1</v>
      </c>
      <c r="AP13">
        <v>175201</v>
      </c>
      <c r="AQ13">
        <v>17123</v>
      </c>
      <c r="AS13" t="s">
        <v>7</v>
      </c>
      <c r="AT13">
        <v>21</v>
      </c>
      <c r="AU13">
        <v>73</v>
      </c>
      <c r="AV13">
        <v>127</v>
      </c>
      <c r="AW13">
        <v>183</v>
      </c>
      <c r="AX13">
        <v>215</v>
      </c>
      <c r="AY13">
        <v>221</v>
      </c>
      <c r="AZ13">
        <v>372</v>
      </c>
      <c r="BA13">
        <v>386</v>
      </c>
      <c r="BC13" s="6">
        <v>32730</v>
      </c>
      <c r="BD13">
        <v>312</v>
      </c>
      <c r="BE13">
        <v>150</v>
      </c>
      <c r="BF13">
        <f t="shared" si="1"/>
        <v>114499.54713599999</v>
      </c>
    </row>
    <row r="14" spans="1:58" x14ac:dyDescent="0.35">
      <c r="A14" s="6">
        <f t="shared" si="0"/>
        <v>32202</v>
      </c>
      <c r="B14">
        <v>1988</v>
      </c>
      <c r="C14">
        <v>3</v>
      </c>
      <c r="E14">
        <v>19880301</v>
      </c>
      <c r="F14">
        <v>1730</v>
      </c>
      <c r="G14" s="2">
        <v>573</v>
      </c>
      <c r="H14" s="3">
        <v>165910</v>
      </c>
      <c r="I14" s="3">
        <v>165910</v>
      </c>
      <c r="J14" s="3">
        <v>184560</v>
      </c>
      <c r="L14" s="1">
        <v>9</v>
      </c>
      <c r="M14" s="1">
        <v>0.13100000000000001</v>
      </c>
      <c r="N14" s="1">
        <v>-14.097</v>
      </c>
      <c r="W14" s="6">
        <f t="shared" si="2"/>
        <v>32174</v>
      </c>
      <c r="X14">
        <v>2</v>
      </c>
      <c r="Y14">
        <v>1988</v>
      </c>
      <c r="Z14">
        <v>1</v>
      </c>
      <c r="AA14">
        <v>145908</v>
      </c>
      <c r="AB14">
        <v>85318</v>
      </c>
      <c r="AC14">
        <v>233586</v>
      </c>
      <c r="AD14">
        <v>38115</v>
      </c>
      <c r="AE14">
        <v>10185</v>
      </c>
      <c r="AF14" s="6">
        <f t="shared" si="3"/>
        <v>32174</v>
      </c>
      <c r="AG14">
        <v>2</v>
      </c>
      <c r="AH14">
        <v>1988</v>
      </c>
      <c r="AI14">
        <v>1</v>
      </c>
      <c r="AJ14">
        <v>145908</v>
      </c>
      <c r="AK14">
        <v>10183</v>
      </c>
      <c r="AL14" s="6">
        <f t="shared" si="4"/>
        <v>32174</v>
      </c>
      <c r="AM14">
        <v>2</v>
      </c>
      <c r="AN14">
        <v>1988</v>
      </c>
      <c r="AO14">
        <v>1</v>
      </c>
      <c r="AP14">
        <v>162330</v>
      </c>
      <c r="AQ14">
        <v>10956</v>
      </c>
      <c r="AS14" t="s">
        <v>8</v>
      </c>
      <c r="AT14">
        <v>31</v>
      </c>
      <c r="AU14">
        <v>95</v>
      </c>
      <c r="AV14">
        <v>136</v>
      </c>
      <c r="AW14">
        <v>173</v>
      </c>
      <c r="AX14">
        <v>196</v>
      </c>
      <c r="AY14">
        <v>204</v>
      </c>
      <c r="AZ14">
        <v>369</v>
      </c>
      <c r="BA14">
        <v>387</v>
      </c>
      <c r="BC14" s="6">
        <v>32843</v>
      </c>
      <c r="BD14">
        <v>254</v>
      </c>
      <c r="BE14">
        <v>200</v>
      </c>
      <c r="BF14">
        <f t="shared" si="1"/>
        <v>124285.833216</v>
      </c>
    </row>
    <row r="15" spans="1:58" x14ac:dyDescent="0.35">
      <c r="A15" s="6">
        <f t="shared" si="0"/>
        <v>32202</v>
      </c>
      <c r="B15">
        <v>1988</v>
      </c>
      <c r="C15">
        <v>3</v>
      </c>
      <c r="E15">
        <v>19880314</v>
      </c>
      <c r="F15">
        <v>1500</v>
      </c>
      <c r="G15" s="2">
        <v>296</v>
      </c>
      <c r="H15" s="3">
        <v>110880</v>
      </c>
      <c r="I15" s="3">
        <v>110880</v>
      </c>
      <c r="J15" s="3">
        <v>122320</v>
      </c>
      <c r="W15" s="6">
        <f t="shared" si="2"/>
        <v>32203</v>
      </c>
      <c r="X15">
        <v>3</v>
      </c>
      <c r="Y15">
        <v>1988</v>
      </c>
      <c r="Z15">
        <v>2</v>
      </c>
      <c r="AA15">
        <v>138391</v>
      </c>
      <c r="AB15">
        <v>93103</v>
      </c>
      <c r="AC15">
        <v>198206</v>
      </c>
      <c r="AD15">
        <v>26925</v>
      </c>
      <c r="AE15">
        <v>9705</v>
      </c>
      <c r="AF15" s="6">
        <f t="shared" si="3"/>
        <v>32203</v>
      </c>
      <c r="AG15">
        <v>3</v>
      </c>
      <c r="AH15">
        <v>1988</v>
      </c>
      <c r="AI15">
        <v>2</v>
      </c>
      <c r="AJ15">
        <v>138391</v>
      </c>
      <c r="AK15">
        <v>9703</v>
      </c>
      <c r="AL15" s="6">
        <f t="shared" si="4"/>
        <v>32203</v>
      </c>
      <c r="AM15">
        <v>3</v>
      </c>
      <c r="AN15">
        <v>1988</v>
      </c>
      <c r="AO15">
        <v>2</v>
      </c>
      <c r="AP15">
        <v>153441</v>
      </c>
      <c r="AQ15">
        <v>9678</v>
      </c>
      <c r="BC15" s="6">
        <v>32938</v>
      </c>
      <c r="BD15">
        <v>200</v>
      </c>
      <c r="BE15">
        <v>200</v>
      </c>
      <c r="BF15">
        <f t="shared" si="1"/>
        <v>97862.860799999995</v>
      </c>
    </row>
    <row r="16" spans="1:58" x14ac:dyDescent="0.35">
      <c r="A16" s="6">
        <f t="shared" si="0"/>
        <v>32263</v>
      </c>
      <c r="B16">
        <v>1988</v>
      </c>
      <c r="C16">
        <v>5</v>
      </c>
      <c r="E16">
        <v>19880516</v>
      </c>
      <c r="F16">
        <v>1500</v>
      </c>
      <c r="G16" s="2">
        <v>2430</v>
      </c>
      <c r="H16" s="3">
        <v>282280</v>
      </c>
      <c r="I16" s="3">
        <v>282280</v>
      </c>
      <c r="J16" s="3">
        <v>319210</v>
      </c>
      <c r="W16" s="6">
        <f t="shared" si="2"/>
        <v>32264</v>
      </c>
      <c r="X16">
        <v>5</v>
      </c>
      <c r="Y16">
        <v>1988</v>
      </c>
      <c r="Z16">
        <v>2</v>
      </c>
      <c r="AA16">
        <v>238059</v>
      </c>
      <c r="AB16">
        <v>160007</v>
      </c>
      <c r="AC16">
        <v>341212</v>
      </c>
      <c r="AD16">
        <v>46422</v>
      </c>
      <c r="AE16">
        <v>17248</v>
      </c>
      <c r="AF16" s="6">
        <f t="shared" si="3"/>
        <v>32264</v>
      </c>
      <c r="AG16">
        <v>5</v>
      </c>
      <c r="AH16">
        <v>1988</v>
      </c>
      <c r="AI16">
        <v>2</v>
      </c>
      <c r="AJ16">
        <v>238059</v>
      </c>
      <c r="AK16">
        <v>17245</v>
      </c>
      <c r="AL16" s="6">
        <f t="shared" si="4"/>
        <v>32264</v>
      </c>
      <c r="AM16">
        <v>5</v>
      </c>
      <c r="AN16">
        <v>1988</v>
      </c>
      <c r="AO16">
        <v>2</v>
      </c>
      <c r="AP16">
        <v>268247</v>
      </c>
      <c r="AQ16">
        <v>31378</v>
      </c>
      <c r="BC16" s="6">
        <v>33016</v>
      </c>
      <c r="BD16">
        <v>1890</v>
      </c>
      <c r="BE16">
        <v>54</v>
      </c>
      <c r="BF16">
        <f t="shared" si="1"/>
        <v>249697.08933120003</v>
      </c>
    </row>
    <row r="17" spans="1:58" x14ac:dyDescent="0.35">
      <c r="A17" s="6">
        <f t="shared" si="0"/>
        <v>32263</v>
      </c>
      <c r="B17">
        <v>1988</v>
      </c>
      <c r="C17">
        <v>5</v>
      </c>
      <c r="E17">
        <v>19880523</v>
      </c>
      <c r="F17">
        <v>1530</v>
      </c>
      <c r="G17" s="2">
        <v>1110</v>
      </c>
      <c r="H17" s="3">
        <v>193840</v>
      </c>
      <c r="I17" s="3">
        <v>193840</v>
      </c>
      <c r="J17" s="3">
        <v>217280</v>
      </c>
      <c r="L17" t="s">
        <v>14</v>
      </c>
      <c r="W17" s="6">
        <f t="shared" si="2"/>
        <v>32356</v>
      </c>
      <c r="X17">
        <v>8</v>
      </c>
      <c r="Y17">
        <v>1988</v>
      </c>
      <c r="Z17">
        <v>1</v>
      </c>
      <c r="AA17">
        <v>148312</v>
      </c>
      <c r="AB17">
        <v>86847</v>
      </c>
      <c r="AC17">
        <v>237176</v>
      </c>
      <c r="AD17">
        <v>38643</v>
      </c>
      <c r="AE17">
        <v>9973</v>
      </c>
      <c r="AF17" s="6">
        <f t="shared" si="3"/>
        <v>32356</v>
      </c>
      <c r="AG17">
        <v>8</v>
      </c>
      <c r="AH17">
        <v>1988</v>
      </c>
      <c r="AI17">
        <v>1</v>
      </c>
      <c r="AJ17">
        <v>148312</v>
      </c>
      <c r="AK17">
        <v>9971</v>
      </c>
      <c r="AL17" s="6">
        <f t="shared" si="4"/>
        <v>32356</v>
      </c>
      <c r="AM17">
        <v>8</v>
      </c>
      <c r="AN17">
        <v>1988</v>
      </c>
      <c r="AO17">
        <v>1</v>
      </c>
      <c r="AP17">
        <v>175999</v>
      </c>
      <c r="AQ17">
        <v>11187</v>
      </c>
      <c r="BC17" s="6">
        <v>33059</v>
      </c>
      <c r="BD17">
        <v>673</v>
      </c>
      <c r="BE17">
        <v>97</v>
      </c>
      <c r="BF17">
        <f t="shared" si="1"/>
        <v>159714.63539712</v>
      </c>
    </row>
    <row r="18" spans="1:58" x14ac:dyDescent="0.35">
      <c r="A18" s="6">
        <f t="shared" si="0"/>
        <v>32355</v>
      </c>
      <c r="B18">
        <v>1988</v>
      </c>
      <c r="C18">
        <v>8</v>
      </c>
      <c r="E18">
        <v>19880825</v>
      </c>
      <c r="F18">
        <v>1000</v>
      </c>
      <c r="G18" s="2">
        <v>624</v>
      </c>
      <c r="H18" s="3">
        <v>148310</v>
      </c>
      <c r="I18" s="3">
        <v>148310</v>
      </c>
      <c r="J18" s="3">
        <v>176000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102</v>
      </c>
      <c r="S18" t="s">
        <v>116</v>
      </c>
      <c r="W18" s="6">
        <f t="shared" si="2"/>
        <v>32448</v>
      </c>
      <c r="X18">
        <v>11</v>
      </c>
      <c r="Y18">
        <v>1988</v>
      </c>
      <c r="Z18">
        <v>1</v>
      </c>
      <c r="AA18">
        <v>143324</v>
      </c>
      <c r="AB18">
        <v>84000</v>
      </c>
      <c r="AC18">
        <v>229046</v>
      </c>
      <c r="AD18">
        <v>37285</v>
      </c>
      <c r="AE18">
        <v>9406</v>
      </c>
      <c r="AF18" s="6">
        <f t="shared" si="3"/>
        <v>32448</v>
      </c>
      <c r="AG18">
        <v>11</v>
      </c>
      <c r="AH18">
        <v>1988</v>
      </c>
      <c r="AI18">
        <v>1</v>
      </c>
      <c r="AJ18">
        <v>143325</v>
      </c>
      <c r="AK18">
        <v>9404</v>
      </c>
      <c r="AL18" s="6">
        <f t="shared" si="4"/>
        <v>32448</v>
      </c>
      <c r="AM18">
        <v>11</v>
      </c>
      <c r="AN18">
        <v>1988</v>
      </c>
      <c r="AO18">
        <v>1</v>
      </c>
      <c r="AP18">
        <v>165700</v>
      </c>
      <c r="AQ18">
        <v>13927</v>
      </c>
      <c r="BC18" s="6">
        <v>33091</v>
      </c>
      <c r="BD18">
        <v>147</v>
      </c>
      <c r="BE18">
        <v>210</v>
      </c>
      <c r="BF18">
        <f t="shared" si="1"/>
        <v>75525.662822400001</v>
      </c>
    </row>
    <row r="19" spans="1:58" x14ac:dyDescent="0.35">
      <c r="A19" s="6">
        <f t="shared" si="0"/>
        <v>32447</v>
      </c>
      <c r="B19">
        <v>1988</v>
      </c>
      <c r="C19">
        <v>11</v>
      </c>
      <c r="E19">
        <v>19881115</v>
      </c>
      <c r="F19">
        <v>930</v>
      </c>
      <c r="G19" s="2">
        <v>399</v>
      </c>
      <c r="H19" s="3">
        <v>143320</v>
      </c>
      <c r="I19" s="3">
        <v>143320</v>
      </c>
      <c r="J19" s="3">
        <v>165700</v>
      </c>
      <c r="L19" t="s">
        <v>6</v>
      </c>
      <c r="M19">
        <v>11.909599999999999</v>
      </c>
      <c r="N19">
        <v>0.57450000000000001</v>
      </c>
      <c r="O19">
        <v>-3.6799999999999999E-2</v>
      </c>
      <c r="P19">
        <v>-0.1368</v>
      </c>
      <c r="Q19">
        <v>-7.2400000000000006E-2</v>
      </c>
      <c r="R19">
        <v>-1.6400000000000001E-2</v>
      </c>
      <c r="S19">
        <v>-3.5000000000000001E-3</v>
      </c>
      <c r="W19" s="6">
        <f t="shared" si="2"/>
        <v>32540</v>
      </c>
      <c r="X19">
        <v>2</v>
      </c>
      <c r="Y19">
        <v>1989</v>
      </c>
      <c r="Z19">
        <v>1</v>
      </c>
      <c r="AA19">
        <v>124746</v>
      </c>
      <c r="AB19">
        <v>73132</v>
      </c>
      <c r="AC19">
        <v>199314</v>
      </c>
      <c r="AD19">
        <v>32435</v>
      </c>
      <c r="AE19">
        <v>8122</v>
      </c>
      <c r="AF19" s="6">
        <f t="shared" si="3"/>
        <v>32540</v>
      </c>
      <c r="AG19">
        <v>2</v>
      </c>
      <c r="AH19">
        <v>1989</v>
      </c>
      <c r="AI19">
        <v>1</v>
      </c>
      <c r="AJ19">
        <v>124746</v>
      </c>
      <c r="AK19">
        <v>8120</v>
      </c>
      <c r="AL19" s="6">
        <f t="shared" si="4"/>
        <v>32540</v>
      </c>
      <c r="AM19">
        <v>2</v>
      </c>
      <c r="AN19">
        <v>1989</v>
      </c>
      <c r="AO19">
        <v>1</v>
      </c>
      <c r="AP19">
        <v>130152</v>
      </c>
      <c r="AQ19">
        <v>7807</v>
      </c>
      <c r="BC19" s="6">
        <v>33095</v>
      </c>
      <c r="BD19">
        <v>69</v>
      </c>
      <c r="BE19">
        <v>230</v>
      </c>
      <c r="BF19">
        <f t="shared" si="1"/>
        <v>38827.090022400007</v>
      </c>
    </row>
    <row r="20" spans="1:58" x14ac:dyDescent="0.35">
      <c r="A20" s="6">
        <f t="shared" si="0"/>
        <v>32539</v>
      </c>
      <c r="B20">
        <v>1989</v>
      </c>
      <c r="C20">
        <v>2</v>
      </c>
      <c r="E20">
        <v>19890223</v>
      </c>
      <c r="F20">
        <v>830</v>
      </c>
      <c r="G20" s="2">
        <v>305</v>
      </c>
      <c r="H20" s="3">
        <v>124750</v>
      </c>
      <c r="I20" s="3">
        <v>124750</v>
      </c>
      <c r="J20" s="3">
        <v>130150</v>
      </c>
      <c r="L20" t="s">
        <v>7</v>
      </c>
      <c r="M20">
        <v>11.909599999999999</v>
      </c>
      <c r="N20">
        <v>0.57450000000000001</v>
      </c>
      <c r="O20">
        <v>-3.6799999999999999E-2</v>
      </c>
      <c r="P20">
        <v>-0.1368</v>
      </c>
      <c r="Q20">
        <v>-7.2400000000000006E-2</v>
      </c>
      <c r="R20">
        <v>-1.6400000000000001E-2</v>
      </c>
      <c r="S20">
        <v>-3.5000000000000001E-3</v>
      </c>
      <c r="W20" s="6">
        <f t="shared" si="2"/>
        <v>32629</v>
      </c>
      <c r="X20">
        <v>5</v>
      </c>
      <c r="Y20">
        <v>1989</v>
      </c>
      <c r="Z20">
        <v>1</v>
      </c>
      <c r="AA20">
        <v>187014</v>
      </c>
      <c r="AB20">
        <v>109753</v>
      </c>
      <c r="AC20">
        <v>298559</v>
      </c>
      <c r="AD20">
        <v>48532</v>
      </c>
      <c r="AE20">
        <v>11794</v>
      </c>
      <c r="AF20" s="6">
        <f t="shared" si="3"/>
        <v>32629</v>
      </c>
      <c r="AG20">
        <v>5</v>
      </c>
      <c r="AH20">
        <v>1989</v>
      </c>
      <c r="AI20">
        <v>1</v>
      </c>
      <c r="AJ20">
        <v>187014</v>
      </c>
      <c r="AK20">
        <v>11791</v>
      </c>
      <c r="AL20" s="6">
        <f t="shared" si="4"/>
        <v>32629</v>
      </c>
      <c r="AM20">
        <v>5</v>
      </c>
      <c r="AN20">
        <v>1989</v>
      </c>
      <c r="AO20">
        <v>1</v>
      </c>
      <c r="AP20">
        <v>195159</v>
      </c>
      <c r="AQ20">
        <v>10242</v>
      </c>
      <c r="BC20" s="6">
        <v>33161</v>
      </c>
      <c r="BD20">
        <v>557</v>
      </c>
      <c r="BE20">
        <v>110</v>
      </c>
      <c r="BF20">
        <f t="shared" si="1"/>
        <v>149901.4370304</v>
      </c>
    </row>
    <row r="21" spans="1:58" x14ac:dyDescent="0.35">
      <c r="A21" s="6">
        <f t="shared" si="0"/>
        <v>32628</v>
      </c>
      <c r="B21">
        <v>1989</v>
      </c>
      <c r="C21">
        <v>5</v>
      </c>
      <c r="E21">
        <v>19890517</v>
      </c>
      <c r="F21">
        <v>1600</v>
      </c>
      <c r="G21" s="2">
        <v>903</v>
      </c>
      <c r="H21" s="3">
        <v>187010</v>
      </c>
      <c r="I21" s="3">
        <v>187010</v>
      </c>
      <c r="J21" s="3">
        <v>195160</v>
      </c>
      <c r="L21" t="s">
        <v>8</v>
      </c>
      <c r="M21">
        <v>11.7738</v>
      </c>
      <c r="N21">
        <v>0.57650000000000001</v>
      </c>
      <c r="O21">
        <v>-3.2399999999999998E-2</v>
      </c>
      <c r="P21">
        <v>-0.10440000000000001</v>
      </c>
      <c r="Q21">
        <v>-0.11840000000000001</v>
      </c>
      <c r="R21">
        <v>-4.4000000000000003E-3</v>
      </c>
      <c r="S21">
        <v>2.0000000000000001E-4</v>
      </c>
      <c r="W21" s="6">
        <f t="shared" si="2"/>
        <v>32721</v>
      </c>
      <c r="X21">
        <v>8</v>
      </c>
      <c r="Y21">
        <v>1989</v>
      </c>
      <c r="Z21">
        <v>1</v>
      </c>
      <c r="AA21">
        <v>102989</v>
      </c>
      <c r="AB21">
        <v>60301</v>
      </c>
      <c r="AC21">
        <v>164710</v>
      </c>
      <c r="AD21">
        <v>26839</v>
      </c>
      <c r="AE21">
        <v>6945</v>
      </c>
      <c r="AF21" s="6">
        <f t="shared" si="3"/>
        <v>32721</v>
      </c>
      <c r="AG21">
        <v>8</v>
      </c>
      <c r="AH21">
        <v>1989</v>
      </c>
      <c r="AI21">
        <v>1</v>
      </c>
      <c r="AJ21">
        <v>102989</v>
      </c>
      <c r="AK21">
        <v>6944</v>
      </c>
      <c r="AL21" s="6">
        <f t="shared" si="4"/>
        <v>32721</v>
      </c>
      <c r="AM21">
        <v>8</v>
      </c>
      <c r="AN21">
        <v>1989</v>
      </c>
      <c r="AO21">
        <v>1</v>
      </c>
      <c r="AP21">
        <v>113647</v>
      </c>
      <c r="AQ21">
        <v>6610</v>
      </c>
      <c r="BC21" s="6">
        <v>33205</v>
      </c>
      <c r="BD21">
        <v>430</v>
      </c>
      <c r="BE21">
        <v>160</v>
      </c>
      <c r="BF21">
        <f t="shared" si="1"/>
        <v>168324.12057600002</v>
      </c>
    </row>
    <row r="22" spans="1:58" x14ac:dyDescent="0.35">
      <c r="A22" s="6">
        <f t="shared" si="0"/>
        <v>32720</v>
      </c>
      <c r="B22">
        <v>1989</v>
      </c>
      <c r="C22">
        <v>8</v>
      </c>
      <c r="E22">
        <v>19890810</v>
      </c>
      <c r="F22">
        <v>1426</v>
      </c>
      <c r="G22" s="2">
        <v>312</v>
      </c>
      <c r="H22" s="3">
        <v>102990</v>
      </c>
      <c r="I22" s="3">
        <v>102990</v>
      </c>
      <c r="J22" s="3">
        <v>113650</v>
      </c>
      <c r="W22" s="6">
        <f t="shared" si="2"/>
        <v>32843</v>
      </c>
      <c r="X22">
        <v>12</v>
      </c>
      <c r="Y22">
        <v>1989</v>
      </c>
      <c r="Z22">
        <v>1</v>
      </c>
      <c r="AA22">
        <v>119514</v>
      </c>
      <c r="AB22">
        <v>70226</v>
      </c>
      <c r="AC22">
        <v>190616</v>
      </c>
      <c r="AD22">
        <v>30944</v>
      </c>
      <c r="AE22">
        <v>7241</v>
      </c>
      <c r="AF22" s="6">
        <f t="shared" si="3"/>
        <v>32843</v>
      </c>
      <c r="AG22">
        <v>12</v>
      </c>
      <c r="AH22">
        <v>1989</v>
      </c>
      <c r="AI22">
        <v>1</v>
      </c>
      <c r="AJ22">
        <v>119514</v>
      </c>
      <c r="AK22">
        <v>7239</v>
      </c>
      <c r="AL22" s="6">
        <f t="shared" si="4"/>
        <v>32843</v>
      </c>
      <c r="AM22">
        <v>12</v>
      </c>
      <c r="AN22">
        <v>1989</v>
      </c>
      <c r="AO22">
        <v>1</v>
      </c>
      <c r="AP22">
        <v>127899</v>
      </c>
      <c r="AQ22">
        <v>9602</v>
      </c>
      <c r="BC22" s="6">
        <v>33225</v>
      </c>
      <c r="BD22">
        <v>358</v>
      </c>
      <c r="BE22">
        <v>170</v>
      </c>
      <c r="BF22">
        <f t="shared" si="1"/>
        <v>148898.3427072</v>
      </c>
    </row>
    <row r="23" spans="1:58" x14ac:dyDescent="0.35">
      <c r="A23" s="6">
        <f t="shared" si="0"/>
        <v>32842</v>
      </c>
      <c r="B23">
        <v>1989</v>
      </c>
      <c r="C23">
        <v>12</v>
      </c>
      <c r="E23">
        <v>19891201</v>
      </c>
      <c r="F23">
        <v>915</v>
      </c>
      <c r="G23" s="2">
        <v>254</v>
      </c>
      <c r="H23" s="3">
        <v>119510</v>
      </c>
      <c r="I23" s="3">
        <v>119510</v>
      </c>
      <c r="J23" s="3">
        <v>127900</v>
      </c>
      <c r="L23" t="s">
        <v>21</v>
      </c>
      <c r="W23" s="6">
        <f t="shared" si="2"/>
        <v>32933</v>
      </c>
      <c r="X23">
        <v>3</v>
      </c>
      <c r="Y23">
        <v>1990</v>
      </c>
      <c r="Z23">
        <v>1</v>
      </c>
      <c r="AA23">
        <v>99411</v>
      </c>
      <c r="AB23">
        <v>58257</v>
      </c>
      <c r="AC23">
        <v>158881</v>
      </c>
      <c r="AD23">
        <v>25866</v>
      </c>
      <c r="AE23">
        <v>6542</v>
      </c>
      <c r="AF23" s="6">
        <f t="shared" si="3"/>
        <v>32933</v>
      </c>
      <c r="AG23">
        <v>3</v>
      </c>
      <c r="AH23">
        <v>1990</v>
      </c>
      <c r="AI23">
        <v>1</v>
      </c>
      <c r="AJ23">
        <v>99411</v>
      </c>
      <c r="AK23">
        <v>6541</v>
      </c>
      <c r="AL23" s="6">
        <f t="shared" si="4"/>
        <v>32933</v>
      </c>
      <c r="AM23">
        <v>3</v>
      </c>
      <c r="AN23">
        <v>1990</v>
      </c>
      <c r="AO23">
        <v>1</v>
      </c>
      <c r="AP23">
        <v>97134</v>
      </c>
      <c r="AQ23">
        <v>5699</v>
      </c>
      <c r="BC23" s="6">
        <v>33273</v>
      </c>
      <c r="BD23">
        <v>242</v>
      </c>
      <c r="BE23">
        <v>210</v>
      </c>
      <c r="BF23">
        <f t="shared" si="1"/>
        <v>124334.76464640001</v>
      </c>
    </row>
    <row r="24" spans="1:58" x14ac:dyDescent="0.35">
      <c r="A24" s="6">
        <f t="shared" si="0"/>
        <v>32932</v>
      </c>
      <c r="B24">
        <v>1990</v>
      </c>
      <c r="C24">
        <v>3</v>
      </c>
      <c r="E24">
        <v>19900306</v>
      </c>
      <c r="F24">
        <v>900</v>
      </c>
      <c r="G24" s="2">
        <v>200</v>
      </c>
      <c r="H24" s="3">
        <v>99411</v>
      </c>
      <c r="I24" s="3">
        <v>99411</v>
      </c>
      <c r="J24" s="3">
        <v>97134</v>
      </c>
      <c r="L24" t="s">
        <v>22</v>
      </c>
      <c r="M24" s="3">
        <v>85.6</v>
      </c>
      <c r="W24" s="6">
        <f t="shared" si="2"/>
        <v>32994</v>
      </c>
      <c r="X24">
        <v>5</v>
      </c>
      <c r="Y24">
        <v>1990</v>
      </c>
      <c r="Z24">
        <v>1</v>
      </c>
      <c r="AA24">
        <v>277428</v>
      </c>
      <c r="AB24">
        <v>162746</v>
      </c>
      <c r="AC24">
        <v>443041</v>
      </c>
      <c r="AD24">
        <v>72049</v>
      </c>
      <c r="AE24">
        <v>17718</v>
      </c>
      <c r="AF24" s="6">
        <f t="shared" si="3"/>
        <v>32994</v>
      </c>
      <c r="AG24">
        <v>5</v>
      </c>
      <c r="AH24">
        <v>1990</v>
      </c>
      <c r="AI24">
        <v>1</v>
      </c>
      <c r="AJ24">
        <v>277428</v>
      </c>
      <c r="AK24">
        <v>17714</v>
      </c>
      <c r="AL24" s="6">
        <f t="shared" si="4"/>
        <v>32994</v>
      </c>
      <c r="AM24">
        <v>5</v>
      </c>
      <c r="AN24">
        <v>1990</v>
      </c>
      <c r="AO24">
        <v>1</v>
      </c>
      <c r="AP24">
        <v>276888</v>
      </c>
      <c r="AQ24">
        <v>33418</v>
      </c>
      <c r="BC24" s="6">
        <v>33275</v>
      </c>
      <c r="BD24">
        <v>243</v>
      </c>
      <c r="BE24">
        <v>190</v>
      </c>
      <c r="BF24">
        <f t="shared" si="1"/>
        <v>112958.20707840001</v>
      </c>
    </row>
    <row r="25" spans="1:58" x14ac:dyDescent="0.35">
      <c r="A25" s="6">
        <f t="shared" si="0"/>
        <v>32993</v>
      </c>
      <c r="B25">
        <v>1990</v>
      </c>
      <c r="C25">
        <v>5</v>
      </c>
      <c r="E25">
        <v>19900523</v>
      </c>
      <c r="F25">
        <v>1250</v>
      </c>
      <c r="G25" s="2">
        <v>1890</v>
      </c>
      <c r="H25" s="3">
        <v>277430</v>
      </c>
      <c r="I25" s="3">
        <v>277430</v>
      </c>
      <c r="J25" s="3">
        <v>276890</v>
      </c>
      <c r="L25" t="s">
        <v>23</v>
      </c>
      <c r="M25" s="2">
        <v>6.1400000000000003E-2</v>
      </c>
      <c r="W25" s="6">
        <f t="shared" si="2"/>
        <v>33055</v>
      </c>
      <c r="X25">
        <v>7</v>
      </c>
      <c r="Y25">
        <v>1990</v>
      </c>
      <c r="Z25">
        <v>1</v>
      </c>
      <c r="AA25">
        <v>160796</v>
      </c>
      <c r="AB25">
        <v>94436</v>
      </c>
      <c r="AC25">
        <v>256555</v>
      </c>
      <c r="AD25">
        <v>41671</v>
      </c>
      <c r="AE25">
        <v>9903</v>
      </c>
      <c r="AF25" s="6">
        <f t="shared" si="3"/>
        <v>33055</v>
      </c>
      <c r="AG25">
        <v>7</v>
      </c>
      <c r="AH25">
        <v>1990</v>
      </c>
      <c r="AI25">
        <v>1</v>
      </c>
      <c r="AJ25">
        <v>160796</v>
      </c>
      <c r="AK25">
        <v>9901</v>
      </c>
      <c r="AL25" s="6">
        <f t="shared" si="4"/>
        <v>33055</v>
      </c>
      <c r="AM25">
        <v>7</v>
      </c>
      <c r="AN25">
        <v>1990</v>
      </c>
      <c r="AO25">
        <v>1</v>
      </c>
      <c r="AP25">
        <v>163837</v>
      </c>
      <c r="AQ25">
        <v>9276</v>
      </c>
      <c r="BC25" s="6">
        <v>33365</v>
      </c>
      <c r="BD25">
        <v>638</v>
      </c>
      <c r="BE25">
        <v>120</v>
      </c>
      <c r="BF25">
        <f t="shared" si="1"/>
        <v>187309.5155712</v>
      </c>
    </row>
    <row r="26" spans="1:58" x14ac:dyDescent="0.35">
      <c r="A26" s="6">
        <f t="shared" si="0"/>
        <v>33054</v>
      </c>
      <c r="B26">
        <v>1990</v>
      </c>
      <c r="C26">
        <v>7</v>
      </c>
      <c r="E26">
        <v>19900705</v>
      </c>
      <c r="F26">
        <v>1200</v>
      </c>
      <c r="G26" s="2">
        <v>673</v>
      </c>
      <c r="H26" s="3">
        <v>160800</v>
      </c>
      <c r="I26" s="3">
        <v>160800</v>
      </c>
      <c r="J26" s="3">
        <v>163840</v>
      </c>
      <c r="L26" t="s">
        <v>24</v>
      </c>
      <c r="M26" s="2">
        <v>0.1145</v>
      </c>
      <c r="W26" s="6">
        <f t="shared" si="2"/>
        <v>33086</v>
      </c>
      <c r="X26">
        <v>8</v>
      </c>
      <c r="Y26">
        <v>1990</v>
      </c>
      <c r="Z26">
        <v>2</v>
      </c>
      <c r="AA26">
        <v>54205</v>
      </c>
      <c r="AB26">
        <v>36238</v>
      </c>
      <c r="AC26">
        <v>78035</v>
      </c>
      <c r="AD26">
        <v>10709</v>
      </c>
      <c r="AE26">
        <v>3995</v>
      </c>
      <c r="AF26" s="6">
        <f t="shared" si="3"/>
        <v>33086</v>
      </c>
      <c r="AG26">
        <v>8</v>
      </c>
      <c r="AH26">
        <v>1990</v>
      </c>
      <c r="AI26">
        <v>2</v>
      </c>
      <c r="AJ26">
        <v>54205</v>
      </c>
      <c r="AK26">
        <v>3994</v>
      </c>
      <c r="AL26" s="6">
        <f t="shared" si="4"/>
        <v>33086</v>
      </c>
      <c r="AM26">
        <v>8</v>
      </c>
      <c r="AN26">
        <v>1990</v>
      </c>
      <c r="AO26">
        <v>2</v>
      </c>
      <c r="AP26">
        <v>56773</v>
      </c>
      <c r="AQ26">
        <v>4711</v>
      </c>
      <c r="BC26" s="6">
        <v>33487</v>
      </c>
      <c r="BD26">
        <v>292</v>
      </c>
      <c r="BE26">
        <v>190</v>
      </c>
      <c r="BF26">
        <f t="shared" si="1"/>
        <v>135735.78792959999</v>
      </c>
    </row>
    <row r="27" spans="1:58" x14ac:dyDescent="0.35">
      <c r="A27" s="6">
        <f t="shared" si="0"/>
        <v>33085</v>
      </c>
      <c r="B27">
        <v>1990</v>
      </c>
      <c r="C27">
        <v>8</v>
      </c>
      <c r="E27">
        <v>19900806</v>
      </c>
      <c r="F27">
        <v>1500</v>
      </c>
      <c r="G27" s="2">
        <v>147</v>
      </c>
      <c r="H27" s="3">
        <v>67537</v>
      </c>
      <c r="I27" s="3">
        <v>67537</v>
      </c>
      <c r="J27" s="3">
        <v>70457</v>
      </c>
      <c r="L27" t="s">
        <v>25</v>
      </c>
      <c r="M27" s="2">
        <v>0.94450000000000001</v>
      </c>
      <c r="W27" s="6">
        <f t="shared" si="2"/>
        <v>33147</v>
      </c>
      <c r="X27">
        <v>10</v>
      </c>
      <c r="Y27">
        <v>1990</v>
      </c>
      <c r="Z27">
        <v>1</v>
      </c>
      <c r="AA27">
        <v>176261</v>
      </c>
      <c r="AB27">
        <v>103578</v>
      </c>
      <c r="AC27">
        <v>281105</v>
      </c>
      <c r="AD27">
        <v>45631</v>
      </c>
      <c r="AE27">
        <v>10652</v>
      </c>
      <c r="AF27" s="6">
        <f t="shared" si="3"/>
        <v>33147</v>
      </c>
      <c r="AG27">
        <v>10</v>
      </c>
      <c r="AH27">
        <v>1990</v>
      </c>
      <c r="AI27">
        <v>1</v>
      </c>
      <c r="AJ27">
        <v>176261</v>
      </c>
      <c r="AK27">
        <v>10650</v>
      </c>
      <c r="AL27" s="6">
        <f t="shared" si="4"/>
        <v>33147</v>
      </c>
      <c r="AM27">
        <v>10</v>
      </c>
      <c r="AN27">
        <v>1990</v>
      </c>
      <c r="AO27">
        <v>1</v>
      </c>
      <c r="AP27">
        <v>185385</v>
      </c>
      <c r="AQ27">
        <v>12851</v>
      </c>
      <c r="BC27" s="6">
        <v>33618</v>
      </c>
      <c r="BD27">
        <v>255</v>
      </c>
      <c r="BE27">
        <v>220</v>
      </c>
      <c r="BF27">
        <f t="shared" si="1"/>
        <v>137252.66227200002</v>
      </c>
    </row>
    <row r="28" spans="1:58" x14ac:dyDescent="0.35">
      <c r="A28" s="6">
        <f t="shared" si="0"/>
        <v>33085</v>
      </c>
      <c r="B28">
        <v>1990</v>
      </c>
      <c r="C28">
        <v>8</v>
      </c>
      <c r="E28">
        <v>19900810</v>
      </c>
      <c r="F28">
        <v>946</v>
      </c>
      <c r="G28" s="2">
        <v>69</v>
      </c>
      <c r="H28" s="3">
        <v>40873</v>
      </c>
      <c r="I28" s="3">
        <v>40873</v>
      </c>
      <c r="J28" s="3">
        <v>43089</v>
      </c>
      <c r="L28" t="s">
        <v>26</v>
      </c>
      <c r="M28" s="2">
        <v>1.287E-5</v>
      </c>
      <c r="W28" s="6">
        <f t="shared" si="2"/>
        <v>33178</v>
      </c>
      <c r="X28">
        <v>11</v>
      </c>
      <c r="Y28">
        <v>1990</v>
      </c>
      <c r="Z28">
        <v>1</v>
      </c>
      <c r="AA28">
        <v>169193</v>
      </c>
      <c r="AB28">
        <v>99537</v>
      </c>
      <c r="AC28">
        <v>269600</v>
      </c>
      <c r="AD28">
        <v>43710</v>
      </c>
      <c r="AE28">
        <v>9831</v>
      </c>
      <c r="AF28" s="6">
        <f t="shared" si="3"/>
        <v>33178</v>
      </c>
      <c r="AG28">
        <v>11</v>
      </c>
      <c r="AH28">
        <v>1990</v>
      </c>
      <c r="AI28">
        <v>1</v>
      </c>
      <c r="AJ28">
        <v>169193</v>
      </c>
      <c r="AK28">
        <v>9828</v>
      </c>
      <c r="AL28" s="6">
        <f t="shared" si="4"/>
        <v>33178</v>
      </c>
      <c r="AM28">
        <v>11</v>
      </c>
      <c r="AN28">
        <v>1990</v>
      </c>
      <c r="AO28">
        <v>1</v>
      </c>
      <c r="AP28">
        <v>172115</v>
      </c>
      <c r="AQ28">
        <v>11451</v>
      </c>
      <c r="BC28" s="6">
        <v>33681</v>
      </c>
      <c r="BD28">
        <v>501</v>
      </c>
      <c r="BE28">
        <v>140</v>
      </c>
      <c r="BF28">
        <f t="shared" si="1"/>
        <v>171602.52641280001</v>
      </c>
    </row>
    <row r="29" spans="1:58" x14ac:dyDescent="0.35">
      <c r="A29" s="6">
        <f t="shared" si="0"/>
        <v>33146</v>
      </c>
      <c r="B29">
        <v>1990</v>
      </c>
      <c r="C29">
        <v>10</v>
      </c>
      <c r="E29">
        <v>19901015</v>
      </c>
      <c r="F29">
        <v>1530</v>
      </c>
      <c r="G29" s="2">
        <v>557</v>
      </c>
      <c r="H29" s="3">
        <v>176260</v>
      </c>
      <c r="I29" s="3">
        <v>176260</v>
      </c>
      <c r="J29" s="3">
        <v>185380</v>
      </c>
      <c r="W29" s="6">
        <f t="shared" si="2"/>
        <v>33208</v>
      </c>
      <c r="X29">
        <v>12</v>
      </c>
      <c r="Y29">
        <v>1990</v>
      </c>
      <c r="Z29">
        <v>1</v>
      </c>
      <c r="AA29">
        <v>156478</v>
      </c>
      <c r="AB29">
        <v>92148</v>
      </c>
      <c r="AC29">
        <v>249149</v>
      </c>
      <c r="AD29">
        <v>40352</v>
      </c>
      <c r="AE29">
        <v>8760</v>
      </c>
      <c r="AF29" s="6">
        <f t="shared" si="3"/>
        <v>33208</v>
      </c>
      <c r="AG29">
        <v>12</v>
      </c>
      <c r="AH29">
        <v>1990</v>
      </c>
      <c r="AI29">
        <v>1</v>
      </c>
      <c r="AJ29">
        <v>156478</v>
      </c>
      <c r="AK29">
        <v>8757</v>
      </c>
      <c r="AL29" s="6">
        <f t="shared" si="4"/>
        <v>33208</v>
      </c>
      <c r="AM29">
        <v>12</v>
      </c>
      <c r="AN29">
        <v>1990</v>
      </c>
      <c r="AO29">
        <v>1</v>
      </c>
      <c r="AP29">
        <v>155800</v>
      </c>
      <c r="AQ29">
        <v>9676</v>
      </c>
      <c r="BC29" s="6">
        <v>33729</v>
      </c>
      <c r="BD29">
        <v>1800</v>
      </c>
      <c r="BE29">
        <v>55</v>
      </c>
      <c r="BF29">
        <f t="shared" si="1"/>
        <v>242210.58048</v>
      </c>
    </row>
    <row r="30" spans="1:58" x14ac:dyDescent="0.35">
      <c r="A30" s="6">
        <f t="shared" si="0"/>
        <v>33177</v>
      </c>
      <c r="B30">
        <v>1990</v>
      </c>
      <c r="C30">
        <v>11</v>
      </c>
      <c r="E30">
        <v>19901128</v>
      </c>
      <c r="F30">
        <v>1306</v>
      </c>
      <c r="G30" s="2">
        <v>430</v>
      </c>
      <c r="H30" s="3">
        <v>169190</v>
      </c>
      <c r="I30" s="3">
        <v>169190</v>
      </c>
      <c r="J30" s="3">
        <v>172110</v>
      </c>
      <c r="L30" t="s">
        <v>27</v>
      </c>
      <c r="M30" t="s">
        <v>28</v>
      </c>
      <c r="N30" t="s">
        <v>29</v>
      </c>
      <c r="O30" t="s">
        <v>31</v>
      </c>
      <c r="W30" s="6">
        <f t="shared" si="2"/>
        <v>33270</v>
      </c>
      <c r="X30">
        <v>2</v>
      </c>
      <c r="Y30">
        <v>1991</v>
      </c>
      <c r="Z30">
        <v>2</v>
      </c>
      <c r="AA30">
        <v>123027</v>
      </c>
      <c r="AB30">
        <v>84157</v>
      </c>
      <c r="AC30">
        <v>173800</v>
      </c>
      <c r="AD30">
        <v>22957</v>
      </c>
      <c r="AE30">
        <v>6890</v>
      </c>
      <c r="AF30" s="6">
        <f t="shared" si="3"/>
        <v>33270</v>
      </c>
      <c r="AG30">
        <v>2</v>
      </c>
      <c r="AH30">
        <v>1991</v>
      </c>
      <c r="AI30">
        <v>2</v>
      </c>
      <c r="AJ30">
        <v>123027</v>
      </c>
      <c r="AK30">
        <v>6888</v>
      </c>
      <c r="AL30" s="6">
        <f t="shared" si="4"/>
        <v>33270</v>
      </c>
      <c r="AM30">
        <v>2</v>
      </c>
      <c r="AN30">
        <v>1991</v>
      </c>
      <c r="AO30">
        <v>2</v>
      </c>
      <c r="AP30">
        <v>116380</v>
      </c>
      <c r="AQ30">
        <v>6112</v>
      </c>
      <c r="BC30" s="6">
        <v>33819</v>
      </c>
      <c r="BD30">
        <v>437</v>
      </c>
      <c r="BE30">
        <v>130</v>
      </c>
      <c r="BF30">
        <f t="shared" si="1"/>
        <v>138989.72805120001</v>
      </c>
    </row>
    <row r="31" spans="1:58" x14ac:dyDescent="0.35">
      <c r="A31" s="6">
        <f t="shared" si="0"/>
        <v>33207</v>
      </c>
      <c r="B31">
        <v>1990</v>
      </c>
      <c r="C31">
        <v>12</v>
      </c>
      <c r="E31">
        <v>19901218</v>
      </c>
      <c r="F31">
        <v>1315</v>
      </c>
      <c r="G31" s="2">
        <v>358</v>
      </c>
      <c r="H31" s="3">
        <v>156480</v>
      </c>
      <c r="I31" s="3">
        <v>156480</v>
      </c>
      <c r="J31" s="3">
        <v>155800</v>
      </c>
      <c r="L31" t="s">
        <v>15</v>
      </c>
      <c r="M31">
        <v>4.0300000000000002E-2</v>
      </c>
      <c r="N31">
        <v>295.87</v>
      </c>
      <c r="O31" s="2" t="s">
        <v>125</v>
      </c>
      <c r="W31" s="6">
        <f t="shared" si="2"/>
        <v>33359</v>
      </c>
      <c r="X31">
        <v>5</v>
      </c>
      <c r="Y31">
        <v>1991</v>
      </c>
      <c r="Z31">
        <v>1</v>
      </c>
      <c r="AA31">
        <v>174539</v>
      </c>
      <c r="AB31">
        <v>102717</v>
      </c>
      <c r="AC31">
        <v>278045</v>
      </c>
      <c r="AD31">
        <v>45063</v>
      </c>
      <c r="AE31">
        <v>10015</v>
      </c>
      <c r="AF31" s="6">
        <f t="shared" si="3"/>
        <v>33359</v>
      </c>
      <c r="AG31">
        <v>5</v>
      </c>
      <c r="AH31">
        <v>1991</v>
      </c>
      <c r="AI31">
        <v>1</v>
      </c>
      <c r="AJ31">
        <v>174539</v>
      </c>
      <c r="AK31">
        <v>10012</v>
      </c>
      <c r="AL31" s="6">
        <f t="shared" si="4"/>
        <v>33359</v>
      </c>
      <c r="AM31">
        <v>5</v>
      </c>
      <c r="AN31">
        <v>1991</v>
      </c>
      <c r="AO31">
        <v>1</v>
      </c>
      <c r="AP31">
        <v>162027</v>
      </c>
      <c r="AQ31">
        <v>7710</v>
      </c>
      <c r="BC31" s="6">
        <v>33927</v>
      </c>
      <c r="BD31">
        <v>311</v>
      </c>
      <c r="BE31">
        <v>180</v>
      </c>
      <c r="BF31">
        <f t="shared" si="1"/>
        <v>136959.07368959999</v>
      </c>
    </row>
    <row r="32" spans="1:58" x14ac:dyDescent="0.35">
      <c r="A32" s="6">
        <f t="shared" si="0"/>
        <v>33269</v>
      </c>
      <c r="B32">
        <v>1991</v>
      </c>
      <c r="C32">
        <v>2</v>
      </c>
      <c r="E32">
        <v>19910204</v>
      </c>
      <c r="F32">
        <v>1400</v>
      </c>
      <c r="G32" s="2">
        <v>242</v>
      </c>
      <c r="H32" s="3">
        <v>123020</v>
      </c>
      <c r="I32" s="3">
        <v>123020</v>
      </c>
      <c r="J32" s="3">
        <v>116460</v>
      </c>
      <c r="L32" t="s">
        <v>16</v>
      </c>
      <c r="M32">
        <v>3.09E-2</v>
      </c>
      <c r="N32">
        <v>18.61</v>
      </c>
      <c r="O32" s="2">
        <v>3.5899999999999997E-33</v>
      </c>
      <c r="W32" s="6">
        <f t="shared" si="2"/>
        <v>33482</v>
      </c>
      <c r="X32">
        <v>9</v>
      </c>
      <c r="Y32">
        <v>1991</v>
      </c>
      <c r="Z32">
        <v>1</v>
      </c>
      <c r="AA32">
        <v>114316</v>
      </c>
      <c r="AB32">
        <v>67236</v>
      </c>
      <c r="AC32">
        <v>182192</v>
      </c>
      <c r="AD32">
        <v>29547</v>
      </c>
      <c r="AE32">
        <v>6703</v>
      </c>
      <c r="AF32" s="6">
        <f t="shared" si="3"/>
        <v>33482</v>
      </c>
      <c r="AG32">
        <v>9</v>
      </c>
      <c r="AH32">
        <v>1991</v>
      </c>
      <c r="AI32">
        <v>1</v>
      </c>
      <c r="AJ32">
        <v>114317</v>
      </c>
      <c r="AK32">
        <v>6701</v>
      </c>
      <c r="AL32" s="6">
        <f t="shared" si="4"/>
        <v>33482</v>
      </c>
      <c r="AM32">
        <v>9</v>
      </c>
      <c r="AN32">
        <v>1991</v>
      </c>
      <c r="AO32">
        <v>1</v>
      </c>
      <c r="AP32">
        <v>114824</v>
      </c>
      <c r="AQ32">
        <v>7412</v>
      </c>
      <c r="BC32" s="6">
        <v>34037</v>
      </c>
      <c r="BD32">
        <v>760</v>
      </c>
      <c r="BE32">
        <v>130</v>
      </c>
      <c r="BF32">
        <f t="shared" si="1"/>
        <v>241721.266176</v>
      </c>
    </row>
    <row r="33" spans="1:58" x14ac:dyDescent="0.35">
      <c r="A33" s="6">
        <f t="shared" si="0"/>
        <v>33269</v>
      </c>
      <c r="B33">
        <v>1991</v>
      </c>
      <c r="C33">
        <v>2</v>
      </c>
      <c r="E33">
        <v>19910206</v>
      </c>
      <c r="F33">
        <v>935</v>
      </c>
      <c r="G33" s="2">
        <v>243</v>
      </c>
      <c r="H33" s="3">
        <v>123040</v>
      </c>
      <c r="I33" s="3">
        <v>123040</v>
      </c>
      <c r="J33" s="3">
        <v>116300</v>
      </c>
      <c r="L33" t="s">
        <v>17</v>
      </c>
      <c r="M33">
        <v>1.5100000000000001E-2</v>
      </c>
      <c r="N33">
        <v>-2.44</v>
      </c>
      <c r="O33" s="2">
        <v>1.2319999999999999E-2</v>
      </c>
      <c r="W33" s="6">
        <f t="shared" si="2"/>
        <v>33604</v>
      </c>
      <c r="X33">
        <v>1</v>
      </c>
      <c r="Y33">
        <v>1992</v>
      </c>
      <c r="Z33">
        <v>1</v>
      </c>
      <c r="AA33">
        <v>133998</v>
      </c>
      <c r="AB33">
        <v>79029</v>
      </c>
      <c r="AC33">
        <v>213109</v>
      </c>
      <c r="AD33">
        <v>34460</v>
      </c>
      <c r="AE33">
        <v>7049</v>
      </c>
      <c r="AF33" s="6">
        <f t="shared" si="3"/>
        <v>33604</v>
      </c>
      <c r="AG33">
        <v>1</v>
      </c>
      <c r="AH33">
        <v>1992</v>
      </c>
      <c r="AI33">
        <v>1</v>
      </c>
      <c r="AJ33">
        <v>133998</v>
      </c>
      <c r="AK33">
        <v>7046</v>
      </c>
      <c r="AL33" s="6">
        <f t="shared" si="4"/>
        <v>33604</v>
      </c>
      <c r="AM33">
        <v>1</v>
      </c>
      <c r="AN33">
        <v>1992</v>
      </c>
      <c r="AO33">
        <v>1</v>
      </c>
      <c r="AP33">
        <v>123604</v>
      </c>
      <c r="AQ33">
        <v>6299</v>
      </c>
      <c r="BC33" s="6">
        <v>34094</v>
      </c>
      <c r="BD33">
        <v>2260</v>
      </c>
      <c r="BE33">
        <v>61</v>
      </c>
      <c r="BF33">
        <f t="shared" si="1"/>
        <v>337284.34974720003</v>
      </c>
    </row>
    <row r="34" spans="1:58" x14ac:dyDescent="0.35">
      <c r="A34" s="6">
        <f t="shared" si="0"/>
        <v>33358</v>
      </c>
      <c r="B34">
        <v>1991</v>
      </c>
      <c r="C34">
        <v>5</v>
      </c>
      <c r="E34">
        <v>19910507</v>
      </c>
      <c r="F34">
        <v>1000</v>
      </c>
      <c r="G34" s="2">
        <v>638</v>
      </c>
      <c r="H34" s="3">
        <v>174540</v>
      </c>
      <c r="I34" s="3">
        <v>174540</v>
      </c>
      <c r="J34" s="3">
        <v>162030</v>
      </c>
      <c r="L34" t="s">
        <v>18</v>
      </c>
      <c r="M34">
        <v>4.0099999999999997E-2</v>
      </c>
      <c r="N34">
        <v>-3.41</v>
      </c>
      <c r="O34" s="2">
        <v>5.9329999999999995E-4</v>
      </c>
      <c r="W34" s="6">
        <f t="shared" si="2"/>
        <v>33664</v>
      </c>
      <c r="X34">
        <v>3</v>
      </c>
      <c r="Y34">
        <v>1992</v>
      </c>
      <c r="Z34">
        <v>1</v>
      </c>
      <c r="AA34">
        <v>179143</v>
      </c>
      <c r="AB34">
        <v>105739</v>
      </c>
      <c r="AC34">
        <v>284730</v>
      </c>
      <c r="AD34">
        <v>46001</v>
      </c>
      <c r="AE34">
        <v>9083</v>
      </c>
      <c r="AF34" s="6">
        <f t="shared" si="3"/>
        <v>33664</v>
      </c>
      <c r="AG34">
        <v>3</v>
      </c>
      <c r="AH34">
        <v>1992</v>
      </c>
      <c r="AI34">
        <v>1</v>
      </c>
      <c r="AJ34">
        <v>179143</v>
      </c>
      <c r="AK34">
        <v>9079</v>
      </c>
      <c r="AL34" s="6">
        <f t="shared" si="4"/>
        <v>33664</v>
      </c>
      <c r="AM34">
        <v>3</v>
      </c>
      <c r="AN34">
        <v>1992</v>
      </c>
      <c r="AO34">
        <v>1</v>
      </c>
      <c r="AP34">
        <v>158085</v>
      </c>
      <c r="AQ34">
        <v>5250</v>
      </c>
      <c r="BC34" s="6">
        <v>34213</v>
      </c>
      <c r="BD34">
        <v>1810</v>
      </c>
      <c r="BE34">
        <v>75</v>
      </c>
      <c r="BF34">
        <f t="shared" si="1"/>
        <v>332122.08383999998</v>
      </c>
    </row>
    <row r="35" spans="1:58" x14ac:dyDescent="0.35">
      <c r="A35" s="6">
        <f t="shared" si="0"/>
        <v>33481</v>
      </c>
      <c r="B35">
        <v>1991</v>
      </c>
      <c r="C35">
        <v>9</v>
      </c>
      <c r="E35">
        <v>19910906</v>
      </c>
      <c r="F35">
        <v>830</v>
      </c>
      <c r="G35" s="2">
        <v>292</v>
      </c>
      <c r="H35" s="3">
        <v>114320</v>
      </c>
      <c r="I35" s="3">
        <v>114320</v>
      </c>
      <c r="J35" s="3">
        <v>114820</v>
      </c>
      <c r="L35" t="s">
        <v>19</v>
      </c>
      <c r="M35">
        <v>4.4299999999999999E-2</v>
      </c>
      <c r="N35">
        <v>-1.63</v>
      </c>
      <c r="O35" s="2">
        <v>9.1120000000000007E-2</v>
      </c>
      <c r="W35" s="6">
        <f t="shared" si="2"/>
        <v>33725</v>
      </c>
      <c r="X35">
        <v>5</v>
      </c>
      <c r="Y35">
        <v>1992</v>
      </c>
      <c r="Z35">
        <v>1</v>
      </c>
      <c r="AA35">
        <v>303563</v>
      </c>
      <c r="AB35">
        <v>178504</v>
      </c>
      <c r="AC35">
        <v>483886</v>
      </c>
      <c r="AD35">
        <v>78492</v>
      </c>
      <c r="AE35">
        <v>17937</v>
      </c>
      <c r="AF35" s="6">
        <f t="shared" si="3"/>
        <v>33725</v>
      </c>
      <c r="AG35">
        <v>5</v>
      </c>
      <c r="AH35">
        <v>1992</v>
      </c>
      <c r="AI35">
        <v>1</v>
      </c>
      <c r="AJ35">
        <v>303563</v>
      </c>
      <c r="AK35">
        <v>17932</v>
      </c>
      <c r="AL35" s="6">
        <f t="shared" si="4"/>
        <v>33725</v>
      </c>
      <c r="AM35">
        <v>5</v>
      </c>
      <c r="AN35">
        <v>1992</v>
      </c>
      <c r="AO35">
        <v>1</v>
      </c>
      <c r="AP35">
        <v>272897</v>
      </c>
      <c r="AQ35">
        <v>31849</v>
      </c>
      <c r="BC35" s="6">
        <v>34656</v>
      </c>
      <c r="BD35">
        <v>462</v>
      </c>
      <c r="BE35">
        <v>160</v>
      </c>
      <c r="BF35">
        <f t="shared" si="1"/>
        <v>180850.5667584</v>
      </c>
    </row>
    <row r="36" spans="1:58" x14ac:dyDescent="0.35">
      <c r="A36" s="6">
        <f t="shared" si="0"/>
        <v>33603</v>
      </c>
      <c r="B36">
        <v>1992</v>
      </c>
      <c r="C36">
        <v>1</v>
      </c>
      <c r="E36">
        <v>19920115</v>
      </c>
      <c r="F36">
        <v>1400</v>
      </c>
      <c r="G36" s="2">
        <v>255</v>
      </c>
      <c r="H36" s="3">
        <v>134000</v>
      </c>
      <c r="I36" s="3">
        <v>134000</v>
      </c>
      <c r="J36" s="3">
        <v>123600</v>
      </c>
      <c r="L36" t="s">
        <v>102</v>
      </c>
      <c r="M36">
        <v>3.8E-3</v>
      </c>
      <c r="N36">
        <v>-4.29</v>
      </c>
      <c r="O36" s="2">
        <v>2.1950000000000002E-5</v>
      </c>
      <c r="W36" s="6">
        <f t="shared" si="2"/>
        <v>33817</v>
      </c>
      <c r="X36">
        <v>8</v>
      </c>
      <c r="Y36">
        <v>1992</v>
      </c>
      <c r="Z36">
        <v>2</v>
      </c>
      <c r="AA36">
        <v>169869</v>
      </c>
      <c r="AB36">
        <v>115498</v>
      </c>
      <c r="AC36">
        <v>241175</v>
      </c>
      <c r="AD36">
        <v>32189</v>
      </c>
      <c r="AE36">
        <v>9660</v>
      </c>
      <c r="AF36" s="6">
        <f t="shared" si="3"/>
        <v>33817</v>
      </c>
      <c r="AG36">
        <v>8</v>
      </c>
      <c r="AH36">
        <v>1992</v>
      </c>
      <c r="AI36">
        <v>2</v>
      </c>
      <c r="AJ36">
        <v>169869</v>
      </c>
      <c r="AK36">
        <v>9657</v>
      </c>
      <c r="AL36" s="6">
        <f t="shared" si="4"/>
        <v>33817</v>
      </c>
      <c r="AM36">
        <v>8</v>
      </c>
      <c r="AN36">
        <v>1992</v>
      </c>
      <c r="AO36">
        <v>2</v>
      </c>
      <c r="AP36">
        <v>162757</v>
      </c>
      <c r="AQ36">
        <v>11157</v>
      </c>
      <c r="BC36" s="6">
        <v>34757</v>
      </c>
      <c r="BD36">
        <v>667</v>
      </c>
      <c r="BE36">
        <v>110</v>
      </c>
      <c r="BF36">
        <f t="shared" si="1"/>
        <v>179504.95242240001</v>
      </c>
    </row>
    <row r="37" spans="1:58" x14ac:dyDescent="0.35">
      <c r="A37" s="6">
        <f t="shared" si="0"/>
        <v>33663</v>
      </c>
      <c r="B37">
        <v>1992</v>
      </c>
      <c r="C37">
        <v>3</v>
      </c>
      <c r="E37">
        <v>19920318</v>
      </c>
      <c r="F37">
        <v>1200</v>
      </c>
      <c r="G37" s="2">
        <v>501</v>
      </c>
      <c r="H37" s="3">
        <v>179140</v>
      </c>
      <c r="I37" s="3">
        <v>179140</v>
      </c>
      <c r="J37" s="3">
        <v>158080</v>
      </c>
      <c r="L37" t="s">
        <v>116</v>
      </c>
      <c r="M37">
        <v>5.0000000000000001E-4</v>
      </c>
      <c r="N37">
        <v>-7.3</v>
      </c>
      <c r="O37" s="2">
        <v>2.9189999999999998E-11</v>
      </c>
      <c r="W37" s="6">
        <f t="shared" si="2"/>
        <v>33909</v>
      </c>
      <c r="X37">
        <v>11</v>
      </c>
      <c r="Y37">
        <v>1992</v>
      </c>
      <c r="Z37">
        <v>1</v>
      </c>
      <c r="AA37">
        <v>148116</v>
      </c>
      <c r="AB37">
        <v>87277</v>
      </c>
      <c r="AC37">
        <v>235723</v>
      </c>
      <c r="AD37">
        <v>38153</v>
      </c>
      <c r="AE37">
        <v>8091</v>
      </c>
      <c r="AF37" s="6">
        <f t="shared" si="3"/>
        <v>33909</v>
      </c>
      <c r="AG37">
        <v>11</v>
      </c>
      <c r="AH37">
        <v>1992</v>
      </c>
      <c r="AI37">
        <v>1</v>
      </c>
      <c r="AJ37">
        <v>148116</v>
      </c>
      <c r="AK37">
        <v>8088</v>
      </c>
      <c r="AL37" s="6">
        <f t="shared" si="4"/>
        <v>33909</v>
      </c>
      <c r="AM37">
        <v>11</v>
      </c>
      <c r="AN37">
        <v>1992</v>
      </c>
      <c r="AO37">
        <v>1</v>
      </c>
      <c r="AP37">
        <v>139314</v>
      </c>
      <c r="AQ37">
        <v>7957</v>
      </c>
      <c r="BC37" s="6">
        <v>34823</v>
      </c>
      <c r="BD37">
        <v>1030</v>
      </c>
      <c r="BE37">
        <v>72</v>
      </c>
      <c r="BF37">
        <f t="shared" si="1"/>
        <v>181437.7439232</v>
      </c>
    </row>
    <row r="38" spans="1:58" x14ac:dyDescent="0.35">
      <c r="A38" s="6">
        <f t="shared" si="0"/>
        <v>33724</v>
      </c>
      <c r="B38">
        <v>1992</v>
      </c>
      <c r="C38">
        <v>5</v>
      </c>
      <c r="E38">
        <v>19920505</v>
      </c>
      <c r="F38">
        <v>800</v>
      </c>
      <c r="G38" s="2">
        <v>1800</v>
      </c>
      <c r="H38" s="3">
        <v>303560</v>
      </c>
      <c r="I38" s="3">
        <v>303560</v>
      </c>
      <c r="J38" s="3">
        <v>272900</v>
      </c>
      <c r="O38" s="2"/>
      <c r="W38" s="6">
        <f t="shared" si="2"/>
        <v>34029</v>
      </c>
      <c r="X38">
        <v>3</v>
      </c>
      <c r="Y38">
        <v>1993</v>
      </c>
      <c r="Z38">
        <v>1</v>
      </c>
      <c r="AA38">
        <v>236220</v>
      </c>
      <c r="AB38">
        <v>139549</v>
      </c>
      <c r="AC38">
        <v>375198</v>
      </c>
      <c r="AD38">
        <v>60561</v>
      </c>
      <c r="AE38">
        <v>11478</v>
      </c>
      <c r="AF38" s="6">
        <f t="shared" si="3"/>
        <v>34029</v>
      </c>
      <c r="AG38">
        <v>3</v>
      </c>
      <c r="AH38">
        <v>1993</v>
      </c>
      <c r="AI38">
        <v>1</v>
      </c>
      <c r="AJ38">
        <v>236220</v>
      </c>
      <c r="AK38">
        <v>11473</v>
      </c>
      <c r="AL38" s="6">
        <f t="shared" si="4"/>
        <v>34029</v>
      </c>
      <c r="AM38">
        <v>3</v>
      </c>
      <c r="AN38">
        <v>1993</v>
      </c>
      <c r="AO38">
        <v>1</v>
      </c>
      <c r="AP38">
        <v>202098</v>
      </c>
      <c r="AQ38">
        <v>8524</v>
      </c>
      <c r="BC38" s="6">
        <v>34921</v>
      </c>
      <c r="BD38">
        <v>841</v>
      </c>
      <c r="BE38">
        <v>86</v>
      </c>
      <c r="BF38">
        <f t="shared" si="1"/>
        <v>176950.73175552001</v>
      </c>
    </row>
    <row r="39" spans="1:58" x14ac:dyDescent="0.35">
      <c r="A39" s="6">
        <f t="shared" si="0"/>
        <v>33816</v>
      </c>
      <c r="B39">
        <v>1992</v>
      </c>
      <c r="C39">
        <v>8</v>
      </c>
      <c r="E39">
        <v>19920803</v>
      </c>
      <c r="F39">
        <v>1600</v>
      </c>
      <c r="G39" s="2">
        <v>437</v>
      </c>
      <c r="H39" s="3">
        <v>139830</v>
      </c>
      <c r="I39" s="3">
        <v>139830</v>
      </c>
      <c r="J39" s="3">
        <v>132760</v>
      </c>
      <c r="L39" t="s">
        <v>32</v>
      </c>
      <c r="W39" s="6">
        <f t="shared" si="2"/>
        <v>34090</v>
      </c>
      <c r="X39">
        <v>5</v>
      </c>
      <c r="Y39">
        <v>1993</v>
      </c>
      <c r="Z39">
        <v>1</v>
      </c>
      <c r="AA39">
        <v>346331</v>
      </c>
      <c r="AB39">
        <v>202901</v>
      </c>
      <c r="AC39">
        <v>553634</v>
      </c>
      <c r="AD39">
        <v>90158</v>
      </c>
      <c r="AE39">
        <v>22977</v>
      </c>
      <c r="AF39" s="6">
        <f t="shared" si="3"/>
        <v>34090</v>
      </c>
      <c r="AG39">
        <v>5</v>
      </c>
      <c r="AH39">
        <v>1993</v>
      </c>
      <c r="AI39">
        <v>1</v>
      </c>
      <c r="AJ39">
        <v>346332</v>
      </c>
      <c r="AK39">
        <v>22972</v>
      </c>
      <c r="AL39" s="6">
        <f t="shared" si="4"/>
        <v>34090</v>
      </c>
      <c r="AM39">
        <v>5</v>
      </c>
      <c r="AN39">
        <v>1993</v>
      </c>
      <c r="AO39">
        <v>1</v>
      </c>
      <c r="AP39">
        <v>301556</v>
      </c>
      <c r="AQ39">
        <v>43633</v>
      </c>
      <c r="BC39" s="6">
        <v>35039</v>
      </c>
      <c r="BD39">
        <v>269</v>
      </c>
      <c r="BE39">
        <v>180</v>
      </c>
      <c r="BF39">
        <f t="shared" si="1"/>
        <v>118462.9929984</v>
      </c>
    </row>
    <row r="40" spans="1:58" x14ac:dyDescent="0.35">
      <c r="A40" s="6">
        <f t="shared" si="0"/>
        <v>33816</v>
      </c>
      <c r="B40">
        <v>1992</v>
      </c>
      <c r="C40">
        <v>8</v>
      </c>
      <c r="E40">
        <v>19920824</v>
      </c>
      <c r="F40">
        <v>1700</v>
      </c>
      <c r="G40" s="2">
        <v>791</v>
      </c>
      <c r="H40" s="3">
        <v>199900</v>
      </c>
      <c r="I40" s="3">
        <v>199900</v>
      </c>
      <c r="J40" s="3">
        <v>192750</v>
      </c>
      <c r="M40" t="s">
        <v>16</v>
      </c>
      <c r="N40" t="s">
        <v>17</v>
      </c>
      <c r="O40" t="s">
        <v>18</v>
      </c>
      <c r="P40" t="s">
        <v>102</v>
      </c>
      <c r="Q40" t="s">
        <v>116</v>
      </c>
      <c r="W40" s="6">
        <f t="shared" si="2"/>
        <v>34213</v>
      </c>
      <c r="X40">
        <v>9</v>
      </c>
      <c r="Y40">
        <v>1993</v>
      </c>
      <c r="Z40">
        <v>1</v>
      </c>
      <c r="AA40">
        <v>312138</v>
      </c>
      <c r="AB40">
        <v>181828</v>
      </c>
      <c r="AC40">
        <v>501165</v>
      </c>
      <c r="AD40">
        <v>82101</v>
      </c>
      <c r="AE40">
        <v>23806</v>
      </c>
      <c r="AF40" s="6">
        <f t="shared" si="3"/>
        <v>34213</v>
      </c>
      <c r="AG40">
        <v>9</v>
      </c>
      <c r="AH40">
        <v>1993</v>
      </c>
      <c r="AI40">
        <v>1</v>
      </c>
      <c r="AJ40">
        <v>312139</v>
      </c>
      <c r="AK40">
        <v>23802</v>
      </c>
      <c r="AL40" s="6">
        <f t="shared" si="4"/>
        <v>34213</v>
      </c>
      <c r="AM40">
        <v>9</v>
      </c>
      <c r="AN40">
        <v>1993</v>
      </c>
      <c r="AO40">
        <v>1</v>
      </c>
      <c r="AP40">
        <v>295205</v>
      </c>
      <c r="AQ40">
        <v>41676</v>
      </c>
      <c r="BC40" s="6">
        <v>35080</v>
      </c>
      <c r="BD40">
        <v>261</v>
      </c>
      <c r="BE40">
        <v>190</v>
      </c>
      <c r="BF40">
        <f t="shared" si="1"/>
        <v>121325.4816768</v>
      </c>
    </row>
    <row r="41" spans="1:58" x14ac:dyDescent="0.35">
      <c r="A41" s="6">
        <f t="shared" si="0"/>
        <v>33908</v>
      </c>
      <c r="B41">
        <v>1992</v>
      </c>
      <c r="C41">
        <v>11</v>
      </c>
      <c r="E41">
        <v>19921119</v>
      </c>
      <c r="F41">
        <v>1000</v>
      </c>
      <c r="G41" s="2">
        <v>311</v>
      </c>
      <c r="H41" s="3">
        <v>148120</v>
      </c>
      <c r="I41" s="3">
        <v>148120</v>
      </c>
      <c r="J41" s="3">
        <v>139310</v>
      </c>
      <c r="L41" t="s">
        <v>17</v>
      </c>
      <c r="M41">
        <v>0</v>
      </c>
      <c r="W41" s="6">
        <f t="shared" si="2"/>
        <v>34639</v>
      </c>
      <c r="X41">
        <v>11</v>
      </c>
      <c r="Y41">
        <v>1994</v>
      </c>
      <c r="Z41">
        <v>1</v>
      </c>
      <c r="AA41">
        <v>193415</v>
      </c>
      <c r="AB41">
        <v>113781</v>
      </c>
      <c r="AC41">
        <v>308209</v>
      </c>
      <c r="AD41">
        <v>49973</v>
      </c>
      <c r="AE41">
        <v>11261</v>
      </c>
      <c r="AF41" s="6">
        <f t="shared" si="3"/>
        <v>34639</v>
      </c>
      <c r="AG41">
        <v>11</v>
      </c>
      <c r="AH41">
        <v>1994</v>
      </c>
      <c r="AI41">
        <v>1</v>
      </c>
      <c r="AJ41">
        <v>193415</v>
      </c>
      <c r="AK41">
        <v>11258</v>
      </c>
      <c r="AL41" s="6">
        <f t="shared" si="4"/>
        <v>34639</v>
      </c>
      <c r="AM41">
        <v>11</v>
      </c>
      <c r="AN41">
        <v>1994</v>
      </c>
      <c r="AO41">
        <v>1</v>
      </c>
      <c r="AP41">
        <v>172263</v>
      </c>
      <c r="AQ41">
        <v>9179</v>
      </c>
      <c r="BC41" s="6">
        <v>35156</v>
      </c>
      <c r="BD41">
        <v>220</v>
      </c>
      <c r="BE41">
        <v>170</v>
      </c>
      <c r="BF41">
        <f t="shared" si="1"/>
        <v>91501.774848000001</v>
      </c>
    </row>
    <row r="42" spans="1:58" x14ac:dyDescent="0.35">
      <c r="A42" s="6">
        <f t="shared" si="0"/>
        <v>34028</v>
      </c>
      <c r="B42">
        <v>1993</v>
      </c>
      <c r="C42">
        <v>3</v>
      </c>
      <c r="E42">
        <v>19930309</v>
      </c>
      <c r="F42">
        <v>1300</v>
      </c>
      <c r="G42" s="2">
        <v>760</v>
      </c>
      <c r="H42" s="3">
        <v>236220</v>
      </c>
      <c r="I42" s="3">
        <v>236220</v>
      </c>
      <c r="J42" s="3">
        <v>202100</v>
      </c>
      <c r="L42" t="s">
        <v>18</v>
      </c>
      <c r="M42">
        <v>6.2E-2</v>
      </c>
      <c r="N42">
        <v>0.32040000000000002</v>
      </c>
      <c r="W42" s="6">
        <f t="shared" si="2"/>
        <v>34700</v>
      </c>
      <c r="X42">
        <v>1</v>
      </c>
      <c r="Y42">
        <v>1995</v>
      </c>
      <c r="Z42">
        <v>1</v>
      </c>
      <c r="AA42">
        <v>169984</v>
      </c>
      <c r="AB42">
        <v>100337</v>
      </c>
      <c r="AC42">
        <v>270163</v>
      </c>
      <c r="AD42">
        <v>43646</v>
      </c>
      <c r="AE42">
        <v>8602</v>
      </c>
      <c r="AF42" s="6">
        <f t="shared" si="3"/>
        <v>34700</v>
      </c>
      <c r="AG42">
        <v>1</v>
      </c>
      <c r="AH42">
        <v>1995</v>
      </c>
      <c r="AI42">
        <v>1</v>
      </c>
      <c r="AJ42">
        <v>169984</v>
      </c>
      <c r="AK42">
        <v>8599</v>
      </c>
      <c r="AL42" s="6">
        <f t="shared" si="4"/>
        <v>34700</v>
      </c>
      <c r="AM42">
        <v>1</v>
      </c>
      <c r="AN42">
        <v>1995</v>
      </c>
      <c r="AO42">
        <v>1</v>
      </c>
      <c r="AP42">
        <v>143772</v>
      </c>
      <c r="AQ42">
        <v>5365</v>
      </c>
      <c r="BC42" s="6">
        <v>35312</v>
      </c>
      <c r="BD42">
        <v>72</v>
      </c>
      <c r="BE42">
        <v>250</v>
      </c>
      <c r="BF42">
        <f t="shared" si="1"/>
        <v>44038.287360000002</v>
      </c>
    </row>
    <row r="43" spans="1:58" x14ac:dyDescent="0.35">
      <c r="A43" s="6">
        <f t="shared" si="0"/>
        <v>34089</v>
      </c>
      <c r="B43">
        <v>1993</v>
      </c>
      <c r="C43">
        <v>5</v>
      </c>
      <c r="E43">
        <v>19930505</v>
      </c>
      <c r="F43">
        <v>900</v>
      </c>
      <c r="G43" s="2">
        <v>2260</v>
      </c>
      <c r="H43" s="3">
        <v>346330</v>
      </c>
      <c r="I43" s="3">
        <v>346330</v>
      </c>
      <c r="J43" s="3">
        <v>301560</v>
      </c>
      <c r="L43" t="s">
        <v>19</v>
      </c>
      <c r="M43">
        <v>0.34200000000000003</v>
      </c>
      <c r="N43">
        <v>0.25409999999999999</v>
      </c>
      <c r="O43">
        <v>-2.4400000000000002E-2</v>
      </c>
      <c r="W43" s="6">
        <f t="shared" si="2"/>
        <v>34731</v>
      </c>
      <c r="X43">
        <v>2</v>
      </c>
      <c r="Y43">
        <v>1995</v>
      </c>
      <c r="Z43">
        <v>1</v>
      </c>
      <c r="AA43">
        <v>234247</v>
      </c>
      <c r="AB43">
        <v>138400</v>
      </c>
      <c r="AC43">
        <v>372030</v>
      </c>
      <c r="AD43">
        <v>60042</v>
      </c>
      <c r="AE43">
        <v>11312</v>
      </c>
      <c r="AF43" s="6">
        <f t="shared" si="3"/>
        <v>34731</v>
      </c>
      <c r="AG43">
        <v>2</v>
      </c>
      <c r="AH43">
        <v>1995</v>
      </c>
      <c r="AI43">
        <v>1</v>
      </c>
      <c r="AJ43">
        <v>234247</v>
      </c>
      <c r="AK43">
        <v>11307</v>
      </c>
      <c r="AL43" s="6">
        <f t="shared" si="4"/>
        <v>34731</v>
      </c>
      <c r="AM43">
        <v>2</v>
      </c>
      <c r="AN43">
        <v>1995</v>
      </c>
      <c r="AO43">
        <v>1</v>
      </c>
      <c r="AP43">
        <v>190910</v>
      </c>
      <c r="AQ43">
        <v>7149</v>
      </c>
      <c r="BC43" s="6">
        <v>35366</v>
      </c>
      <c r="BD43">
        <v>609</v>
      </c>
      <c r="BE43">
        <v>140</v>
      </c>
      <c r="BF43">
        <f t="shared" si="1"/>
        <v>208594.68779520001</v>
      </c>
    </row>
    <row r="44" spans="1:58" x14ac:dyDescent="0.35">
      <c r="A44" s="6">
        <f t="shared" si="0"/>
        <v>34212</v>
      </c>
      <c r="B44">
        <v>1993</v>
      </c>
      <c r="C44">
        <v>9</v>
      </c>
      <c r="E44">
        <v>19930901</v>
      </c>
      <c r="F44">
        <v>1045</v>
      </c>
      <c r="G44" s="2">
        <v>1810</v>
      </c>
      <c r="H44" s="3">
        <v>312140</v>
      </c>
      <c r="I44" s="3">
        <v>312140</v>
      </c>
      <c r="J44" s="3">
        <v>295210</v>
      </c>
      <c r="L44" t="s">
        <v>102</v>
      </c>
      <c r="M44">
        <v>-6.8400000000000002E-2</v>
      </c>
      <c r="N44">
        <v>-5.5999999999999999E-3</v>
      </c>
      <c r="O44">
        <v>6.54E-2</v>
      </c>
      <c r="P44">
        <v>2.3900000000000001E-2</v>
      </c>
      <c r="W44" s="6">
        <f t="shared" si="2"/>
        <v>34790</v>
      </c>
      <c r="X44">
        <v>4</v>
      </c>
      <c r="Y44">
        <v>1995</v>
      </c>
      <c r="Z44">
        <v>1</v>
      </c>
      <c r="AA44">
        <v>229866</v>
      </c>
      <c r="AB44">
        <v>135783</v>
      </c>
      <c r="AC44">
        <v>365132</v>
      </c>
      <c r="AD44">
        <v>58942</v>
      </c>
      <c r="AE44">
        <v>11223</v>
      </c>
      <c r="AF44" s="6">
        <f t="shared" si="3"/>
        <v>34790</v>
      </c>
      <c r="AG44">
        <v>4</v>
      </c>
      <c r="AH44">
        <v>1995</v>
      </c>
      <c r="AI44">
        <v>1</v>
      </c>
      <c r="AJ44">
        <v>229866</v>
      </c>
      <c r="AK44">
        <v>11219</v>
      </c>
      <c r="AL44" s="6">
        <f t="shared" si="4"/>
        <v>34790</v>
      </c>
      <c r="AM44">
        <v>4</v>
      </c>
      <c r="AN44">
        <v>1995</v>
      </c>
      <c r="AO44">
        <v>1</v>
      </c>
      <c r="AP44">
        <v>185913</v>
      </c>
      <c r="AQ44">
        <v>10515</v>
      </c>
      <c r="BC44" s="6">
        <v>35465</v>
      </c>
      <c r="BD44">
        <v>369</v>
      </c>
      <c r="BE44">
        <v>160</v>
      </c>
      <c r="BF44">
        <f t="shared" si="1"/>
        <v>144445.58254080001</v>
      </c>
    </row>
    <row r="45" spans="1:58" x14ac:dyDescent="0.35">
      <c r="A45" s="6">
        <f t="shared" si="0"/>
        <v>34638</v>
      </c>
      <c r="B45">
        <v>1994</v>
      </c>
      <c r="C45">
        <v>11</v>
      </c>
      <c r="E45">
        <v>19941118</v>
      </c>
      <c r="F45">
        <v>925</v>
      </c>
      <c r="G45" s="2">
        <v>462</v>
      </c>
      <c r="H45" s="3">
        <v>193410</v>
      </c>
      <c r="I45" s="3">
        <v>193420</v>
      </c>
      <c r="J45" s="3">
        <v>172260</v>
      </c>
      <c r="L45" t="s">
        <v>116</v>
      </c>
      <c r="M45">
        <v>0.1198</v>
      </c>
      <c r="N45">
        <v>-8.0399999999999999E-2</v>
      </c>
      <c r="O45">
        <v>0.10539999999999999</v>
      </c>
      <c r="P45">
        <v>-8.6599999999999996E-2</v>
      </c>
      <c r="Q45">
        <v>0</v>
      </c>
      <c r="W45" s="6">
        <f t="shared" si="2"/>
        <v>34820</v>
      </c>
      <c r="X45">
        <v>5</v>
      </c>
      <c r="Y45">
        <v>1995</v>
      </c>
      <c r="Z45">
        <v>1</v>
      </c>
      <c r="AA45">
        <v>248869</v>
      </c>
      <c r="AB45">
        <v>146874</v>
      </c>
      <c r="AC45">
        <v>395595</v>
      </c>
      <c r="AD45">
        <v>63922</v>
      </c>
      <c r="AE45">
        <v>12703</v>
      </c>
      <c r="AF45" s="6">
        <f t="shared" si="3"/>
        <v>34820</v>
      </c>
      <c r="AG45">
        <v>5</v>
      </c>
      <c r="AH45">
        <v>1995</v>
      </c>
      <c r="AI45">
        <v>1</v>
      </c>
      <c r="AJ45">
        <v>248869</v>
      </c>
      <c r="AK45">
        <v>12698</v>
      </c>
      <c r="AL45" s="6">
        <f t="shared" si="4"/>
        <v>34820</v>
      </c>
      <c r="AM45">
        <v>5</v>
      </c>
      <c r="AN45">
        <v>1995</v>
      </c>
      <c r="AO45">
        <v>1</v>
      </c>
      <c r="AP45">
        <v>203553</v>
      </c>
      <c r="AQ45">
        <v>16085</v>
      </c>
      <c r="BC45" s="6">
        <v>35773</v>
      </c>
      <c r="BD45">
        <v>403</v>
      </c>
      <c r="BE45">
        <v>155</v>
      </c>
      <c r="BF45">
        <f t="shared" si="1"/>
        <v>152825.0899968</v>
      </c>
    </row>
    <row r="46" spans="1:58" x14ac:dyDescent="0.35">
      <c r="A46" s="6">
        <f t="shared" si="0"/>
        <v>34699</v>
      </c>
      <c r="B46">
        <v>1995</v>
      </c>
      <c r="C46">
        <v>1</v>
      </c>
      <c r="E46">
        <v>19950109</v>
      </c>
      <c r="F46">
        <v>1605</v>
      </c>
      <c r="G46" s="2">
        <v>337</v>
      </c>
      <c r="H46" s="3">
        <v>169980</v>
      </c>
      <c r="I46" s="3">
        <v>169980</v>
      </c>
      <c r="J46" s="3">
        <v>143770</v>
      </c>
      <c r="W46" s="6">
        <f t="shared" si="2"/>
        <v>34851</v>
      </c>
      <c r="X46">
        <v>6</v>
      </c>
      <c r="Y46">
        <v>1995</v>
      </c>
      <c r="Z46">
        <v>2</v>
      </c>
      <c r="AA46">
        <v>459068</v>
      </c>
      <c r="AB46">
        <v>298820</v>
      </c>
      <c r="AC46">
        <v>675384</v>
      </c>
      <c r="AD46">
        <v>96538</v>
      </c>
      <c r="AE46">
        <v>51329</v>
      </c>
      <c r="AF46" s="6">
        <f t="shared" si="3"/>
        <v>34851</v>
      </c>
      <c r="AG46">
        <v>6</v>
      </c>
      <c r="AH46">
        <v>1995</v>
      </c>
      <c r="AI46">
        <v>2</v>
      </c>
      <c r="AJ46">
        <v>459068</v>
      </c>
      <c r="AK46">
        <v>51326</v>
      </c>
      <c r="AL46" s="6">
        <f t="shared" si="4"/>
        <v>34851</v>
      </c>
      <c r="AM46">
        <v>6</v>
      </c>
      <c r="AN46">
        <v>1995</v>
      </c>
      <c r="AO46">
        <v>2</v>
      </c>
      <c r="AP46">
        <v>401372</v>
      </c>
      <c r="AQ46">
        <v>105100</v>
      </c>
      <c r="BC46" s="6">
        <v>35836</v>
      </c>
      <c r="BD46">
        <v>285</v>
      </c>
      <c r="BE46">
        <v>169</v>
      </c>
      <c r="BF46">
        <f t="shared" si="1"/>
        <v>117839.11726080001</v>
      </c>
    </row>
    <row r="47" spans="1:58" x14ac:dyDescent="0.35">
      <c r="A47" s="6">
        <f t="shared" si="0"/>
        <v>34730</v>
      </c>
      <c r="B47">
        <v>1995</v>
      </c>
      <c r="C47">
        <v>2</v>
      </c>
      <c r="E47">
        <v>19950227</v>
      </c>
      <c r="F47">
        <v>1505</v>
      </c>
      <c r="G47" s="2">
        <v>667</v>
      </c>
      <c r="H47" s="3">
        <v>234250</v>
      </c>
      <c r="I47" s="3">
        <v>234250</v>
      </c>
      <c r="J47" s="3">
        <v>190910</v>
      </c>
      <c r="L47" s="16" t="s">
        <v>33</v>
      </c>
      <c r="M47" s="16"/>
      <c r="N47">
        <v>6.1400000000000003E-2</v>
      </c>
      <c r="W47" s="6">
        <f t="shared" si="2"/>
        <v>34912</v>
      </c>
      <c r="X47">
        <v>8</v>
      </c>
      <c r="Y47">
        <v>1995</v>
      </c>
      <c r="Z47">
        <v>1</v>
      </c>
      <c r="AA47">
        <v>213017</v>
      </c>
      <c r="AB47">
        <v>125221</v>
      </c>
      <c r="AC47">
        <v>339636</v>
      </c>
      <c r="AD47">
        <v>55111</v>
      </c>
      <c r="AE47">
        <v>12724</v>
      </c>
      <c r="AF47" s="6">
        <f t="shared" si="3"/>
        <v>34912</v>
      </c>
      <c r="AG47">
        <v>8</v>
      </c>
      <c r="AH47">
        <v>1995</v>
      </c>
      <c r="AI47">
        <v>1</v>
      </c>
      <c r="AJ47">
        <v>213017</v>
      </c>
      <c r="AK47">
        <v>12721</v>
      </c>
      <c r="AL47" s="6">
        <f t="shared" si="4"/>
        <v>34912</v>
      </c>
      <c r="AM47">
        <v>8</v>
      </c>
      <c r="AN47">
        <v>1995</v>
      </c>
      <c r="AO47">
        <v>1</v>
      </c>
      <c r="AP47">
        <v>188268</v>
      </c>
      <c r="AQ47">
        <v>16119</v>
      </c>
      <c r="BC47" s="6">
        <v>35920</v>
      </c>
      <c r="BD47">
        <v>2420</v>
      </c>
      <c r="BE47">
        <v>43.9</v>
      </c>
      <c r="BF47">
        <f t="shared" si="1"/>
        <v>259918.86514176003</v>
      </c>
    </row>
    <row r="48" spans="1:58" x14ac:dyDescent="0.35">
      <c r="A48" s="6">
        <f t="shared" si="0"/>
        <v>34789</v>
      </c>
      <c r="B48">
        <v>1995</v>
      </c>
      <c r="C48">
        <v>4</v>
      </c>
      <c r="E48">
        <v>19950407</v>
      </c>
      <c r="F48">
        <v>839</v>
      </c>
      <c r="G48" s="2">
        <v>771</v>
      </c>
      <c r="H48" s="3">
        <v>229870</v>
      </c>
      <c r="I48" s="3">
        <v>229870</v>
      </c>
      <c r="J48" s="3">
        <v>185910</v>
      </c>
      <c r="W48" s="6">
        <f t="shared" si="2"/>
        <v>34943</v>
      </c>
      <c r="X48">
        <v>9</v>
      </c>
      <c r="Y48">
        <v>1995</v>
      </c>
      <c r="Z48">
        <v>1</v>
      </c>
      <c r="AA48">
        <v>160331</v>
      </c>
      <c r="AB48">
        <v>94280</v>
      </c>
      <c r="AC48">
        <v>255569</v>
      </c>
      <c r="AD48">
        <v>41456</v>
      </c>
      <c r="AE48">
        <v>9471</v>
      </c>
      <c r="AF48" s="6">
        <f t="shared" si="3"/>
        <v>34943</v>
      </c>
      <c r="AG48">
        <v>9</v>
      </c>
      <c r="AH48">
        <v>1995</v>
      </c>
      <c r="AI48">
        <v>1</v>
      </c>
      <c r="AJ48">
        <v>160331</v>
      </c>
      <c r="AK48">
        <v>9468</v>
      </c>
      <c r="AL48" s="6">
        <f t="shared" si="4"/>
        <v>34943</v>
      </c>
      <c r="AM48">
        <v>9</v>
      </c>
      <c r="AN48">
        <v>1995</v>
      </c>
      <c r="AO48">
        <v>1</v>
      </c>
      <c r="AP48">
        <v>143047</v>
      </c>
      <c r="AQ48">
        <v>10133</v>
      </c>
      <c r="BC48" s="6">
        <v>36018</v>
      </c>
      <c r="BD48">
        <v>296</v>
      </c>
      <c r="BE48">
        <v>136</v>
      </c>
      <c r="BF48">
        <f t="shared" si="1"/>
        <v>98489.183109120015</v>
      </c>
    </row>
    <row r="49" spans="1:58" x14ac:dyDescent="0.35">
      <c r="A49" s="6">
        <f t="shared" si="0"/>
        <v>34819</v>
      </c>
      <c r="B49">
        <v>1995</v>
      </c>
      <c r="C49">
        <v>5</v>
      </c>
      <c r="E49">
        <v>19950504</v>
      </c>
      <c r="F49">
        <v>930</v>
      </c>
      <c r="G49" s="2">
        <v>1030</v>
      </c>
      <c r="H49" s="3">
        <v>248870</v>
      </c>
      <c r="I49" s="3">
        <v>248870</v>
      </c>
      <c r="J49" s="3">
        <v>203550</v>
      </c>
      <c r="L49" t="s">
        <v>34</v>
      </c>
      <c r="M49" t="s">
        <v>35</v>
      </c>
      <c r="N49" t="s">
        <v>36</v>
      </c>
      <c r="O49" t="s">
        <v>37</v>
      </c>
      <c r="P49" t="s">
        <v>38</v>
      </c>
      <c r="Q49" t="s">
        <v>39</v>
      </c>
      <c r="R49" t="s">
        <v>40</v>
      </c>
      <c r="S49" t="s">
        <v>41</v>
      </c>
      <c r="W49" s="6">
        <f t="shared" si="2"/>
        <v>34973</v>
      </c>
      <c r="X49">
        <v>10</v>
      </c>
      <c r="Y49">
        <v>1995</v>
      </c>
      <c r="Z49">
        <v>1</v>
      </c>
      <c r="AA49">
        <v>184247</v>
      </c>
      <c r="AB49">
        <v>108288</v>
      </c>
      <c r="AC49">
        <v>293807</v>
      </c>
      <c r="AD49">
        <v>47684</v>
      </c>
      <c r="AE49">
        <v>11077</v>
      </c>
      <c r="AF49" s="6">
        <f t="shared" si="3"/>
        <v>34973</v>
      </c>
      <c r="AG49">
        <v>10</v>
      </c>
      <c r="AH49">
        <v>1995</v>
      </c>
      <c r="AI49">
        <v>1</v>
      </c>
      <c r="AJ49">
        <v>184247</v>
      </c>
      <c r="AK49">
        <v>11074</v>
      </c>
      <c r="AL49" s="6">
        <f t="shared" si="4"/>
        <v>34973</v>
      </c>
      <c r="AM49">
        <v>10</v>
      </c>
      <c r="AN49">
        <v>1995</v>
      </c>
      <c r="AO49">
        <v>1</v>
      </c>
      <c r="AP49">
        <v>164950</v>
      </c>
      <c r="AQ49">
        <v>10478</v>
      </c>
      <c r="BC49" s="6">
        <v>36230</v>
      </c>
      <c r="BD49">
        <v>242</v>
      </c>
      <c r="BE49">
        <v>167</v>
      </c>
      <c r="BF49">
        <f t="shared" si="1"/>
        <v>98875.741409280003</v>
      </c>
    </row>
    <row r="50" spans="1:58" x14ac:dyDescent="0.35">
      <c r="A50" s="6">
        <f t="shared" si="0"/>
        <v>34850</v>
      </c>
      <c r="B50">
        <v>1995</v>
      </c>
      <c r="C50">
        <v>6</v>
      </c>
      <c r="E50">
        <v>19950608</v>
      </c>
      <c r="F50">
        <v>1300</v>
      </c>
      <c r="G50" s="2">
        <v>4370</v>
      </c>
      <c r="H50" s="3">
        <v>443310</v>
      </c>
      <c r="I50" s="3">
        <v>443310</v>
      </c>
      <c r="J50" s="3">
        <v>382670</v>
      </c>
      <c r="L50" t="s">
        <v>20</v>
      </c>
      <c r="W50" s="6">
        <f t="shared" si="2"/>
        <v>35034</v>
      </c>
      <c r="X50">
        <v>12</v>
      </c>
      <c r="Y50">
        <v>1995</v>
      </c>
      <c r="Z50">
        <v>1</v>
      </c>
      <c r="AA50">
        <v>147351</v>
      </c>
      <c r="AB50">
        <v>86828</v>
      </c>
      <c r="AC50">
        <v>234503</v>
      </c>
      <c r="AD50">
        <v>37955</v>
      </c>
      <c r="AE50">
        <v>8045</v>
      </c>
      <c r="AF50" s="6">
        <f t="shared" si="3"/>
        <v>35034</v>
      </c>
      <c r="AG50">
        <v>12</v>
      </c>
      <c r="AH50">
        <v>1995</v>
      </c>
      <c r="AI50">
        <v>1</v>
      </c>
      <c r="AJ50">
        <v>147351</v>
      </c>
      <c r="AK50">
        <v>8042</v>
      </c>
      <c r="AL50" s="6">
        <f t="shared" si="4"/>
        <v>35034</v>
      </c>
      <c r="AM50">
        <v>12</v>
      </c>
      <c r="AN50">
        <v>1995</v>
      </c>
      <c r="AO50">
        <v>1</v>
      </c>
      <c r="AP50">
        <v>126875</v>
      </c>
      <c r="AQ50">
        <v>6081</v>
      </c>
      <c r="BC50" s="6">
        <v>36313</v>
      </c>
      <c r="BD50">
        <v>3810</v>
      </c>
      <c r="BE50">
        <v>34.299999999999997</v>
      </c>
      <c r="BF50">
        <f t="shared" si="1"/>
        <v>319725.30594815995</v>
      </c>
    </row>
    <row r="51" spans="1:58" x14ac:dyDescent="0.35">
      <c r="A51" s="6">
        <f t="shared" si="0"/>
        <v>34850</v>
      </c>
      <c r="B51">
        <v>1995</v>
      </c>
      <c r="C51">
        <v>6</v>
      </c>
      <c r="E51">
        <v>19950627</v>
      </c>
      <c r="F51">
        <v>1100</v>
      </c>
      <c r="G51" s="2">
        <v>5460</v>
      </c>
      <c r="H51" s="3">
        <v>474830</v>
      </c>
      <c r="I51" s="3">
        <v>474830</v>
      </c>
      <c r="J51" s="3">
        <v>420070</v>
      </c>
      <c r="L51" t="s">
        <v>42</v>
      </c>
      <c r="M51" t="s">
        <v>43</v>
      </c>
      <c r="N51" t="s">
        <v>44</v>
      </c>
      <c r="O51" t="s">
        <v>45</v>
      </c>
      <c r="P51" t="s">
        <v>46</v>
      </c>
      <c r="W51" s="6">
        <f t="shared" si="2"/>
        <v>35065</v>
      </c>
      <c r="X51">
        <v>1</v>
      </c>
      <c r="Y51">
        <v>1996</v>
      </c>
      <c r="Z51">
        <v>1</v>
      </c>
      <c r="AA51">
        <v>147243</v>
      </c>
      <c r="AB51">
        <v>86906</v>
      </c>
      <c r="AC51">
        <v>234037</v>
      </c>
      <c r="AD51">
        <v>37813</v>
      </c>
      <c r="AE51">
        <v>7484</v>
      </c>
      <c r="AF51" s="6">
        <f t="shared" si="3"/>
        <v>35065</v>
      </c>
      <c r="AG51">
        <v>1</v>
      </c>
      <c r="AH51">
        <v>1996</v>
      </c>
      <c r="AI51">
        <v>1</v>
      </c>
      <c r="AJ51">
        <v>147243</v>
      </c>
      <c r="AK51">
        <v>7481</v>
      </c>
      <c r="AL51" s="6">
        <f t="shared" si="4"/>
        <v>35065</v>
      </c>
      <c r="AM51">
        <v>1</v>
      </c>
      <c r="AN51">
        <v>1996</v>
      </c>
      <c r="AO51">
        <v>1</v>
      </c>
      <c r="AP51">
        <v>121727</v>
      </c>
      <c r="AQ51">
        <v>4972</v>
      </c>
      <c r="BC51" s="6">
        <v>36361</v>
      </c>
      <c r="BD51">
        <v>3100</v>
      </c>
      <c r="BE51">
        <v>51.6</v>
      </c>
      <c r="BF51">
        <f t="shared" si="1"/>
        <v>391353.58033919998</v>
      </c>
    </row>
    <row r="52" spans="1:58" x14ac:dyDescent="0.35">
      <c r="A52" s="6">
        <f t="shared" si="0"/>
        <v>34911</v>
      </c>
      <c r="B52">
        <v>1995</v>
      </c>
      <c r="C52">
        <v>8</v>
      </c>
      <c r="E52">
        <v>19950810</v>
      </c>
      <c r="F52">
        <v>900</v>
      </c>
      <c r="G52" s="2">
        <v>841</v>
      </c>
      <c r="H52" s="3">
        <v>213020</v>
      </c>
      <c r="I52" s="3">
        <v>213020</v>
      </c>
      <c r="J52" s="3">
        <v>188270</v>
      </c>
      <c r="L52" t="s">
        <v>47</v>
      </c>
      <c r="M52" t="s">
        <v>48</v>
      </c>
      <c r="N52" t="s">
        <v>49</v>
      </c>
      <c r="O52" t="s">
        <v>48</v>
      </c>
      <c r="P52" t="s">
        <v>48</v>
      </c>
      <c r="Q52" t="s">
        <v>48</v>
      </c>
      <c r="R52" t="s">
        <v>48</v>
      </c>
      <c r="S52" t="s">
        <v>50</v>
      </c>
      <c r="W52" s="6">
        <f t="shared" si="2"/>
        <v>35156</v>
      </c>
      <c r="X52">
        <v>4</v>
      </c>
      <c r="Y52">
        <v>1996</v>
      </c>
      <c r="Z52">
        <v>1</v>
      </c>
      <c r="AA52">
        <v>115306</v>
      </c>
      <c r="AB52">
        <v>67823</v>
      </c>
      <c r="AC52">
        <v>183758</v>
      </c>
      <c r="AD52">
        <v>29799</v>
      </c>
      <c r="AE52">
        <v>6743</v>
      </c>
      <c r="AF52" s="6">
        <f t="shared" si="3"/>
        <v>35156</v>
      </c>
      <c r="AG52">
        <v>4</v>
      </c>
      <c r="AH52">
        <v>1996</v>
      </c>
      <c r="AI52">
        <v>1</v>
      </c>
      <c r="AJ52">
        <v>115306</v>
      </c>
      <c r="AK52">
        <v>6741</v>
      </c>
      <c r="AL52" s="6">
        <f t="shared" si="4"/>
        <v>35156</v>
      </c>
      <c r="AM52">
        <v>4</v>
      </c>
      <c r="AN52">
        <v>1996</v>
      </c>
      <c r="AO52">
        <v>1</v>
      </c>
      <c r="AP52">
        <v>91605</v>
      </c>
      <c r="AQ52">
        <v>6852</v>
      </c>
      <c r="BC52" s="6">
        <v>36377</v>
      </c>
      <c r="BD52">
        <v>2610</v>
      </c>
      <c r="BE52">
        <v>65</v>
      </c>
      <c r="BF52">
        <f t="shared" si="1"/>
        <v>415060.85836800002</v>
      </c>
    </row>
    <row r="53" spans="1:58" x14ac:dyDescent="0.35">
      <c r="A53" s="6">
        <f t="shared" si="0"/>
        <v>34942</v>
      </c>
      <c r="B53">
        <v>1995</v>
      </c>
      <c r="C53">
        <v>9</v>
      </c>
      <c r="E53">
        <v>19950905</v>
      </c>
      <c r="F53">
        <v>1630</v>
      </c>
      <c r="G53" s="2">
        <v>450</v>
      </c>
      <c r="H53" s="3">
        <v>160330</v>
      </c>
      <c r="I53" s="3">
        <v>160330</v>
      </c>
      <c r="J53" s="3">
        <v>143050</v>
      </c>
      <c r="L53" t="s">
        <v>51</v>
      </c>
      <c r="W53" s="6">
        <f t="shared" si="2"/>
        <v>35309</v>
      </c>
      <c r="X53">
        <v>9</v>
      </c>
      <c r="Y53">
        <v>1996</v>
      </c>
      <c r="Z53">
        <v>1</v>
      </c>
      <c r="AA53">
        <v>50874</v>
      </c>
      <c r="AB53">
        <v>29686</v>
      </c>
      <c r="AC53">
        <v>81574</v>
      </c>
      <c r="AD53">
        <v>13340</v>
      </c>
      <c r="AE53">
        <v>3734</v>
      </c>
      <c r="AF53" s="6">
        <f t="shared" si="3"/>
        <v>35309</v>
      </c>
      <c r="AG53">
        <v>9</v>
      </c>
      <c r="AH53">
        <v>1996</v>
      </c>
      <c r="AI53">
        <v>1</v>
      </c>
      <c r="AJ53">
        <v>50874</v>
      </c>
      <c r="AK53">
        <v>3734</v>
      </c>
      <c r="AL53" s="6">
        <f t="shared" si="4"/>
        <v>35309</v>
      </c>
      <c r="AM53">
        <v>9</v>
      </c>
      <c r="AN53">
        <v>1996</v>
      </c>
      <c r="AO53">
        <v>1</v>
      </c>
      <c r="AP53">
        <v>45271</v>
      </c>
      <c r="AQ53">
        <v>4848</v>
      </c>
      <c r="BC53" s="6">
        <v>36500</v>
      </c>
      <c r="BD53">
        <v>347</v>
      </c>
      <c r="BE53">
        <v>190</v>
      </c>
      <c r="BF53">
        <f t="shared" si="1"/>
        <v>161302.46031359999</v>
      </c>
    </row>
    <row r="54" spans="1:58" x14ac:dyDescent="0.35">
      <c r="A54" s="6">
        <f t="shared" si="0"/>
        <v>34972</v>
      </c>
      <c r="B54">
        <v>1995</v>
      </c>
      <c r="C54">
        <v>10</v>
      </c>
      <c r="E54">
        <v>19951003</v>
      </c>
      <c r="F54">
        <v>1600</v>
      </c>
      <c r="G54" s="2">
        <v>508</v>
      </c>
      <c r="H54" s="3">
        <v>184250</v>
      </c>
      <c r="I54" s="3">
        <v>184250</v>
      </c>
      <c r="J54" s="3">
        <v>164950</v>
      </c>
      <c r="L54" t="s">
        <v>36</v>
      </c>
      <c r="M54" s="2">
        <v>7550</v>
      </c>
      <c r="N54" s="2">
        <v>109000</v>
      </c>
      <c r="O54" s="2">
        <v>147000</v>
      </c>
      <c r="P54" s="2">
        <v>186000</v>
      </c>
      <c r="Q54" s="2">
        <v>288000</v>
      </c>
      <c r="R54" s="2">
        <v>358000</v>
      </c>
      <c r="S54" s="2">
        <v>418000</v>
      </c>
      <c r="T54" s="2">
        <v>418000</v>
      </c>
      <c r="W54" s="6">
        <f t="shared" si="2"/>
        <v>35339</v>
      </c>
      <c r="X54">
        <v>10</v>
      </c>
      <c r="Y54">
        <v>1996</v>
      </c>
      <c r="Z54">
        <v>1</v>
      </c>
      <c r="AA54">
        <v>218075</v>
      </c>
      <c r="AB54">
        <v>127909</v>
      </c>
      <c r="AC54">
        <v>348297</v>
      </c>
      <c r="AD54">
        <v>56650</v>
      </c>
      <c r="AE54">
        <v>13991</v>
      </c>
      <c r="AF54" s="6">
        <f t="shared" si="3"/>
        <v>35339</v>
      </c>
      <c r="AG54">
        <v>10</v>
      </c>
      <c r="AH54">
        <v>1996</v>
      </c>
      <c r="AI54">
        <v>1</v>
      </c>
      <c r="AJ54">
        <v>218075</v>
      </c>
      <c r="AK54">
        <v>13987</v>
      </c>
      <c r="AL54" s="6">
        <f t="shared" si="4"/>
        <v>35339</v>
      </c>
      <c r="AM54">
        <v>10</v>
      </c>
      <c r="AN54">
        <v>1996</v>
      </c>
      <c r="AO54">
        <v>1</v>
      </c>
      <c r="AP54">
        <v>191896</v>
      </c>
      <c r="AQ54">
        <v>11528</v>
      </c>
      <c r="BC54" s="6">
        <v>36545</v>
      </c>
      <c r="BD54">
        <v>275</v>
      </c>
      <c r="BE54">
        <v>185</v>
      </c>
      <c r="BF54">
        <f t="shared" si="1"/>
        <v>124469.32608</v>
      </c>
    </row>
    <row r="55" spans="1:58" x14ac:dyDescent="0.35">
      <c r="A55" s="6">
        <f t="shared" si="0"/>
        <v>35033</v>
      </c>
      <c r="B55">
        <v>1995</v>
      </c>
      <c r="C55">
        <v>12</v>
      </c>
      <c r="E55">
        <v>19951206</v>
      </c>
      <c r="F55">
        <v>830</v>
      </c>
      <c r="G55" s="2">
        <v>269</v>
      </c>
      <c r="H55" s="3">
        <v>147350</v>
      </c>
      <c r="I55" s="3">
        <v>147350</v>
      </c>
      <c r="J55" s="3">
        <v>126870</v>
      </c>
      <c r="L55" s="2" t="s">
        <v>38</v>
      </c>
      <c r="M55" s="2">
        <v>7630</v>
      </c>
      <c r="N55" s="2">
        <v>114000</v>
      </c>
      <c r="O55" s="2">
        <v>144000</v>
      </c>
      <c r="P55" s="2">
        <v>182000</v>
      </c>
      <c r="Q55" s="2">
        <v>254000</v>
      </c>
      <c r="R55" s="2">
        <v>336000</v>
      </c>
      <c r="S55" s="2">
        <v>474000</v>
      </c>
      <c r="T55" s="2">
        <v>474000</v>
      </c>
      <c r="W55" s="6">
        <f t="shared" si="2"/>
        <v>35462</v>
      </c>
      <c r="X55">
        <v>2</v>
      </c>
      <c r="Y55">
        <v>1997</v>
      </c>
      <c r="Z55">
        <v>1</v>
      </c>
      <c r="AA55">
        <v>177799</v>
      </c>
      <c r="AB55">
        <v>104999</v>
      </c>
      <c r="AC55">
        <v>282483</v>
      </c>
      <c r="AD55">
        <v>45613</v>
      </c>
      <c r="AE55">
        <v>8796</v>
      </c>
      <c r="AF55" s="6">
        <f t="shared" si="3"/>
        <v>35462</v>
      </c>
      <c r="AG55">
        <v>2</v>
      </c>
      <c r="AH55">
        <v>1997</v>
      </c>
      <c r="AI55">
        <v>1</v>
      </c>
      <c r="AJ55">
        <v>177799</v>
      </c>
      <c r="AK55">
        <v>8793</v>
      </c>
      <c r="AL55" s="6">
        <f t="shared" si="4"/>
        <v>35462</v>
      </c>
      <c r="AM55">
        <v>2</v>
      </c>
      <c r="AN55">
        <v>1997</v>
      </c>
      <c r="AO55">
        <v>1</v>
      </c>
      <c r="AP55">
        <v>143369</v>
      </c>
      <c r="AQ55">
        <v>4585</v>
      </c>
      <c r="BC55" s="6">
        <v>36620</v>
      </c>
      <c r="BD55">
        <v>623</v>
      </c>
      <c r="BE55">
        <v>138</v>
      </c>
      <c r="BF55">
        <f t="shared" si="1"/>
        <v>210341.53986048</v>
      </c>
    </row>
    <row r="56" spans="1:58" x14ac:dyDescent="0.35">
      <c r="A56" s="6">
        <f t="shared" si="0"/>
        <v>35064</v>
      </c>
      <c r="B56">
        <v>1996</v>
      </c>
      <c r="C56">
        <v>1</v>
      </c>
      <c r="E56">
        <v>19960116</v>
      </c>
      <c r="F56">
        <v>1430</v>
      </c>
      <c r="G56" s="2">
        <v>261</v>
      </c>
      <c r="H56" s="3">
        <v>147240</v>
      </c>
      <c r="I56" s="3">
        <v>147240</v>
      </c>
      <c r="J56" s="3">
        <v>121730</v>
      </c>
      <c r="L56" t="s">
        <v>52</v>
      </c>
      <c r="M56">
        <v>0.99</v>
      </c>
      <c r="N56">
        <v>0.96</v>
      </c>
      <c r="O56">
        <v>1.02</v>
      </c>
      <c r="P56">
        <v>1.02</v>
      </c>
      <c r="Q56">
        <v>1.1299999999999999</v>
      </c>
      <c r="R56">
        <v>1.07</v>
      </c>
      <c r="S56">
        <v>0.88</v>
      </c>
      <c r="T56">
        <v>0.88</v>
      </c>
      <c r="W56" s="6">
        <f t="shared" si="2"/>
        <v>35765</v>
      </c>
      <c r="X56">
        <v>12</v>
      </c>
      <c r="Y56">
        <v>1997</v>
      </c>
      <c r="Z56">
        <v>1</v>
      </c>
      <c r="AA56">
        <v>187299</v>
      </c>
      <c r="AB56">
        <v>110191</v>
      </c>
      <c r="AC56">
        <v>298447</v>
      </c>
      <c r="AD56">
        <v>48387</v>
      </c>
      <c r="AE56">
        <v>10877</v>
      </c>
      <c r="AF56" s="6">
        <f t="shared" si="3"/>
        <v>35765</v>
      </c>
      <c r="AG56">
        <v>12</v>
      </c>
      <c r="AH56">
        <v>1997</v>
      </c>
      <c r="AI56">
        <v>1</v>
      </c>
      <c r="AJ56">
        <v>187299</v>
      </c>
      <c r="AK56">
        <v>10874</v>
      </c>
      <c r="AL56" s="6">
        <f t="shared" si="4"/>
        <v>35765</v>
      </c>
      <c r="AM56">
        <v>12</v>
      </c>
      <c r="AN56">
        <v>1997</v>
      </c>
      <c r="AO56">
        <v>1</v>
      </c>
      <c r="AP56">
        <v>159051</v>
      </c>
      <c r="AQ56">
        <v>5908</v>
      </c>
      <c r="BC56" s="6">
        <v>36727</v>
      </c>
      <c r="BD56">
        <v>157</v>
      </c>
      <c r="BE56">
        <v>168</v>
      </c>
      <c r="BF56">
        <f t="shared" si="1"/>
        <v>64530.770411519996</v>
      </c>
    </row>
    <row r="57" spans="1:58" x14ac:dyDescent="0.35">
      <c r="A57" s="6">
        <f t="shared" si="0"/>
        <v>35155</v>
      </c>
      <c r="B57">
        <v>1996</v>
      </c>
      <c r="C57">
        <v>4</v>
      </c>
      <c r="E57">
        <v>19960401</v>
      </c>
      <c r="F57">
        <v>1415</v>
      </c>
      <c r="G57" s="2">
        <v>220</v>
      </c>
      <c r="H57" s="3">
        <v>115310</v>
      </c>
      <c r="I57" s="3">
        <v>115310</v>
      </c>
      <c r="J57" s="3">
        <v>91605</v>
      </c>
      <c r="L57" t="str">
        <f>_xlfn.CONCAT(L58," ", M58, " ", N58, " ", O58, " ", P58, " ", Q58, " ", R58, " ", S58, " ", T58, " ", U58)</f>
        <v>Est/Obs &gt; 1 indicates overestimation; Est/Obs &lt; 1 indicates underestimation</v>
      </c>
      <c r="W57" s="6">
        <f t="shared" si="2"/>
        <v>35827</v>
      </c>
      <c r="X57">
        <v>2</v>
      </c>
      <c r="Y57">
        <v>1998</v>
      </c>
      <c r="Z57">
        <v>1</v>
      </c>
      <c r="AA57">
        <v>150856</v>
      </c>
      <c r="AB57">
        <v>89049</v>
      </c>
      <c r="AC57">
        <v>239756</v>
      </c>
      <c r="AD57">
        <v>38732</v>
      </c>
      <c r="AE57">
        <v>7621</v>
      </c>
      <c r="AF57" s="6">
        <f t="shared" si="3"/>
        <v>35827</v>
      </c>
      <c r="AG57">
        <v>2</v>
      </c>
      <c r="AH57">
        <v>1998</v>
      </c>
      <c r="AI57">
        <v>1</v>
      </c>
      <c r="AJ57">
        <v>150856</v>
      </c>
      <c r="AK57">
        <v>7618</v>
      </c>
      <c r="AL57" s="6">
        <f t="shared" si="4"/>
        <v>35827</v>
      </c>
      <c r="AM57">
        <v>2</v>
      </c>
      <c r="AN57">
        <v>1998</v>
      </c>
      <c r="AO57">
        <v>1</v>
      </c>
      <c r="AP57">
        <v>120983</v>
      </c>
      <c r="AQ57">
        <v>5068</v>
      </c>
      <c r="BC57" s="6">
        <v>36858</v>
      </c>
      <c r="BD57">
        <v>347</v>
      </c>
      <c r="BE57">
        <v>170</v>
      </c>
      <c r="BF57">
        <f t="shared" si="1"/>
        <v>144323.25396480001</v>
      </c>
    </row>
    <row r="58" spans="1:58" x14ac:dyDescent="0.35">
      <c r="A58" s="6">
        <f t="shared" si="0"/>
        <v>35308</v>
      </c>
      <c r="B58">
        <v>1996</v>
      </c>
      <c r="C58">
        <v>9</v>
      </c>
      <c r="E58">
        <v>19960904</v>
      </c>
      <c r="F58">
        <v>1315</v>
      </c>
      <c r="G58" s="2">
        <v>72</v>
      </c>
      <c r="H58" s="3">
        <v>50874</v>
      </c>
      <c r="I58" s="3">
        <v>50874</v>
      </c>
      <c r="J58" s="3">
        <v>45271</v>
      </c>
      <c r="L58" t="s">
        <v>52</v>
      </c>
      <c r="M58" t="s">
        <v>53</v>
      </c>
      <c r="N58">
        <v>1</v>
      </c>
      <c r="O58" t="s">
        <v>54</v>
      </c>
      <c r="P58" t="s">
        <v>55</v>
      </c>
      <c r="Q58" t="s">
        <v>52</v>
      </c>
      <c r="R58" t="s">
        <v>56</v>
      </c>
      <c r="S58">
        <v>1</v>
      </c>
      <c r="T58" t="s">
        <v>54</v>
      </c>
      <c r="U58" t="s">
        <v>57</v>
      </c>
      <c r="W58" s="6">
        <f t="shared" si="2"/>
        <v>35916</v>
      </c>
      <c r="X58">
        <v>5</v>
      </c>
      <c r="Y58">
        <v>1998</v>
      </c>
      <c r="Z58">
        <v>1</v>
      </c>
      <c r="AA58">
        <v>370707</v>
      </c>
      <c r="AB58">
        <v>216494</v>
      </c>
      <c r="AC58">
        <v>594044</v>
      </c>
      <c r="AD58">
        <v>97060</v>
      </c>
      <c r="AE58">
        <v>26695</v>
      </c>
      <c r="AF58" s="6">
        <f t="shared" si="3"/>
        <v>35916</v>
      </c>
      <c r="AG58">
        <v>5</v>
      </c>
      <c r="AH58">
        <v>1998</v>
      </c>
      <c r="AI58">
        <v>1</v>
      </c>
      <c r="AJ58">
        <v>370707</v>
      </c>
      <c r="AK58">
        <v>26690</v>
      </c>
      <c r="AL58" s="6">
        <f t="shared" si="4"/>
        <v>35916</v>
      </c>
      <c r="AM58">
        <v>5</v>
      </c>
      <c r="AN58">
        <v>1998</v>
      </c>
      <c r="AO58">
        <v>1</v>
      </c>
      <c r="AP58">
        <v>301734</v>
      </c>
      <c r="AQ58">
        <v>46757</v>
      </c>
      <c r="BC58" s="6">
        <v>36971</v>
      </c>
      <c r="BD58">
        <v>471</v>
      </c>
      <c r="BE58">
        <v>150</v>
      </c>
      <c r="BF58">
        <f t="shared" si="1"/>
        <v>172850.27788800001</v>
      </c>
    </row>
    <row r="59" spans="1:58" x14ac:dyDescent="0.35">
      <c r="A59" s="6">
        <f t="shared" si="0"/>
        <v>35338</v>
      </c>
      <c r="B59">
        <v>1996</v>
      </c>
      <c r="C59">
        <v>10</v>
      </c>
      <c r="E59">
        <v>19961028</v>
      </c>
      <c r="F59">
        <v>1230</v>
      </c>
      <c r="G59" s="2">
        <v>609</v>
      </c>
      <c r="H59" s="3">
        <v>218070</v>
      </c>
      <c r="I59" s="3">
        <v>218080</v>
      </c>
      <c r="J59" s="3">
        <v>191900</v>
      </c>
      <c r="W59" s="6">
        <f t="shared" si="2"/>
        <v>36008</v>
      </c>
      <c r="X59">
        <v>8</v>
      </c>
      <c r="Y59">
        <v>1998</v>
      </c>
      <c r="Z59">
        <v>1</v>
      </c>
      <c r="AA59">
        <v>119417</v>
      </c>
      <c r="AB59">
        <v>70104</v>
      </c>
      <c r="AC59">
        <v>190599</v>
      </c>
      <c r="AD59">
        <v>30972</v>
      </c>
      <c r="AE59">
        <v>7460</v>
      </c>
      <c r="AF59" s="6">
        <f t="shared" si="3"/>
        <v>36008</v>
      </c>
      <c r="AG59">
        <v>8</v>
      </c>
      <c r="AH59">
        <v>1998</v>
      </c>
      <c r="AI59">
        <v>1</v>
      </c>
      <c r="AJ59">
        <v>119417</v>
      </c>
      <c r="AK59">
        <v>7458</v>
      </c>
      <c r="AL59" s="6">
        <f t="shared" si="4"/>
        <v>36008</v>
      </c>
      <c r="AM59">
        <v>8</v>
      </c>
      <c r="AN59">
        <v>1998</v>
      </c>
      <c r="AO59">
        <v>1</v>
      </c>
      <c r="AP59">
        <v>103736</v>
      </c>
      <c r="AQ59">
        <v>8616</v>
      </c>
      <c r="BC59" s="6">
        <v>37005</v>
      </c>
      <c r="BD59">
        <v>790</v>
      </c>
      <c r="BE59">
        <v>75.8</v>
      </c>
      <c r="BF59">
        <f t="shared" si="1"/>
        <v>146505.59576063999</v>
      </c>
    </row>
    <row r="60" spans="1:58" x14ac:dyDescent="0.35">
      <c r="A60" s="6">
        <f t="shared" si="0"/>
        <v>35461</v>
      </c>
      <c r="B60">
        <v>1997</v>
      </c>
      <c r="C60">
        <v>2</v>
      </c>
      <c r="E60">
        <v>19970204</v>
      </c>
      <c r="F60">
        <v>1130</v>
      </c>
      <c r="G60" s="2">
        <v>369</v>
      </c>
      <c r="H60" s="3">
        <v>177800</v>
      </c>
      <c r="I60" s="3">
        <v>177800</v>
      </c>
      <c r="J60" s="3">
        <v>143370</v>
      </c>
      <c r="W60" s="6">
        <f t="shared" si="2"/>
        <v>36220</v>
      </c>
      <c r="X60">
        <v>3</v>
      </c>
      <c r="Y60">
        <v>1999</v>
      </c>
      <c r="Z60">
        <v>1</v>
      </c>
      <c r="AA60">
        <v>127336</v>
      </c>
      <c r="AB60">
        <v>75048</v>
      </c>
      <c r="AC60">
        <v>202620</v>
      </c>
      <c r="AD60">
        <v>32788</v>
      </c>
      <c r="AE60">
        <v>6898</v>
      </c>
      <c r="AF60" s="6">
        <f t="shared" si="3"/>
        <v>36220</v>
      </c>
      <c r="AG60">
        <v>3</v>
      </c>
      <c r="AH60">
        <v>1999</v>
      </c>
      <c r="AI60">
        <v>1</v>
      </c>
      <c r="AJ60">
        <v>127336</v>
      </c>
      <c r="AK60">
        <v>6896</v>
      </c>
      <c r="AL60" s="6">
        <f t="shared" si="4"/>
        <v>36220</v>
      </c>
      <c r="AM60">
        <v>3</v>
      </c>
      <c r="AN60">
        <v>1999</v>
      </c>
      <c r="AO60">
        <v>1</v>
      </c>
      <c r="AP60">
        <v>101405</v>
      </c>
      <c r="AQ60">
        <v>6344</v>
      </c>
      <c r="BC60" s="6">
        <v>37110</v>
      </c>
      <c r="BD60">
        <v>440</v>
      </c>
      <c r="BE60">
        <v>120</v>
      </c>
      <c r="BF60">
        <f t="shared" si="1"/>
        <v>129178.97625600001</v>
      </c>
    </row>
    <row r="61" spans="1:58" x14ac:dyDescent="0.35">
      <c r="A61" s="6">
        <f t="shared" si="0"/>
        <v>35764</v>
      </c>
      <c r="B61">
        <v>1997</v>
      </c>
      <c r="C61">
        <v>12</v>
      </c>
      <c r="E61">
        <v>19971209</v>
      </c>
      <c r="F61">
        <v>1215</v>
      </c>
      <c r="G61" s="2">
        <v>403</v>
      </c>
      <c r="H61" s="3">
        <v>187300</v>
      </c>
      <c r="I61" s="3">
        <v>187300</v>
      </c>
      <c r="J61" s="3">
        <v>159050</v>
      </c>
      <c r="L61" t="s">
        <v>58</v>
      </c>
      <c r="M61" t="s">
        <v>59</v>
      </c>
      <c r="W61" s="6">
        <f t="shared" si="2"/>
        <v>36312</v>
      </c>
      <c r="X61">
        <v>6</v>
      </c>
      <c r="Y61">
        <v>1999</v>
      </c>
      <c r="Z61">
        <v>1</v>
      </c>
      <c r="AA61">
        <v>418049</v>
      </c>
      <c r="AB61">
        <v>240329</v>
      </c>
      <c r="AC61">
        <v>678026</v>
      </c>
      <c r="AD61">
        <v>112574</v>
      </c>
      <c r="AE61">
        <v>39983</v>
      </c>
      <c r="AF61" s="6">
        <f t="shared" si="3"/>
        <v>36312</v>
      </c>
      <c r="AG61">
        <v>6</v>
      </c>
      <c r="AH61">
        <v>1999</v>
      </c>
      <c r="AI61">
        <v>1</v>
      </c>
      <c r="AJ61">
        <v>418050</v>
      </c>
      <c r="AK61">
        <v>39980</v>
      </c>
      <c r="AL61" s="6">
        <f t="shared" si="4"/>
        <v>36312</v>
      </c>
      <c r="AM61">
        <v>6</v>
      </c>
      <c r="AN61">
        <v>1999</v>
      </c>
      <c r="AO61">
        <v>1</v>
      </c>
      <c r="AP61">
        <v>354555</v>
      </c>
      <c r="AQ61">
        <v>77221</v>
      </c>
      <c r="BC61" s="6">
        <v>37210</v>
      </c>
      <c r="BD61">
        <v>211</v>
      </c>
      <c r="BE61">
        <v>206</v>
      </c>
      <c r="BF61">
        <f t="shared" si="1"/>
        <v>106342.67768831999</v>
      </c>
    </row>
    <row r="62" spans="1:58" x14ac:dyDescent="0.35">
      <c r="A62" s="6">
        <f t="shared" si="0"/>
        <v>35826</v>
      </c>
      <c r="B62">
        <v>1998</v>
      </c>
      <c r="C62">
        <v>2</v>
      </c>
      <c r="E62">
        <v>19980210</v>
      </c>
      <c r="F62">
        <v>1225</v>
      </c>
      <c r="G62" s="2">
        <v>285</v>
      </c>
      <c r="H62" s="3">
        <v>150860</v>
      </c>
      <c r="I62" s="3">
        <v>150860</v>
      </c>
      <c r="J62" s="3">
        <v>120980</v>
      </c>
      <c r="L62" s="16" t="s">
        <v>60</v>
      </c>
      <c r="M62" s="16"/>
      <c r="W62" s="6">
        <f t="shared" si="2"/>
        <v>36342</v>
      </c>
      <c r="X62">
        <v>7</v>
      </c>
      <c r="Y62">
        <v>1999</v>
      </c>
      <c r="Z62">
        <v>1</v>
      </c>
      <c r="AA62">
        <v>375398</v>
      </c>
      <c r="AB62">
        <v>216502</v>
      </c>
      <c r="AC62">
        <v>607364</v>
      </c>
      <c r="AD62">
        <v>100519</v>
      </c>
      <c r="AE62">
        <v>34266</v>
      </c>
      <c r="AF62" s="6">
        <f t="shared" si="3"/>
        <v>36342</v>
      </c>
      <c r="AG62">
        <v>7</v>
      </c>
      <c r="AH62">
        <v>1999</v>
      </c>
      <c r="AI62">
        <v>1</v>
      </c>
      <c r="AJ62">
        <v>375399</v>
      </c>
      <c r="AK62">
        <v>34263</v>
      </c>
      <c r="AL62" s="6">
        <f t="shared" si="4"/>
        <v>36342</v>
      </c>
      <c r="AM62">
        <v>7</v>
      </c>
      <c r="AN62">
        <v>1999</v>
      </c>
      <c r="AO62">
        <v>1</v>
      </c>
      <c r="AP62">
        <v>331989</v>
      </c>
      <c r="AQ62">
        <v>64720</v>
      </c>
      <c r="BC62" s="6">
        <v>37334</v>
      </c>
      <c r="BD62">
        <v>176</v>
      </c>
      <c r="BE62">
        <v>196</v>
      </c>
      <c r="BF62">
        <f t="shared" si="1"/>
        <v>84396.931153919999</v>
      </c>
    </row>
    <row r="63" spans="1:58" x14ac:dyDescent="0.35">
      <c r="A63" s="6">
        <f t="shared" si="0"/>
        <v>35915</v>
      </c>
      <c r="B63">
        <v>1998</v>
      </c>
      <c r="C63">
        <v>5</v>
      </c>
      <c r="E63">
        <v>19980505</v>
      </c>
      <c r="F63">
        <v>1220</v>
      </c>
      <c r="G63" s="2">
        <v>2420</v>
      </c>
      <c r="H63" s="3">
        <v>370710</v>
      </c>
      <c r="I63" s="3">
        <v>370710</v>
      </c>
      <c r="J63" s="3">
        <v>301730</v>
      </c>
      <c r="L63" t="s">
        <v>63</v>
      </c>
      <c r="M63">
        <v>1.5920000000000001</v>
      </c>
      <c r="W63" s="6">
        <f t="shared" si="2"/>
        <v>36373</v>
      </c>
      <c r="X63">
        <v>8</v>
      </c>
      <c r="Y63">
        <v>1999</v>
      </c>
      <c r="Z63">
        <v>1</v>
      </c>
      <c r="AA63">
        <v>354312</v>
      </c>
      <c r="AB63">
        <v>204879</v>
      </c>
      <c r="AC63">
        <v>572100</v>
      </c>
      <c r="AD63">
        <v>94432</v>
      </c>
      <c r="AE63">
        <v>31024</v>
      </c>
      <c r="AF63" s="6">
        <f t="shared" si="3"/>
        <v>36373</v>
      </c>
      <c r="AG63">
        <v>8</v>
      </c>
      <c r="AH63">
        <v>1999</v>
      </c>
      <c r="AI63">
        <v>1</v>
      </c>
      <c r="AJ63">
        <v>354313</v>
      </c>
      <c r="AK63">
        <v>31021</v>
      </c>
      <c r="AL63" s="6">
        <f t="shared" si="4"/>
        <v>36373</v>
      </c>
      <c r="AM63">
        <v>8</v>
      </c>
      <c r="AN63">
        <v>1999</v>
      </c>
      <c r="AO63">
        <v>1</v>
      </c>
      <c r="AP63">
        <v>316612</v>
      </c>
      <c r="AQ63">
        <v>55267</v>
      </c>
      <c r="BC63" s="6">
        <v>37390</v>
      </c>
      <c r="BD63">
        <v>242</v>
      </c>
      <c r="BE63">
        <v>177</v>
      </c>
      <c r="BF63">
        <f t="shared" si="1"/>
        <v>104796.44448768001</v>
      </c>
    </row>
    <row r="64" spans="1:58" x14ac:dyDescent="0.35">
      <c r="A64" s="6">
        <f t="shared" si="0"/>
        <v>36007</v>
      </c>
      <c r="B64">
        <v>1998</v>
      </c>
      <c r="C64">
        <v>8</v>
      </c>
      <c r="E64">
        <v>19980811</v>
      </c>
      <c r="F64">
        <v>1200</v>
      </c>
      <c r="G64" s="2">
        <v>296</v>
      </c>
      <c r="H64" s="3">
        <v>119420</v>
      </c>
      <c r="I64" s="3">
        <v>119420</v>
      </c>
      <c r="J64" s="3">
        <v>103740</v>
      </c>
      <c r="L64" t="s">
        <v>61</v>
      </c>
      <c r="M64">
        <v>1.016</v>
      </c>
      <c r="W64" s="6">
        <f t="shared" si="2"/>
        <v>36495</v>
      </c>
      <c r="X64">
        <v>12</v>
      </c>
      <c r="Y64">
        <v>1999</v>
      </c>
      <c r="Z64">
        <v>1</v>
      </c>
      <c r="AA64">
        <v>166680</v>
      </c>
      <c r="AB64">
        <v>98036</v>
      </c>
      <c r="AC64">
        <v>265641</v>
      </c>
      <c r="AD64">
        <v>43079</v>
      </c>
      <c r="AE64">
        <v>9764</v>
      </c>
      <c r="AF64" s="6">
        <f t="shared" si="3"/>
        <v>36495</v>
      </c>
      <c r="AG64">
        <v>12</v>
      </c>
      <c r="AH64">
        <v>1999</v>
      </c>
      <c r="AI64">
        <v>1</v>
      </c>
      <c r="AJ64">
        <v>166680</v>
      </c>
      <c r="AK64">
        <v>9761</v>
      </c>
      <c r="AL64" s="6">
        <f t="shared" si="4"/>
        <v>36495</v>
      </c>
      <c r="AM64">
        <v>12</v>
      </c>
      <c r="AN64">
        <v>1999</v>
      </c>
      <c r="AO64">
        <v>1</v>
      </c>
      <c r="AP64">
        <v>144445</v>
      </c>
      <c r="AQ64">
        <v>4761</v>
      </c>
      <c r="BC64" s="6">
        <v>37455</v>
      </c>
      <c r="BD64">
        <v>8</v>
      </c>
      <c r="BE64">
        <v>390</v>
      </c>
      <c r="BF64">
        <f t="shared" si="1"/>
        <v>7633.3031424000001</v>
      </c>
    </row>
    <row r="65" spans="1:58" x14ac:dyDescent="0.35">
      <c r="A65" s="6">
        <f t="shared" si="0"/>
        <v>36219</v>
      </c>
      <c r="B65">
        <v>1999</v>
      </c>
      <c r="C65">
        <v>3</v>
      </c>
      <c r="E65">
        <v>19990311</v>
      </c>
      <c r="F65">
        <v>855</v>
      </c>
      <c r="G65" s="2">
        <v>242</v>
      </c>
      <c r="H65" s="3">
        <v>127340</v>
      </c>
      <c r="I65" s="3">
        <v>127340</v>
      </c>
      <c r="J65" s="3">
        <v>101400</v>
      </c>
      <c r="L65" t="s">
        <v>62</v>
      </c>
      <c r="M65">
        <v>0.81200000000000006</v>
      </c>
      <c r="W65" s="6">
        <f t="shared" si="2"/>
        <v>36526</v>
      </c>
      <c r="X65">
        <v>1</v>
      </c>
      <c r="Y65">
        <v>2000</v>
      </c>
      <c r="Z65">
        <v>1</v>
      </c>
      <c r="AA65">
        <v>147065</v>
      </c>
      <c r="AB65">
        <v>86724</v>
      </c>
      <c r="AC65">
        <v>233916</v>
      </c>
      <c r="AD65">
        <v>37830</v>
      </c>
      <c r="AE65">
        <v>7783</v>
      </c>
      <c r="AF65" s="6">
        <f t="shared" si="3"/>
        <v>36526</v>
      </c>
      <c r="AG65">
        <v>1</v>
      </c>
      <c r="AH65">
        <v>2000</v>
      </c>
      <c r="AI65">
        <v>1</v>
      </c>
      <c r="AJ65">
        <v>147066</v>
      </c>
      <c r="AK65">
        <v>7780</v>
      </c>
      <c r="AL65" s="6">
        <f t="shared" si="4"/>
        <v>36526</v>
      </c>
      <c r="AM65">
        <v>1</v>
      </c>
      <c r="AN65">
        <v>2000</v>
      </c>
      <c r="AO65">
        <v>1</v>
      </c>
      <c r="AP65">
        <v>122378</v>
      </c>
      <c r="AQ65">
        <v>4621</v>
      </c>
      <c r="BC65" s="6">
        <v>37650</v>
      </c>
      <c r="BD65">
        <v>211</v>
      </c>
      <c r="BE65">
        <v>196</v>
      </c>
      <c r="BF65">
        <f t="shared" si="1"/>
        <v>101180.41178112</v>
      </c>
    </row>
    <row r="66" spans="1:58" x14ac:dyDescent="0.35">
      <c r="A66" s="6">
        <f t="shared" si="0"/>
        <v>36311</v>
      </c>
      <c r="B66">
        <v>1999</v>
      </c>
      <c r="C66">
        <v>6</v>
      </c>
      <c r="E66">
        <v>19990602</v>
      </c>
      <c r="F66">
        <v>1310</v>
      </c>
      <c r="G66" s="2">
        <v>3810</v>
      </c>
      <c r="H66" s="3">
        <v>418050</v>
      </c>
      <c r="I66" s="3">
        <v>418050</v>
      </c>
      <c r="J66" s="3">
        <v>354550</v>
      </c>
      <c r="W66" s="6">
        <f t="shared" si="2"/>
        <v>36617</v>
      </c>
      <c r="X66">
        <v>4</v>
      </c>
      <c r="Y66">
        <v>2000</v>
      </c>
      <c r="Z66">
        <v>1</v>
      </c>
      <c r="AA66">
        <v>200814</v>
      </c>
      <c r="AB66">
        <v>118486</v>
      </c>
      <c r="AC66">
        <v>319263</v>
      </c>
      <c r="AD66">
        <v>51601</v>
      </c>
      <c r="AE66">
        <v>10358</v>
      </c>
      <c r="AF66" s="6">
        <f t="shared" si="3"/>
        <v>36617</v>
      </c>
      <c r="AG66">
        <v>4</v>
      </c>
      <c r="AH66">
        <v>2000</v>
      </c>
      <c r="AI66">
        <v>1</v>
      </c>
      <c r="AJ66">
        <v>200814</v>
      </c>
      <c r="AK66">
        <v>10354</v>
      </c>
      <c r="AL66" s="6">
        <f t="shared" si="4"/>
        <v>36617</v>
      </c>
      <c r="AM66">
        <v>4</v>
      </c>
      <c r="AN66">
        <v>2000</v>
      </c>
      <c r="AO66">
        <v>1</v>
      </c>
      <c r="AP66">
        <v>162417</v>
      </c>
      <c r="AQ66">
        <v>9136</v>
      </c>
      <c r="BC66" s="6">
        <v>37699</v>
      </c>
      <c r="BD66">
        <v>356</v>
      </c>
      <c r="BE66">
        <v>173</v>
      </c>
      <c r="BF66">
        <f t="shared" si="1"/>
        <v>150679.44677376002</v>
      </c>
    </row>
    <row r="67" spans="1:58" x14ac:dyDescent="0.35">
      <c r="A67" s="6">
        <f t="shared" si="0"/>
        <v>36341</v>
      </c>
      <c r="B67">
        <v>1999</v>
      </c>
      <c r="C67">
        <v>7</v>
      </c>
      <c r="E67">
        <v>19990720</v>
      </c>
      <c r="F67">
        <v>915</v>
      </c>
      <c r="G67" s="2">
        <v>3100</v>
      </c>
      <c r="H67" s="3">
        <v>375400</v>
      </c>
      <c r="I67" s="3">
        <v>375400</v>
      </c>
      <c r="J67" s="3">
        <v>331990</v>
      </c>
      <c r="W67" s="6">
        <f t="shared" si="2"/>
        <v>36708</v>
      </c>
      <c r="X67">
        <v>7</v>
      </c>
      <c r="Y67">
        <v>2000</v>
      </c>
      <c r="Z67">
        <v>1</v>
      </c>
      <c r="AA67">
        <v>76207</v>
      </c>
      <c r="AB67">
        <v>44619</v>
      </c>
      <c r="AC67">
        <v>121879</v>
      </c>
      <c r="AD67">
        <v>19861</v>
      </c>
      <c r="AE67">
        <v>5142</v>
      </c>
      <c r="AF67" s="6">
        <f t="shared" si="3"/>
        <v>36708</v>
      </c>
      <c r="AG67">
        <v>7</v>
      </c>
      <c r="AH67">
        <v>2000</v>
      </c>
      <c r="AI67">
        <v>1</v>
      </c>
      <c r="AJ67">
        <v>76207</v>
      </c>
      <c r="AK67">
        <v>5141</v>
      </c>
      <c r="AL67" s="6">
        <f t="shared" si="4"/>
        <v>36708</v>
      </c>
      <c r="AM67">
        <v>7</v>
      </c>
      <c r="AN67">
        <v>2000</v>
      </c>
      <c r="AO67">
        <v>1</v>
      </c>
      <c r="AP67">
        <v>66954</v>
      </c>
      <c r="AQ67">
        <v>6571</v>
      </c>
      <c r="BC67" s="6">
        <v>37762</v>
      </c>
      <c r="BD67">
        <v>1130</v>
      </c>
      <c r="BE67">
        <v>53.7</v>
      </c>
      <c r="BF67">
        <f t="shared" si="1"/>
        <v>148460.40640512001</v>
      </c>
    </row>
    <row r="68" spans="1:58" x14ac:dyDescent="0.35">
      <c r="A68" s="6">
        <f t="shared" ref="A68:A108" si="5">DATE(B68,C68,D68)</f>
        <v>36372</v>
      </c>
      <c r="B68">
        <v>1999</v>
      </c>
      <c r="C68">
        <v>8</v>
      </c>
      <c r="E68">
        <v>19990805</v>
      </c>
      <c r="F68">
        <v>940</v>
      </c>
      <c r="G68" s="2">
        <v>2610</v>
      </c>
      <c r="H68" s="3">
        <v>354310</v>
      </c>
      <c r="I68" s="3">
        <v>354310</v>
      </c>
      <c r="J68" s="3">
        <v>316610</v>
      </c>
      <c r="L68" t="s">
        <v>64</v>
      </c>
      <c r="W68" s="6">
        <f t="shared" si="2"/>
        <v>36831</v>
      </c>
      <c r="X68">
        <v>11</v>
      </c>
      <c r="Y68">
        <v>2000</v>
      </c>
      <c r="Z68">
        <v>1</v>
      </c>
      <c r="AA68">
        <v>160976</v>
      </c>
      <c r="AB68">
        <v>94633</v>
      </c>
      <c r="AC68">
        <v>256652</v>
      </c>
      <c r="AD68">
        <v>41644</v>
      </c>
      <c r="AE68">
        <v>9600</v>
      </c>
      <c r="AF68" s="6">
        <f t="shared" si="3"/>
        <v>36831</v>
      </c>
      <c r="AG68">
        <v>11</v>
      </c>
      <c r="AH68">
        <v>2000</v>
      </c>
      <c r="AI68">
        <v>1</v>
      </c>
      <c r="AJ68">
        <v>160976</v>
      </c>
      <c r="AK68">
        <v>9598</v>
      </c>
      <c r="AL68" s="6">
        <f t="shared" si="4"/>
        <v>36831</v>
      </c>
      <c r="AM68">
        <v>11</v>
      </c>
      <c r="AN68">
        <v>2000</v>
      </c>
      <c r="AO68">
        <v>1</v>
      </c>
      <c r="AP68">
        <v>143248</v>
      </c>
      <c r="AQ68">
        <v>4669</v>
      </c>
      <c r="BC68" s="6">
        <v>37811</v>
      </c>
      <c r="BD68">
        <v>116</v>
      </c>
      <c r="BE68">
        <v>184</v>
      </c>
      <c r="BF68">
        <f t="shared" ref="BF68:BF86" si="6">((BD68*BE68*28.3168)/(1000*1000))*86400</f>
        <v>52219.622522880003</v>
      </c>
    </row>
    <row r="69" spans="1:58" x14ac:dyDescent="0.35">
      <c r="A69" s="6">
        <f t="shared" si="5"/>
        <v>36494</v>
      </c>
      <c r="B69">
        <v>1999</v>
      </c>
      <c r="C69">
        <v>12</v>
      </c>
      <c r="E69">
        <v>19991206</v>
      </c>
      <c r="F69">
        <v>1400</v>
      </c>
      <c r="G69" s="2">
        <v>347</v>
      </c>
      <c r="H69" s="3">
        <v>166680</v>
      </c>
      <c r="I69" s="3">
        <v>166680</v>
      </c>
      <c r="J69" s="3">
        <v>144450</v>
      </c>
      <c r="L69" t="s">
        <v>21</v>
      </c>
      <c r="W69" s="6">
        <f t="shared" si="2"/>
        <v>36951</v>
      </c>
      <c r="X69">
        <v>3</v>
      </c>
      <c r="Y69">
        <v>2001</v>
      </c>
      <c r="Z69">
        <v>1</v>
      </c>
      <c r="AA69">
        <v>174856</v>
      </c>
      <c r="AB69">
        <v>103174</v>
      </c>
      <c r="AC69">
        <v>277988</v>
      </c>
      <c r="AD69">
        <v>44928</v>
      </c>
      <c r="AE69">
        <v>9005</v>
      </c>
      <c r="AF69" s="6">
        <f t="shared" si="3"/>
        <v>36951</v>
      </c>
      <c r="AG69">
        <v>3</v>
      </c>
      <c r="AH69">
        <v>2001</v>
      </c>
      <c r="AI69">
        <v>1</v>
      </c>
      <c r="AJ69">
        <v>174856</v>
      </c>
      <c r="AK69">
        <v>9002</v>
      </c>
      <c r="AL69" s="6">
        <f t="shared" si="4"/>
        <v>36951</v>
      </c>
      <c r="AM69">
        <v>3</v>
      </c>
      <c r="AN69">
        <v>2001</v>
      </c>
      <c r="AO69">
        <v>1</v>
      </c>
      <c r="AP69">
        <v>144300</v>
      </c>
      <c r="AQ69">
        <v>7376</v>
      </c>
      <c r="BC69" s="6">
        <v>37966</v>
      </c>
      <c r="BD69">
        <v>233</v>
      </c>
      <c r="BE69">
        <v>192</v>
      </c>
      <c r="BF69">
        <f t="shared" si="6"/>
        <v>109449.82351872</v>
      </c>
    </row>
    <row r="70" spans="1:58" x14ac:dyDescent="0.35">
      <c r="A70" s="6">
        <f t="shared" si="5"/>
        <v>36525</v>
      </c>
      <c r="B70">
        <v>2000</v>
      </c>
      <c r="C70">
        <v>1</v>
      </c>
      <c r="E70">
        <v>20000120</v>
      </c>
      <c r="F70">
        <v>815</v>
      </c>
      <c r="G70" s="2">
        <v>275</v>
      </c>
      <c r="H70" s="3">
        <v>147070</v>
      </c>
      <c r="I70" s="3">
        <v>147070</v>
      </c>
      <c r="J70" s="3">
        <v>122380</v>
      </c>
      <c r="L70" t="s">
        <v>22</v>
      </c>
      <c r="M70" s="3">
        <v>82.98</v>
      </c>
      <c r="W70" s="6">
        <f t="shared" ref="W70:W108" si="7">DATE(Y70,X70,1)</f>
        <v>36982</v>
      </c>
      <c r="X70">
        <v>4</v>
      </c>
      <c r="Y70">
        <v>2001</v>
      </c>
      <c r="Z70">
        <v>1</v>
      </c>
      <c r="AA70">
        <v>210608</v>
      </c>
      <c r="AB70">
        <v>124193</v>
      </c>
      <c r="AC70">
        <v>334985</v>
      </c>
      <c r="AD70">
        <v>54176</v>
      </c>
      <c r="AE70">
        <v>11150</v>
      </c>
      <c r="AF70" s="6">
        <f t="shared" ref="AF70:AF101" si="8">DATE(AH70,AG70,1)</f>
        <v>36982</v>
      </c>
      <c r="AG70">
        <v>4</v>
      </c>
      <c r="AH70">
        <v>2001</v>
      </c>
      <c r="AI70">
        <v>1</v>
      </c>
      <c r="AJ70">
        <v>210608</v>
      </c>
      <c r="AK70">
        <v>11146</v>
      </c>
      <c r="AL70" s="6">
        <f t="shared" ref="AL70:AL101" si="9">DATE(AN70,AM70,1)</f>
        <v>36982</v>
      </c>
      <c r="AM70">
        <v>4</v>
      </c>
      <c r="AN70">
        <v>2001</v>
      </c>
      <c r="AO70">
        <v>1</v>
      </c>
      <c r="AP70">
        <v>175652</v>
      </c>
      <c r="AQ70">
        <v>11533</v>
      </c>
      <c r="BC70" s="6">
        <v>38058</v>
      </c>
      <c r="BD70">
        <v>586</v>
      </c>
      <c r="BE70">
        <v>115</v>
      </c>
      <c r="BF70">
        <f t="shared" si="6"/>
        <v>164874.45473279999</v>
      </c>
    </row>
    <row r="71" spans="1:58" x14ac:dyDescent="0.35">
      <c r="A71" s="6">
        <f t="shared" si="5"/>
        <v>36616</v>
      </c>
      <c r="B71">
        <v>2000</v>
      </c>
      <c r="C71">
        <v>4</v>
      </c>
      <c r="E71">
        <v>20000404</v>
      </c>
      <c r="F71">
        <v>1520</v>
      </c>
      <c r="G71" s="2">
        <v>623</v>
      </c>
      <c r="H71" s="3">
        <v>200810</v>
      </c>
      <c r="I71" s="3">
        <v>200810</v>
      </c>
      <c r="J71" s="3">
        <v>162420</v>
      </c>
      <c r="L71" t="s">
        <v>23</v>
      </c>
      <c r="M71" s="3">
        <v>6.1400000000000003E-2</v>
      </c>
      <c r="W71" s="6">
        <f t="shared" si="7"/>
        <v>37104</v>
      </c>
      <c r="X71">
        <v>8</v>
      </c>
      <c r="Y71">
        <v>2001</v>
      </c>
      <c r="Z71">
        <v>1</v>
      </c>
      <c r="AA71">
        <v>139810</v>
      </c>
      <c r="AB71">
        <v>82108</v>
      </c>
      <c r="AC71">
        <v>223078</v>
      </c>
      <c r="AD71">
        <v>36235</v>
      </c>
      <c r="AE71">
        <v>8622</v>
      </c>
      <c r="AF71" s="6">
        <f t="shared" si="8"/>
        <v>37104</v>
      </c>
      <c r="AG71">
        <v>8</v>
      </c>
      <c r="AH71">
        <v>2001</v>
      </c>
      <c r="AI71">
        <v>1</v>
      </c>
      <c r="AJ71">
        <v>139810</v>
      </c>
      <c r="AK71">
        <v>8620</v>
      </c>
      <c r="AL71" s="6">
        <f t="shared" si="9"/>
        <v>37104</v>
      </c>
      <c r="AM71">
        <v>8</v>
      </c>
      <c r="AN71">
        <v>2001</v>
      </c>
      <c r="AO71">
        <v>1</v>
      </c>
      <c r="AP71">
        <v>127712</v>
      </c>
      <c r="AQ71">
        <v>8414</v>
      </c>
      <c r="BC71" s="6">
        <v>38169</v>
      </c>
      <c r="BD71">
        <v>879</v>
      </c>
      <c r="BE71">
        <v>85.2</v>
      </c>
      <c r="BF71">
        <f t="shared" si="6"/>
        <v>183225.69839001601</v>
      </c>
    </row>
    <row r="72" spans="1:58" x14ac:dyDescent="0.35">
      <c r="A72" s="6">
        <f t="shared" si="5"/>
        <v>36707</v>
      </c>
      <c r="B72">
        <v>2000</v>
      </c>
      <c r="C72">
        <v>7</v>
      </c>
      <c r="E72">
        <v>20000720</v>
      </c>
      <c r="F72">
        <v>1405</v>
      </c>
      <c r="G72" s="2">
        <v>157</v>
      </c>
      <c r="H72" s="3">
        <v>76207</v>
      </c>
      <c r="I72" s="3">
        <v>76207</v>
      </c>
      <c r="J72" s="3">
        <v>66954</v>
      </c>
      <c r="W72" s="6">
        <f t="shared" si="7"/>
        <v>37196</v>
      </c>
      <c r="X72">
        <v>11</v>
      </c>
      <c r="Y72">
        <v>2001</v>
      </c>
      <c r="Z72">
        <v>1</v>
      </c>
      <c r="AA72">
        <v>113323</v>
      </c>
      <c r="AB72">
        <v>66637</v>
      </c>
      <c r="AC72">
        <v>180639</v>
      </c>
      <c r="AD72">
        <v>29302</v>
      </c>
      <c r="AE72">
        <v>6697</v>
      </c>
      <c r="AF72" s="6">
        <f t="shared" si="8"/>
        <v>37196</v>
      </c>
      <c r="AG72">
        <v>11</v>
      </c>
      <c r="AH72">
        <v>2001</v>
      </c>
      <c r="AI72">
        <v>1</v>
      </c>
      <c r="AJ72">
        <v>113323</v>
      </c>
      <c r="AK72">
        <v>6695</v>
      </c>
      <c r="AL72" s="6">
        <f t="shared" si="9"/>
        <v>37196</v>
      </c>
      <c r="AM72">
        <v>11</v>
      </c>
      <c r="AN72">
        <v>2001</v>
      </c>
      <c r="AO72">
        <v>1</v>
      </c>
      <c r="AP72">
        <v>104632</v>
      </c>
      <c r="AQ72">
        <v>4845</v>
      </c>
      <c r="BC72" s="6">
        <v>38210</v>
      </c>
      <c r="BD72">
        <v>102</v>
      </c>
      <c r="BE72">
        <v>189</v>
      </c>
      <c r="BF72">
        <f t="shared" si="6"/>
        <v>47165.005762560009</v>
      </c>
    </row>
    <row r="73" spans="1:58" x14ac:dyDescent="0.35">
      <c r="A73" s="6">
        <f t="shared" si="5"/>
        <v>36830</v>
      </c>
      <c r="B73">
        <v>2000</v>
      </c>
      <c r="C73">
        <v>11</v>
      </c>
      <c r="E73">
        <v>20001128</v>
      </c>
      <c r="F73">
        <v>1355</v>
      </c>
      <c r="G73" s="2">
        <v>347</v>
      </c>
      <c r="H73" s="3">
        <v>160980</v>
      </c>
      <c r="I73" s="3">
        <v>160980</v>
      </c>
      <c r="J73" s="3">
        <v>143250</v>
      </c>
      <c r="L73" t="s">
        <v>27</v>
      </c>
      <c r="M73" t="s">
        <v>30</v>
      </c>
      <c r="N73" t="s">
        <v>28</v>
      </c>
      <c r="O73" t="s">
        <v>29</v>
      </c>
      <c r="P73" t="s">
        <v>31</v>
      </c>
      <c r="W73" s="6">
        <f t="shared" si="7"/>
        <v>37316</v>
      </c>
      <c r="X73">
        <v>3</v>
      </c>
      <c r="Y73">
        <v>2002</v>
      </c>
      <c r="Z73">
        <v>1</v>
      </c>
      <c r="AA73">
        <v>94756</v>
      </c>
      <c r="AB73">
        <v>55696</v>
      </c>
      <c r="AC73">
        <v>151094</v>
      </c>
      <c r="AD73">
        <v>24521</v>
      </c>
      <c r="AE73">
        <v>5683</v>
      </c>
      <c r="AF73" s="6">
        <f t="shared" si="8"/>
        <v>37316</v>
      </c>
      <c r="AG73">
        <v>3</v>
      </c>
      <c r="AH73">
        <v>2002</v>
      </c>
      <c r="AI73">
        <v>1</v>
      </c>
      <c r="AJ73">
        <v>94756</v>
      </c>
      <c r="AK73">
        <v>5682</v>
      </c>
      <c r="AL73" s="6">
        <f t="shared" si="9"/>
        <v>37316</v>
      </c>
      <c r="AM73">
        <v>3</v>
      </c>
      <c r="AN73">
        <v>2002</v>
      </c>
      <c r="AO73">
        <v>1</v>
      </c>
      <c r="AP73">
        <v>80609</v>
      </c>
      <c r="AQ73">
        <v>6369</v>
      </c>
      <c r="BC73" s="6">
        <v>38435</v>
      </c>
      <c r="BD73">
        <v>737</v>
      </c>
      <c r="BE73">
        <v>116</v>
      </c>
      <c r="BF73">
        <f t="shared" si="6"/>
        <v>209162.29238784002</v>
      </c>
    </row>
    <row r="74" spans="1:58" x14ac:dyDescent="0.35">
      <c r="A74" s="6">
        <f t="shared" si="5"/>
        <v>36950</v>
      </c>
      <c r="B74">
        <v>2001</v>
      </c>
      <c r="C74">
        <v>3</v>
      </c>
      <c r="E74">
        <v>20010321</v>
      </c>
      <c r="F74">
        <v>830</v>
      </c>
      <c r="G74" s="2">
        <v>471</v>
      </c>
      <c r="H74" s="3">
        <v>174860</v>
      </c>
      <c r="I74" s="3">
        <v>174860</v>
      </c>
      <c r="J74" s="3">
        <v>144300</v>
      </c>
      <c r="L74" s="16" t="s">
        <v>65</v>
      </c>
      <c r="M74" s="16"/>
      <c r="N74" s="16"/>
      <c r="O74" s="16"/>
      <c r="P74" s="16"/>
      <c r="W74" s="6">
        <f t="shared" si="7"/>
        <v>37377</v>
      </c>
      <c r="X74">
        <v>5</v>
      </c>
      <c r="Y74">
        <v>2002</v>
      </c>
      <c r="Z74">
        <v>1</v>
      </c>
      <c r="AA74">
        <v>101371</v>
      </c>
      <c r="AB74">
        <v>59435</v>
      </c>
      <c r="AC74">
        <v>161951</v>
      </c>
      <c r="AD74">
        <v>26352</v>
      </c>
      <c r="AE74">
        <v>6577</v>
      </c>
      <c r="AF74" s="6">
        <f t="shared" si="8"/>
        <v>37377</v>
      </c>
      <c r="AG74">
        <v>5</v>
      </c>
      <c r="AH74">
        <v>2002</v>
      </c>
      <c r="AI74">
        <v>1</v>
      </c>
      <c r="AJ74">
        <v>101371</v>
      </c>
      <c r="AK74">
        <v>6576</v>
      </c>
      <c r="AL74" s="6">
        <f t="shared" si="9"/>
        <v>37377</v>
      </c>
      <c r="AM74">
        <v>5</v>
      </c>
      <c r="AN74">
        <v>2002</v>
      </c>
      <c r="AO74">
        <v>1</v>
      </c>
      <c r="AP74">
        <v>87972</v>
      </c>
      <c r="AQ74">
        <v>7963</v>
      </c>
      <c r="BC74" s="6">
        <v>38568</v>
      </c>
      <c r="BD74">
        <v>385</v>
      </c>
      <c r="BE74">
        <v>125</v>
      </c>
      <c r="BF74">
        <f t="shared" si="6"/>
        <v>117741.25440000001</v>
      </c>
    </row>
    <row r="75" spans="1:58" x14ac:dyDescent="0.35">
      <c r="A75" s="6">
        <f t="shared" si="5"/>
        <v>36981</v>
      </c>
      <c r="B75">
        <v>2001</v>
      </c>
      <c r="C75">
        <v>4</v>
      </c>
      <c r="E75">
        <v>20010424</v>
      </c>
      <c r="F75">
        <v>945</v>
      </c>
      <c r="G75" s="2">
        <v>790</v>
      </c>
      <c r="H75" s="3">
        <v>210610</v>
      </c>
      <c r="I75" s="3">
        <v>210610</v>
      </c>
      <c r="J75" s="3">
        <v>175650</v>
      </c>
      <c r="L75" t="s">
        <v>15</v>
      </c>
      <c r="M75">
        <v>5.0974000000000004</v>
      </c>
      <c r="N75">
        <v>4.0300000000000002E-2</v>
      </c>
      <c r="O75">
        <v>126.64</v>
      </c>
      <c r="P75" s="2" t="s">
        <v>126</v>
      </c>
      <c r="W75" s="6">
        <f t="shared" si="7"/>
        <v>37438</v>
      </c>
      <c r="X75">
        <v>7</v>
      </c>
      <c r="Y75">
        <v>2002</v>
      </c>
      <c r="Z75">
        <v>1</v>
      </c>
      <c r="AA75">
        <v>7554</v>
      </c>
      <c r="AB75">
        <v>3733</v>
      </c>
      <c r="AC75">
        <v>13694</v>
      </c>
      <c r="AD75">
        <v>2575</v>
      </c>
      <c r="AE75">
        <v>1736</v>
      </c>
      <c r="AF75" s="6">
        <f t="shared" si="8"/>
        <v>37438</v>
      </c>
      <c r="AG75">
        <v>7</v>
      </c>
      <c r="AH75">
        <v>2002</v>
      </c>
      <c r="AI75">
        <v>1</v>
      </c>
      <c r="AJ75">
        <v>7554</v>
      </c>
      <c r="AK75">
        <v>1736</v>
      </c>
      <c r="AL75" s="6">
        <f t="shared" si="9"/>
        <v>37438</v>
      </c>
      <c r="AM75">
        <v>7</v>
      </c>
      <c r="AN75">
        <v>2002</v>
      </c>
      <c r="AO75">
        <v>1</v>
      </c>
      <c r="AP75">
        <v>7576</v>
      </c>
      <c r="AQ75">
        <v>2139</v>
      </c>
      <c r="BC75" s="6">
        <v>38805</v>
      </c>
      <c r="BD75">
        <v>238</v>
      </c>
      <c r="BE75">
        <v>166</v>
      </c>
      <c r="BF75">
        <f t="shared" si="6"/>
        <v>96659.147612160014</v>
      </c>
    </row>
    <row r="76" spans="1:58" x14ac:dyDescent="0.35">
      <c r="A76" s="6">
        <f t="shared" si="5"/>
        <v>37103</v>
      </c>
      <c r="B76">
        <v>2001</v>
      </c>
      <c r="C76">
        <v>8</v>
      </c>
      <c r="E76">
        <v>20010807</v>
      </c>
      <c r="F76">
        <v>800</v>
      </c>
      <c r="G76" s="2">
        <v>440</v>
      </c>
      <c r="H76" s="3">
        <v>139810</v>
      </c>
      <c r="I76" s="3">
        <v>139810</v>
      </c>
      <c r="J76" s="3">
        <v>127710</v>
      </c>
      <c r="L76" t="s">
        <v>16</v>
      </c>
      <c r="M76">
        <v>-0.42549999999999999</v>
      </c>
      <c r="N76">
        <v>3.09E-2</v>
      </c>
      <c r="O76">
        <v>-13.78</v>
      </c>
      <c r="P76" s="2">
        <v>1.28E-24</v>
      </c>
      <c r="W76" s="6">
        <f t="shared" si="7"/>
        <v>37622</v>
      </c>
      <c r="X76">
        <v>1</v>
      </c>
      <c r="Y76">
        <v>2003</v>
      </c>
      <c r="Z76">
        <v>1</v>
      </c>
      <c r="AA76">
        <v>112827</v>
      </c>
      <c r="AB76">
        <v>66464</v>
      </c>
      <c r="AC76">
        <v>179602</v>
      </c>
      <c r="AD76">
        <v>29078</v>
      </c>
      <c r="AE76">
        <v>6236</v>
      </c>
      <c r="AF76" s="6">
        <f t="shared" si="8"/>
        <v>37622</v>
      </c>
      <c r="AG76">
        <v>1</v>
      </c>
      <c r="AH76">
        <v>2003</v>
      </c>
      <c r="AI76">
        <v>1</v>
      </c>
      <c r="AJ76">
        <v>112827</v>
      </c>
      <c r="AK76">
        <v>6234</v>
      </c>
      <c r="AL76" s="6">
        <f t="shared" si="9"/>
        <v>37622</v>
      </c>
      <c r="AM76">
        <v>1</v>
      </c>
      <c r="AN76">
        <v>2003</v>
      </c>
      <c r="AO76">
        <v>1</v>
      </c>
      <c r="AP76">
        <v>101578</v>
      </c>
      <c r="AQ76">
        <v>6231</v>
      </c>
      <c r="BC76" s="6">
        <v>38925</v>
      </c>
      <c r="BD76">
        <v>311</v>
      </c>
      <c r="BE76">
        <v>134</v>
      </c>
      <c r="BF76">
        <f t="shared" si="6"/>
        <v>101958.42152448</v>
      </c>
    </row>
    <row r="77" spans="1:58" x14ac:dyDescent="0.35">
      <c r="A77" s="6">
        <f t="shared" si="5"/>
        <v>37195</v>
      </c>
      <c r="B77">
        <v>2001</v>
      </c>
      <c r="C77">
        <v>11</v>
      </c>
      <c r="E77">
        <v>20011115</v>
      </c>
      <c r="F77">
        <v>910</v>
      </c>
      <c r="G77" s="2">
        <v>211</v>
      </c>
      <c r="H77" s="3">
        <v>113320</v>
      </c>
      <c r="I77" s="3">
        <v>113320</v>
      </c>
      <c r="J77" s="3">
        <v>104630</v>
      </c>
      <c r="L77" t="s">
        <v>17</v>
      </c>
      <c r="M77">
        <v>-3.6799999999999999E-2</v>
      </c>
      <c r="N77">
        <v>1.5100000000000001E-2</v>
      </c>
      <c r="O77">
        <v>-2.44</v>
      </c>
      <c r="P77" s="2">
        <v>1.2319999999999999E-2</v>
      </c>
      <c r="W77" s="6">
        <f t="shared" si="7"/>
        <v>37681</v>
      </c>
      <c r="X77">
        <v>3</v>
      </c>
      <c r="Y77">
        <v>2003</v>
      </c>
      <c r="Z77">
        <v>1</v>
      </c>
      <c r="AA77">
        <v>139466</v>
      </c>
      <c r="AB77">
        <v>82220</v>
      </c>
      <c r="AC77">
        <v>221875</v>
      </c>
      <c r="AD77">
        <v>35893</v>
      </c>
      <c r="AE77">
        <v>7468</v>
      </c>
      <c r="AF77" s="6">
        <f t="shared" si="8"/>
        <v>37681</v>
      </c>
      <c r="AG77">
        <v>3</v>
      </c>
      <c r="AH77">
        <v>2003</v>
      </c>
      <c r="AI77">
        <v>1</v>
      </c>
      <c r="AJ77">
        <v>139466</v>
      </c>
      <c r="AK77">
        <v>7465</v>
      </c>
      <c r="AL77" s="6">
        <f t="shared" si="9"/>
        <v>37681</v>
      </c>
      <c r="AM77">
        <v>3</v>
      </c>
      <c r="AN77">
        <v>2003</v>
      </c>
      <c r="AO77">
        <v>1</v>
      </c>
      <c r="AP77">
        <v>122929</v>
      </c>
      <c r="AQ77">
        <v>7762</v>
      </c>
      <c r="BC77" s="6">
        <v>38986</v>
      </c>
      <c r="BD77">
        <v>548</v>
      </c>
      <c r="BE77">
        <v>114</v>
      </c>
      <c r="BF77">
        <f t="shared" si="6"/>
        <v>152842.21599744001</v>
      </c>
    </row>
    <row r="78" spans="1:58" x14ac:dyDescent="0.35">
      <c r="A78" s="6">
        <f t="shared" si="5"/>
        <v>37315</v>
      </c>
      <c r="B78">
        <v>2002</v>
      </c>
      <c r="C78">
        <v>3</v>
      </c>
      <c r="E78">
        <v>20020319</v>
      </c>
      <c r="F78">
        <v>1440</v>
      </c>
      <c r="G78" s="2">
        <v>176</v>
      </c>
      <c r="H78" s="3">
        <v>94756</v>
      </c>
      <c r="I78" s="3">
        <v>94756</v>
      </c>
      <c r="J78" s="3">
        <v>80609</v>
      </c>
      <c r="L78" t="s">
        <v>18</v>
      </c>
      <c r="M78">
        <v>-0.1368</v>
      </c>
      <c r="N78">
        <v>4.0099999999999997E-2</v>
      </c>
      <c r="O78">
        <v>-3.41</v>
      </c>
      <c r="P78" s="2">
        <v>5.9329999999999995E-4</v>
      </c>
      <c r="W78" s="6">
        <f t="shared" si="7"/>
        <v>37742</v>
      </c>
      <c r="X78">
        <v>5</v>
      </c>
      <c r="Y78">
        <v>2003</v>
      </c>
      <c r="Z78">
        <v>1</v>
      </c>
      <c r="AA78">
        <v>219852</v>
      </c>
      <c r="AB78">
        <v>129499</v>
      </c>
      <c r="AC78">
        <v>349992</v>
      </c>
      <c r="AD78">
        <v>56670</v>
      </c>
      <c r="AE78">
        <v>12194</v>
      </c>
      <c r="AF78" s="6">
        <f t="shared" si="8"/>
        <v>37742</v>
      </c>
      <c r="AG78">
        <v>5</v>
      </c>
      <c r="AH78">
        <v>2003</v>
      </c>
      <c r="AI78">
        <v>1</v>
      </c>
      <c r="AJ78">
        <v>219852</v>
      </c>
      <c r="AK78">
        <v>12191</v>
      </c>
      <c r="AL78" s="6">
        <f t="shared" si="9"/>
        <v>37742</v>
      </c>
      <c r="AM78">
        <v>5</v>
      </c>
      <c r="AN78">
        <v>2003</v>
      </c>
      <c r="AO78">
        <v>1</v>
      </c>
      <c r="AP78">
        <v>200801</v>
      </c>
      <c r="AQ78">
        <v>16253</v>
      </c>
      <c r="BC78" s="6">
        <v>39042</v>
      </c>
      <c r="BD78">
        <v>476</v>
      </c>
      <c r="BE78">
        <v>131</v>
      </c>
      <c r="BF78">
        <f t="shared" si="6"/>
        <v>152558.41370112001</v>
      </c>
    </row>
    <row r="79" spans="1:58" x14ac:dyDescent="0.35">
      <c r="A79" s="6">
        <f t="shared" si="5"/>
        <v>37376</v>
      </c>
      <c r="B79">
        <v>2002</v>
      </c>
      <c r="C79">
        <v>5</v>
      </c>
      <c r="E79">
        <v>20020514</v>
      </c>
      <c r="F79">
        <v>840</v>
      </c>
      <c r="G79" s="2">
        <v>249</v>
      </c>
      <c r="H79" s="3">
        <v>101370</v>
      </c>
      <c r="I79" s="3">
        <v>101370</v>
      </c>
      <c r="J79" s="3">
        <v>87972</v>
      </c>
      <c r="L79" t="s">
        <v>19</v>
      </c>
      <c r="M79">
        <v>-7.2400000000000006E-2</v>
      </c>
      <c r="N79">
        <v>4.4299999999999999E-2</v>
      </c>
      <c r="O79">
        <v>-1.63</v>
      </c>
      <c r="P79" s="2">
        <v>9.1120000000000007E-2</v>
      </c>
      <c r="W79" s="6">
        <f t="shared" si="7"/>
        <v>37803</v>
      </c>
      <c r="X79">
        <v>7</v>
      </c>
      <c r="Y79">
        <v>2003</v>
      </c>
      <c r="Z79">
        <v>1</v>
      </c>
      <c r="AA79">
        <v>56155</v>
      </c>
      <c r="AB79">
        <v>32811</v>
      </c>
      <c r="AC79">
        <v>89952</v>
      </c>
      <c r="AD79">
        <v>14690</v>
      </c>
      <c r="AE79">
        <v>3995</v>
      </c>
      <c r="AF79" s="6">
        <f t="shared" si="8"/>
        <v>37803</v>
      </c>
      <c r="AG79">
        <v>7</v>
      </c>
      <c r="AH79">
        <v>2003</v>
      </c>
      <c r="AI79">
        <v>1</v>
      </c>
      <c r="AJ79">
        <v>56155</v>
      </c>
      <c r="AK79">
        <v>3995</v>
      </c>
      <c r="AL79" s="6">
        <f t="shared" si="9"/>
        <v>37803</v>
      </c>
      <c r="AM79">
        <v>7</v>
      </c>
      <c r="AN79">
        <v>2003</v>
      </c>
      <c r="AO79">
        <v>1</v>
      </c>
      <c r="AP79">
        <v>53773</v>
      </c>
      <c r="AQ79">
        <v>5356</v>
      </c>
      <c r="BC79" s="6">
        <v>39183</v>
      </c>
      <c r="BD79">
        <v>1000</v>
      </c>
      <c r="BE79">
        <v>69.8</v>
      </c>
      <c r="BF79">
        <f t="shared" si="6"/>
        <v>170770.69209600001</v>
      </c>
    </row>
    <row r="80" spans="1:58" x14ac:dyDescent="0.35">
      <c r="A80" s="6">
        <f t="shared" si="5"/>
        <v>37437</v>
      </c>
      <c r="B80">
        <v>2002</v>
      </c>
      <c r="C80">
        <v>7</v>
      </c>
      <c r="E80">
        <v>20020718</v>
      </c>
      <c r="F80">
        <v>1750</v>
      </c>
      <c r="G80" s="2">
        <v>8</v>
      </c>
      <c r="H80" s="3">
        <v>7553.7</v>
      </c>
      <c r="I80" s="3">
        <v>7553.7</v>
      </c>
      <c r="J80" s="3">
        <v>7576.4</v>
      </c>
      <c r="L80" t="s">
        <v>102</v>
      </c>
      <c r="M80">
        <v>-1.6400000000000001E-2</v>
      </c>
      <c r="N80">
        <v>3.8E-3</v>
      </c>
      <c r="O80">
        <v>-4.29</v>
      </c>
      <c r="P80" s="2">
        <v>2.1950000000000002E-5</v>
      </c>
      <c r="W80" s="6">
        <f t="shared" si="7"/>
        <v>37956</v>
      </c>
      <c r="X80">
        <v>12</v>
      </c>
      <c r="Y80">
        <v>2003</v>
      </c>
      <c r="Z80">
        <v>1</v>
      </c>
      <c r="AA80">
        <v>115269</v>
      </c>
      <c r="AB80">
        <v>67800</v>
      </c>
      <c r="AC80">
        <v>183704</v>
      </c>
      <c r="AD80">
        <v>29791</v>
      </c>
      <c r="AE80">
        <v>6748</v>
      </c>
      <c r="AF80" s="6">
        <f t="shared" si="8"/>
        <v>37956</v>
      </c>
      <c r="AG80">
        <v>12</v>
      </c>
      <c r="AH80">
        <v>2003</v>
      </c>
      <c r="AI80">
        <v>1</v>
      </c>
      <c r="AJ80">
        <v>115269</v>
      </c>
      <c r="AK80">
        <v>6746</v>
      </c>
      <c r="AL80" s="6">
        <f t="shared" si="9"/>
        <v>37956</v>
      </c>
      <c r="AM80">
        <v>12</v>
      </c>
      <c r="AN80">
        <v>2003</v>
      </c>
      <c r="AO80">
        <v>1</v>
      </c>
      <c r="AP80">
        <v>112719</v>
      </c>
      <c r="AQ80">
        <v>6513</v>
      </c>
      <c r="BC80" s="6">
        <v>39281</v>
      </c>
      <c r="BD80">
        <v>404</v>
      </c>
      <c r="BE80">
        <v>119</v>
      </c>
      <c r="BF80">
        <f t="shared" si="6"/>
        <v>117621.37239552</v>
      </c>
    </row>
    <row r="81" spans="1:58" x14ac:dyDescent="0.35">
      <c r="A81" s="6">
        <f t="shared" si="5"/>
        <v>37621</v>
      </c>
      <c r="B81">
        <v>2003</v>
      </c>
      <c r="C81">
        <v>1</v>
      </c>
      <c r="E81">
        <v>20030129</v>
      </c>
      <c r="F81">
        <v>820</v>
      </c>
      <c r="G81" s="2">
        <v>211</v>
      </c>
      <c r="H81" s="3">
        <v>112830</v>
      </c>
      <c r="I81" s="3">
        <v>112830</v>
      </c>
      <c r="J81" s="3">
        <v>101580</v>
      </c>
      <c r="L81" t="s">
        <v>116</v>
      </c>
      <c r="M81">
        <v>-3.5000000000000001E-3</v>
      </c>
      <c r="N81">
        <v>5.0000000000000001E-4</v>
      </c>
      <c r="O81">
        <v>-7.3</v>
      </c>
      <c r="P81" s="2">
        <v>2.9189999999999998E-11</v>
      </c>
      <c r="W81" s="6">
        <f t="shared" si="7"/>
        <v>38047</v>
      </c>
      <c r="X81">
        <v>3</v>
      </c>
      <c r="Y81">
        <v>2004</v>
      </c>
      <c r="Z81">
        <v>1</v>
      </c>
      <c r="AA81">
        <v>178812</v>
      </c>
      <c r="AB81">
        <v>105459</v>
      </c>
      <c r="AC81">
        <v>284379</v>
      </c>
      <c r="AD81">
        <v>45984</v>
      </c>
      <c r="AE81">
        <v>9405</v>
      </c>
      <c r="AF81" s="6">
        <f t="shared" si="8"/>
        <v>38047</v>
      </c>
      <c r="AG81">
        <v>3</v>
      </c>
      <c r="AH81">
        <v>2004</v>
      </c>
      <c r="AI81">
        <v>1</v>
      </c>
      <c r="AJ81">
        <v>178812</v>
      </c>
      <c r="AK81">
        <v>9402</v>
      </c>
      <c r="AL81" s="6">
        <f t="shared" si="9"/>
        <v>38047</v>
      </c>
      <c r="AM81">
        <v>3</v>
      </c>
      <c r="AN81">
        <v>2004</v>
      </c>
      <c r="AO81">
        <v>1</v>
      </c>
      <c r="AP81">
        <v>165142</v>
      </c>
      <c r="AQ81">
        <v>9907</v>
      </c>
      <c r="BC81" s="6">
        <v>39791</v>
      </c>
      <c r="BD81">
        <v>320</v>
      </c>
      <c r="BE81">
        <v>183</v>
      </c>
      <c r="BF81">
        <f t="shared" si="6"/>
        <v>143271.22821120001</v>
      </c>
    </row>
    <row r="82" spans="1:58" x14ac:dyDescent="0.35">
      <c r="A82" s="6">
        <f t="shared" si="5"/>
        <v>37680</v>
      </c>
      <c r="B82">
        <v>2003</v>
      </c>
      <c r="C82">
        <v>3</v>
      </c>
      <c r="E82">
        <v>20030319</v>
      </c>
      <c r="F82">
        <v>825</v>
      </c>
      <c r="G82" s="2">
        <v>356</v>
      </c>
      <c r="H82" s="3">
        <v>139470</v>
      </c>
      <c r="I82" s="3">
        <v>139470</v>
      </c>
      <c r="J82" s="3">
        <v>122930</v>
      </c>
      <c r="P82" s="2"/>
      <c r="W82" s="6">
        <f t="shared" si="7"/>
        <v>38169</v>
      </c>
      <c r="X82">
        <v>7</v>
      </c>
      <c r="Y82">
        <v>2004</v>
      </c>
      <c r="Z82">
        <v>1</v>
      </c>
      <c r="AA82">
        <v>175490</v>
      </c>
      <c r="AB82">
        <v>103235</v>
      </c>
      <c r="AC82">
        <v>279648</v>
      </c>
      <c r="AD82">
        <v>45343</v>
      </c>
      <c r="AE82">
        <v>10221</v>
      </c>
      <c r="AF82" s="6">
        <f t="shared" si="8"/>
        <v>38169</v>
      </c>
      <c r="AG82">
        <v>7</v>
      </c>
      <c r="AH82">
        <v>2004</v>
      </c>
      <c r="AI82">
        <v>1</v>
      </c>
      <c r="AJ82">
        <v>175490</v>
      </c>
      <c r="AK82">
        <v>10218</v>
      </c>
      <c r="AL82" s="6">
        <f t="shared" si="9"/>
        <v>38169</v>
      </c>
      <c r="AM82">
        <v>7</v>
      </c>
      <c r="AN82">
        <v>2004</v>
      </c>
      <c r="AO82">
        <v>1</v>
      </c>
      <c r="AP82">
        <v>174688</v>
      </c>
      <c r="AQ82">
        <v>11767</v>
      </c>
      <c r="BC82" s="6">
        <v>39868</v>
      </c>
      <c r="BD82">
        <v>336</v>
      </c>
      <c r="BE82">
        <v>171</v>
      </c>
      <c r="BF82">
        <f t="shared" si="6"/>
        <v>140570.21325312002</v>
      </c>
    </row>
    <row r="83" spans="1:58" x14ac:dyDescent="0.35">
      <c r="A83" s="6">
        <f t="shared" si="5"/>
        <v>37741</v>
      </c>
      <c r="B83">
        <v>2003</v>
      </c>
      <c r="C83">
        <v>5</v>
      </c>
      <c r="E83">
        <v>20030521</v>
      </c>
      <c r="F83">
        <v>940</v>
      </c>
      <c r="G83" s="2">
        <v>1130</v>
      </c>
      <c r="H83" s="3">
        <v>219850</v>
      </c>
      <c r="I83" s="3">
        <v>219850</v>
      </c>
      <c r="J83" s="3">
        <v>200800</v>
      </c>
      <c r="W83" s="6">
        <f t="shared" si="7"/>
        <v>38200</v>
      </c>
      <c r="X83">
        <v>8</v>
      </c>
      <c r="Y83">
        <v>2004</v>
      </c>
      <c r="Z83">
        <v>1</v>
      </c>
      <c r="AA83">
        <v>50322</v>
      </c>
      <c r="AB83">
        <v>29449</v>
      </c>
      <c r="AC83">
        <v>80512</v>
      </c>
      <c r="AD83">
        <v>13127</v>
      </c>
      <c r="AE83">
        <v>3442</v>
      </c>
      <c r="AF83" s="6">
        <f t="shared" si="8"/>
        <v>38200</v>
      </c>
      <c r="AG83">
        <v>8</v>
      </c>
      <c r="AH83">
        <v>2004</v>
      </c>
      <c r="AI83">
        <v>1</v>
      </c>
      <c r="AJ83">
        <v>50322</v>
      </c>
      <c r="AK83">
        <v>3441</v>
      </c>
      <c r="AL83" s="6">
        <f t="shared" si="9"/>
        <v>38200</v>
      </c>
      <c r="AM83">
        <v>8</v>
      </c>
      <c r="AN83">
        <v>2004</v>
      </c>
      <c r="AO83">
        <v>1</v>
      </c>
      <c r="AP83">
        <v>52234</v>
      </c>
      <c r="AQ83">
        <v>4654</v>
      </c>
      <c r="BC83" s="6">
        <v>39932</v>
      </c>
      <c r="BD83">
        <v>1370</v>
      </c>
      <c r="BE83">
        <v>56.7</v>
      </c>
      <c r="BF83">
        <f t="shared" si="6"/>
        <v>190047.22910208002</v>
      </c>
    </row>
    <row r="84" spans="1:58" x14ac:dyDescent="0.35">
      <c r="A84" s="6">
        <f t="shared" si="5"/>
        <v>37802</v>
      </c>
      <c r="B84">
        <v>2003</v>
      </c>
      <c r="C84">
        <v>7</v>
      </c>
      <c r="E84">
        <v>20030709</v>
      </c>
      <c r="F84">
        <v>825</v>
      </c>
      <c r="G84" s="2">
        <v>116</v>
      </c>
      <c r="H84" s="3">
        <v>56155</v>
      </c>
      <c r="I84" s="3">
        <v>56155</v>
      </c>
      <c r="J84" s="3">
        <v>53773</v>
      </c>
      <c r="L84" t="s">
        <v>42</v>
      </c>
      <c r="M84" t="s">
        <v>43</v>
      </c>
      <c r="N84" t="s">
        <v>44</v>
      </c>
      <c r="O84" t="s">
        <v>45</v>
      </c>
      <c r="P84" t="s">
        <v>46</v>
      </c>
      <c r="W84" s="6">
        <f t="shared" si="7"/>
        <v>38353</v>
      </c>
      <c r="X84">
        <v>1</v>
      </c>
      <c r="Y84">
        <v>2005</v>
      </c>
      <c r="Z84">
        <v>1</v>
      </c>
      <c r="AA84">
        <v>154326</v>
      </c>
      <c r="AB84">
        <v>90835</v>
      </c>
      <c r="AC84">
        <v>245818</v>
      </c>
      <c r="AD84">
        <v>39834</v>
      </c>
      <c r="AE84">
        <v>8809</v>
      </c>
      <c r="AF84" s="6">
        <f t="shared" si="8"/>
        <v>38353</v>
      </c>
      <c r="AG84">
        <v>1</v>
      </c>
      <c r="AH84">
        <v>2005</v>
      </c>
      <c r="AI84">
        <v>1</v>
      </c>
      <c r="AJ84">
        <v>154326</v>
      </c>
      <c r="AK84">
        <v>8806</v>
      </c>
      <c r="AL84" s="6">
        <f t="shared" si="9"/>
        <v>38353</v>
      </c>
      <c r="AM84">
        <v>1</v>
      </c>
      <c r="AN84">
        <v>2005</v>
      </c>
      <c r="AO84">
        <v>1</v>
      </c>
      <c r="AP84">
        <v>153733</v>
      </c>
      <c r="AQ84">
        <v>10616</v>
      </c>
      <c r="BC84" s="6">
        <v>40155</v>
      </c>
      <c r="BD84">
        <v>267</v>
      </c>
      <c r="BE84">
        <v>194</v>
      </c>
      <c r="BF84">
        <f t="shared" si="6"/>
        <v>126727.51159296</v>
      </c>
    </row>
    <row r="85" spans="1:58" x14ac:dyDescent="0.35">
      <c r="A85" s="6">
        <f t="shared" si="5"/>
        <v>37955</v>
      </c>
      <c r="B85">
        <v>2003</v>
      </c>
      <c r="C85">
        <v>12</v>
      </c>
      <c r="E85">
        <v>20031211</v>
      </c>
      <c r="F85">
        <v>900</v>
      </c>
      <c r="G85" s="2">
        <v>233</v>
      </c>
      <c r="H85" s="3">
        <v>115270</v>
      </c>
      <c r="I85" s="3">
        <v>115270</v>
      </c>
      <c r="J85" s="3">
        <v>112720</v>
      </c>
      <c r="L85" t="s">
        <v>47</v>
      </c>
      <c r="M85" t="s">
        <v>48</v>
      </c>
      <c r="N85" t="s">
        <v>49</v>
      </c>
      <c r="O85" t="s">
        <v>48</v>
      </c>
      <c r="P85" t="s">
        <v>48</v>
      </c>
      <c r="Q85" t="s">
        <v>48</v>
      </c>
      <c r="R85" t="s">
        <v>48</v>
      </c>
      <c r="S85" t="s">
        <v>50</v>
      </c>
      <c r="W85" s="6">
        <f t="shared" si="7"/>
        <v>38412</v>
      </c>
      <c r="X85">
        <v>3</v>
      </c>
      <c r="Y85">
        <v>2005</v>
      </c>
      <c r="Z85">
        <v>1</v>
      </c>
      <c r="AA85">
        <v>185827</v>
      </c>
      <c r="AB85">
        <v>109518</v>
      </c>
      <c r="AC85">
        <v>295700</v>
      </c>
      <c r="AD85">
        <v>47851</v>
      </c>
      <c r="AE85">
        <v>10079</v>
      </c>
      <c r="AF85" s="6">
        <f t="shared" si="8"/>
        <v>38412</v>
      </c>
      <c r="AG85">
        <v>3</v>
      </c>
      <c r="AH85">
        <v>2005</v>
      </c>
      <c r="AI85">
        <v>1</v>
      </c>
      <c r="AJ85">
        <v>185827</v>
      </c>
      <c r="AK85">
        <v>10075</v>
      </c>
      <c r="AL85" s="6">
        <f t="shared" si="9"/>
        <v>38412</v>
      </c>
      <c r="AM85">
        <v>3</v>
      </c>
      <c r="AN85">
        <v>2005</v>
      </c>
      <c r="AO85">
        <v>1</v>
      </c>
      <c r="AP85">
        <v>180935</v>
      </c>
      <c r="AQ85">
        <v>13258</v>
      </c>
      <c r="BC85" s="6">
        <v>40316</v>
      </c>
      <c r="BD85">
        <v>1560</v>
      </c>
      <c r="BE85">
        <v>60.5</v>
      </c>
      <c r="BF85">
        <f t="shared" si="6"/>
        <v>230907.42005760004</v>
      </c>
    </row>
    <row r="86" spans="1:58" x14ac:dyDescent="0.35">
      <c r="A86" s="6">
        <f t="shared" si="5"/>
        <v>38046</v>
      </c>
      <c r="B86">
        <v>2004</v>
      </c>
      <c r="C86">
        <v>3</v>
      </c>
      <c r="E86">
        <v>20040312</v>
      </c>
      <c r="F86">
        <v>810</v>
      </c>
      <c r="G86" s="2">
        <v>586</v>
      </c>
      <c r="H86" s="3">
        <v>178810</v>
      </c>
      <c r="I86" s="3">
        <v>178810</v>
      </c>
      <c r="J86" s="3">
        <v>165140</v>
      </c>
      <c r="L86" t="s">
        <v>66</v>
      </c>
      <c r="W86" s="6">
        <f t="shared" si="7"/>
        <v>38565</v>
      </c>
      <c r="X86">
        <v>8</v>
      </c>
      <c r="Y86">
        <v>2005</v>
      </c>
      <c r="Z86">
        <v>2</v>
      </c>
      <c r="AA86">
        <v>100789</v>
      </c>
      <c r="AB86">
        <v>68712</v>
      </c>
      <c r="AC86">
        <v>142783</v>
      </c>
      <c r="AD86">
        <v>18970</v>
      </c>
      <c r="AE86">
        <v>6048</v>
      </c>
      <c r="AF86" s="6">
        <f t="shared" si="8"/>
        <v>38565</v>
      </c>
      <c r="AG86">
        <v>8</v>
      </c>
      <c r="AH86">
        <v>2005</v>
      </c>
      <c r="AI86">
        <v>2</v>
      </c>
      <c r="AJ86">
        <v>100789</v>
      </c>
      <c r="AK86">
        <v>6047</v>
      </c>
      <c r="AL86" s="6">
        <f t="shared" si="9"/>
        <v>38565</v>
      </c>
      <c r="AM86">
        <v>8</v>
      </c>
      <c r="AN86">
        <v>2005</v>
      </c>
      <c r="AO86">
        <v>2</v>
      </c>
      <c r="AP86">
        <v>110226</v>
      </c>
      <c r="AQ86">
        <v>6349</v>
      </c>
      <c r="BC86" s="6">
        <v>40387</v>
      </c>
      <c r="BD86">
        <v>389</v>
      </c>
      <c r="BE86">
        <v>151</v>
      </c>
      <c r="BF86">
        <f t="shared" si="6"/>
        <v>143709.16451328</v>
      </c>
    </row>
    <row r="87" spans="1:58" x14ac:dyDescent="0.35">
      <c r="A87" s="6">
        <f t="shared" si="5"/>
        <v>38168</v>
      </c>
      <c r="B87">
        <v>2004</v>
      </c>
      <c r="C87">
        <v>7</v>
      </c>
      <c r="E87">
        <v>20040701</v>
      </c>
      <c r="F87">
        <v>800</v>
      </c>
      <c r="G87" s="2">
        <v>879</v>
      </c>
      <c r="H87" s="3">
        <v>175490</v>
      </c>
      <c r="I87" s="3">
        <v>175490</v>
      </c>
      <c r="J87" s="3">
        <v>174690</v>
      </c>
      <c r="L87" t="s">
        <v>36</v>
      </c>
      <c r="M87" s="2">
        <v>20.9</v>
      </c>
      <c r="N87" s="2">
        <v>97.4</v>
      </c>
      <c r="O87" s="2">
        <v>135</v>
      </c>
      <c r="P87" s="2">
        <v>197</v>
      </c>
      <c r="Q87" s="2">
        <v>219</v>
      </c>
      <c r="R87" s="2">
        <v>229</v>
      </c>
      <c r="S87" s="2">
        <v>386</v>
      </c>
      <c r="T87" s="2">
        <v>386</v>
      </c>
      <c r="W87" s="6">
        <f t="shared" si="7"/>
        <v>38777</v>
      </c>
      <c r="X87">
        <v>3</v>
      </c>
      <c r="Y87">
        <v>2006</v>
      </c>
      <c r="Z87">
        <v>1</v>
      </c>
      <c r="AA87">
        <v>90963</v>
      </c>
      <c r="AB87">
        <v>53402</v>
      </c>
      <c r="AC87">
        <v>145178</v>
      </c>
      <c r="AD87">
        <v>23590</v>
      </c>
      <c r="AE87">
        <v>5673</v>
      </c>
      <c r="AF87" s="6">
        <f t="shared" si="8"/>
        <v>38777</v>
      </c>
      <c r="AG87">
        <v>3</v>
      </c>
      <c r="AH87">
        <v>2006</v>
      </c>
      <c r="AI87">
        <v>1</v>
      </c>
      <c r="AJ87">
        <v>90963</v>
      </c>
      <c r="AK87">
        <v>5672</v>
      </c>
      <c r="AL87" s="6">
        <f t="shared" si="9"/>
        <v>38777</v>
      </c>
      <c r="AM87">
        <v>3</v>
      </c>
      <c r="AN87">
        <v>2006</v>
      </c>
      <c r="AO87">
        <v>1</v>
      </c>
      <c r="AP87">
        <v>93739</v>
      </c>
      <c r="AQ87">
        <v>9511</v>
      </c>
    </row>
    <row r="88" spans="1:58" x14ac:dyDescent="0.35">
      <c r="A88" s="6">
        <f t="shared" si="5"/>
        <v>38199</v>
      </c>
      <c r="B88">
        <v>2004</v>
      </c>
      <c r="C88">
        <v>8</v>
      </c>
      <c r="E88">
        <v>20040811</v>
      </c>
      <c r="F88">
        <v>840</v>
      </c>
      <c r="G88" s="2">
        <v>102</v>
      </c>
      <c r="H88" s="3">
        <v>50322</v>
      </c>
      <c r="I88" s="3">
        <v>50322</v>
      </c>
      <c r="J88" s="3">
        <v>52234</v>
      </c>
      <c r="L88" s="2" t="s">
        <v>38</v>
      </c>
      <c r="M88" s="2">
        <v>7</v>
      </c>
      <c r="N88" s="2">
        <v>93</v>
      </c>
      <c r="O88" s="2">
        <v>150</v>
      </c>
      <c r="P88" s="2">
        <v>182</v>
      </c>
      <c r="Q88" s="2">
        <v>200</v>
      </c>
      <c r="R88" s="2">
        <v>217</v>
      </c>
      <c r="S88" s="2">
        <v>390</v>
      </c>
      <c r="T88" s="2">
        <v>390</v>
      </c>
      <c r="W88" s="6">
        <f t="shared" si="7"/>
        <v>38899</v>
      </c>
      <c r="X88">
        <v>7</v>
      </c>
      <c r="Y88">
        <v>2006</v>
      </c>
      <c r="Z88">
        <v>1</v>
      </c>
      <c r="AA88">
        <v>88544</v>
      </c>
      <c r="AB88">
        <v>51952</v>
      </c>
      <c r="AC88">
        <v>141379</v>
      </c>
      <c r="AD88">
        <v>22987</v>
      </c>
      <c r="AE88">
        <v>5621</v>
      </c>
      <c r="AF88" s="6">
        <f t="shared" si="8"/>
        <v>38899</v>
      </c>
      <c r="AG88">
        <v>7</v>
      </c>
      <c r="AH88">
        <v>2006</v>
      </c>
      <c r="AI88">
        <v>1</v>
      </c>
      <c r="AJ88">
        <v>88544</v>
      </c>
      <c r="AK88">
        <v>5620</v>
      </c>
      <c r="AL88" s="6">
        <f t="shared" si="9"/>
        <v>38899</v>
      </c>
      <c r="AM88">
        <v>7</v>
      </c>
      <c r="AN88">
        <v>2006</v>
      </c>
      <c r="AO88">
        <v>1</v>
      </c>
      <c r="AP88">
        <v>101199</v>
      </c>
      <c r="AQ88">
        <v>7517</v>
      </c>
    </row>
    <row r="89" spans="1:58" x14ac:dyDescent="0.35">
      <c r="A89" s="6">
        <f t="shared" si="5"/>
        <v>38352</v>
      </c>
      <c r="B89">
        <v>2005</v>
      </c>
      <c r="C89">
        <v>1</v>
      </c>
      <c r="E89">
        <v>20050119</v>
      </c>
      <c r="F89">
        <v>830</v>
      </c>
      <c r="G89" s="2">
        <v>416</v>
      </c>
      <c r="H89" s="3">
        <v>154330</v>
      </c>
      <c r="I89" s="3">
        <v>154330</v>
      </c>
      <c r="J89" s="3">
        <v>153730</v>
      </c>
      <c r="L89" t="s">
        <v>52</v>
      </c>
      <c r="M89">
        <v>2.98</v>
      </c>
      <c r="N89">
        <v>1.05</v>
      </c>
      <c r="O89">
        <v>0.9</v>
      </c>
      <c r="P89">
        <v>1.08</v>
      </c>
      <c r="Q89">
        <v>1.0900000000000001</v>
      </c>
      <c r="R89">
        <v>1.05</v>
      </c>
      <c r="S89">
        <v>0.99</v>
      </c>
      <c r="T89">
        <v>0.99</v>
      </c>
      <c r="W89" s="6">
        <f t="shared" si="7"/>
        <v>38961</v>
      </c>
      <c r="X89">
        <v>9</v>
      </c>
      <c r="Y89">
        <v>2006</v>
      </c>
      <c r="Z89">
        <v>1</v>
      </c>
      <c r="AA89">
        <v>136109</v>
      </c>
      <c r="AB89">
        <v>79841</v>
      </c>
      <c r="AC89">
        <v>217367</v>
      </c>
      <c r="AD89">
        <v>35351</v>
      </c>
      <c r="AE89">
        <v>8704</v>
      </c>
      <c r="AF89" s="6">
        <f t="shared" si="8"/>
        <v>38961</v>
      </c>
      <c r="AG89">
        <v>9</v>
      </c>
      <c r="AH89">
        <v>2006</v>
      </c>
      <c r="AI89">
        <v>1</v>
      </c>
      <c r="AJ89">
        <v>136109</v>
      </c>
      <c r="AK89">
        <v>8702</v>
      </c>
      <c r="AL89" s="6">
        <f t="shared" si="9"/>
        <v>38961</v>
      </c>
      <c r="AM89">
        <v>9</v>
      </c>
      <c r="AN89">
        <v>2006</v>
      </c>
      <c r="AO89">
        <v>1</v>
      </c>
      <c r="AP89">
        <v>162340</v>
      </c>
      <c r="AQ89">
        <v>10407</v>
      </c>
    </row>
    <row r="90" spans="1:58" x14ac:dyDescent="0.35">
      <c r="A90" s="6">
        <f t="shared" si="5"/>
        <v>38411</v>
      </c>
      <c r="B90">
        <v>2005</v>
      </c>
      <c r="C90">
        <v>3</v>
      </c>
      <c r="E90">
        <v>20050324</v>
      </c>
      <c r="F90">
        <v>900</v>
      </c>
      <c r="G90" s="2">
        <v>737</v>
      </c>
      <c r="H90" s="3">
        <v>185830</v>
      </c>
      <c r="I90" s="3">
        <v>185830</v>
      </c>
      <c r="J90" s="3">
        <v>180940</v>
      </c>
      <c r="W90" s="6">
        <f t="shared" si="7"/>
        <v>39022</v>
      </c>
      <c r="X90">
        <v>11</v>
      </c>
      <c r="Y90">
        <v>2006</v>
      </c>
      <c r="Z90">
        <v>1</v>
      </c>
      <c r="AA90">
        <v>142784</v>
      </c>
      <c r="AB90">
        <v>83648</v>
      </c>
      <c r="AC90">
        <v>228255</v>
      </c>
      <c r="AD90">
        <v>37172</v>
      </c>
      <c r="AE90">
        <v>9481</v>
      </c>
      <c r="AF90" s="6">
        <f t="shared" si="8"/>
        <v>39022</v>
      </c>
      <c r="AG90">
        <v>11</v>
      </c>
      <c r="AH90">
        <v>2006</v>
      </c>
      <c r="AI90">
        <v>1</v>
      </c>
      <c r="AJ90">
        <v>142784</v>
      </c>
      <c r="AK90">
        <v>9479</v>
      </c>
      <c r="AL90" s="6">
        <f t="shared" si="9"/>
        <v>39022</v>
      </c>
      <c r="AM90">
        <v>11</v>
      </c>
      <c r="AN90">
        <v>2006</v>
      </c>
      <c r="AO90">
        <v>1</v>
      </c>
      <c r="AP90">
        <v>168136</v>
      </c>
      <c r="AQ90">
        <v>15045</v>
      </c>
    </row>
    <row r="91" spans="1:58" x14ac:dyDescent="0.35">
      <c r="A91" s="6">
        <f t="shared" si="5"/>
        <v>38564</v>
      </c>
      <c r="B91">
        <v>2005</v>
      </c>
      <c r="C91">
        <v>8</v>
      </c>
      <c r="E91">
        <v>20050804</v>
      </c>
      <c r="F91">
        <v>840</v>
      </c>
      <c r="G91" s="2">
        <v>385</v>
      </c>
      <c r="H91" s="3">
        <v>107540</v>
      </c>
      <c r="I91" s="3">
        <v>107540</v>
      </c>
      <c r="J91" s="3">
        <v>116490</v>
      </c>
      <c r="L91" t="s">
        <v>52</v>
      </c>
      <c r="M91" t="s">
        <v>53</v>
      </c>
      <c r="N91">
        <v>1</v>
      </c>
      <c r="O91" t="s">
        <v>54</v>
      </c>
      <c r="P91" t="s">
        <v>55</v>
      </c>
      <c r="Q91" t="s">
        <v>52</v>
      </c>
      <c r="R91" t="s">
        <v>56</v>
      </c>
      <c r="S91">
        <v>1</v>
      </c>
      <c r="T91" t="s">
        <v>54</v>
      </c>
      <c r="U91" t="s">
        <v>57</v>
      </c>
      <c r="W91" s="6">
        <f t="shared" si="7"/>
        <v>39173</v>
      </c>
      <c r="X91">
        <v>4</v>
      </c>
      <c r="Y91">
        <v>2007</v>
      </c>
      <c r="Z91">
        <v>1</v>
      </c>
      <c r="AA91">
        <v>181636</v>
      </c>
      <c r="AB91">
        <v>106760</v>
      </c>
      <c r="AC91">
        <v>289632</v>
      </c>
      <c r="AD91">
        <v>47004</v>
      </c>
      <c r="AE91">
        <v>10899</v>
      </c>
      <c r="AF91" s="6">
        <f t="shared" si="8"/>
        <v>39173</v>
      </c>
      <c r="AG91">
        <v>4</v>
      </c>
      <c r="AH91">
        <v>2007</v>
      </c>
      <c r="AI91">
        <v>1</v>
      </c>
      <c r="AJ91">
        <v>181637</v>
      </c>
      <c r="AK91">
        <v>10896</v>
      </c>
      <c r="AL91" s="6">
        <f t="shared" si="9"/>
        <v>39173</v>
      </c>
      <c r="AM91">
        <v>4</v>
      </c>
      <c r="AN91">
        <v>2007</v>
      </c>
      <c r="AO91">
        <v>1</v>
      </c>
      <c r="AP91">
        <v>202076</v>
      </c>
      <c r="AQ91">
        <v>21464</v>
      </c>
    </row>
    <row r="92" spans="1:58" x14ac:dyDescent="0.35">
      <c r="A92" s="6">
        <f t="shared" si="5"/>
        <v>38564</v>
      </c>
      <c r="B92">
        <v>2005</v>
      </c>
      <c r="C92">
        <v>8</v>
      </c>
      <c r="E92">
        <v>20050830</v>
      </c>
      <c r="F92">
        <v>820</v>
      </c>
      <c r="G92" s="2">
        <v>285</v>
      </c>
      <c r="H92" s="3">
        <v>94041</v>
      </c>
      <c r="I92" s="3">
        <v>94041</v>
      </c>
      <c r="J92" s="3">
        <v>103960</v>
      </c>
      <c r="W92" s="6">
        <f t="shared" si="7"/>
        <v>39264</v>
      </c>
      <c r="X92">
        <v>7</v>
      </c>
      <c r="Y92">
        <v>2007</v>
      </c>
      <c r="Z92">
        <v>1</v>
      </c>
      <c r="AA92">
        <v>95580</v>
      </c>
      <c r="AB92">
        <v>56049</v>
      </c>
      <c r="AC92">
        <v>152679</v>
      </c>
      <c r="AD92">
        <v>24839</v>
      </c>
      <c r="AE92">
        <v>6170</v>
      </c>
      <c r="AF92" s="6">
        <f t="shared" si="8"/>
        <v>39264</v>
      </c>
      <c r="AG92">
        <v>7</v>
      </c>
      <c r="AH92">
        <v>2007</v>
      </c>
      <c r="AI92">
        <v>1</v>
      </c>
      <c r="AJ92">
        <v>95580</v>
      </c>
      <c r="AK92">
        <v>6168</v>
      </c>
      <c r="AL92" s="6">
        <f t="shared" si="9"/>
        <v>39264</v>
      </c>
      <c r="AM92">
        <v>7</v>
      </c>
      <c r="AN92">
        <v>2007</v>
      </c>
      <c r="AO92">
        <v>1</v>
      </c>
      <c r="AP92">
        <v>115963</v>
      </c>
      <c r="AQ92">
        <v>9523</v>
      </c>
    </row>
    <row r="93" spans="1:58" x14ac:dyDescent="0.35">
      <c r="A93" s="6">
        <f t="shared" si="5"/>
        <v>38776</v>
      </c>
      <c r="B93">
        <v>2006</v>
      </c>
      <c r="C93">
        <v>3</v>
      </c>
      <c r="E93">
        <v>20060329</v>
      </c>
      <c r="F93">
        <v>900</v>
      </c>
      <c r="G93" s="2">
        <v>238</v>
      </c>
      <c r="H93" s="3">
        <v>90963</v>
      </c>
      <c r="I93" s="3">
        <v>90963</v>
      </c>
      <c r="J93" s="3">
        <v>93739</v>
      </c>
      <c r="W93" s="6">
        <f t="shared" si="7"/>
        <v>39722</v>
      </c>
      <c r="X93">
        <v>10</v>
      </c>
      <c r="Y93">
        <v>2008</v>
      </c>
      <c r="Z93">
        <v>1</v>
      </c>
      <c r="AA93">
        <v>95044</v>
      </c>
      <c r="AB93">
        <v>55644</v>
      </c>
      <c r="AC93">
        <v>152015</v>
      </c>
      <c r="AD93">
        <v>24773</v>
      </c>
      <c r="AE93">
        <v>6427</v>
      </c>
      <c r="AF93" s="6">
        <f t="shared" si="8"/>
        <v>39722</v>
      </c>
      <c r="AG93">
        <v>10</v>
      </c>
      <c r="AH93">
        <v>2008</v>
      </c>
      <c r="AI93">
        <v>1</v>
      </c>
      <c r="AJ93">
        <v>95044</v>
      </c>
      <c r="AK93">
        <v>6426</v>
      </c>
      <c r="AL93" s="6">
        <f t="shared" si="9"/>
        <v>39722</v>
      </c>
      <c r="AM93">
        <v>10</v>
      </c>
      <c r="AN93">
        <v>2008</v>
      </c>
      <c r="AO93">
        <v>1</v>
      </c>
      <c r="AP93">
        <v>131501</v>
      </c>
      <c r="AQ93">
        <v>14991</v>
      </c>
    </row>
    <row r="94" spans="1:58" x14ac:dyDescent="0.35">
      <c r="A94" s="6">
        <f t="shared" si="5"/>
        <v>38898</v>
      </c>
      <c r="B94">
        <v>2006</v>
      </c>
      <c r="C94">
        <v>7</v>
      </c>
      <c r="E94">
        <v>20060727</v>
      </c>
      <c r="F94">
        <v>815</v>
      </c>
      <c r="G94" s="2">
        <v>311</v>
      </c>
      <c r="H94" s="3">
        <v>88544</v>
      </c>
      <c r="I94" s="3">
        <v>88544</v>
      </c>
      <c r="J94" s="3">
        <v>101200</v>
      </c>
      <c r="L94" t="s">
        <v>58</v>
      </c>
      <c r="M94" t="s">
        <v>59</v>
      </c>
      <c r="W94" s="6">
        <f t="shared" si="7"/>
        <v>39783</v>
      </c>
      <c r="X94">
        <v>12</v>
      </c>
      <c r="Y94">
        <v>2008</v>
      </c>
      <c r="Z94">
        <v>1</v>
      </c>
      <c r="AA94">
        <v>100174</v>
      </c>
      <c r="AB94">
        <v>58560</v>
      </c>
      <c r="AC94">
        <v>160402</v>
      </c>
      <c r="AD94">
        <v>26181</v>
      </c>
      <c r="AE94">
        <v>7040</v>
      </c>
      <c r="AF94" s="6">
        <f t="shared" si="8"/>
        <v>39783</v>
      </c>
      <c r="AG94">
        <v>12</v>
      </c>
      <c r="AH94">
        <v>2008</v>
      </c>
      <c r="AI94">
        <v>1</v>
      </c>
      <c r="AJ94">
        <v>100174</v>
      </c>
      <c r="AK94">
        <v>7039</v>
      </c>
      <c r="AL94" s="6">
        <f t="shared" si="9"/>
        <v>39783</v>
      </c>
      <c r="AM94">
        <v>12</v>
      </c>
      <c r="AN94">
        <v>2008</v>
      </c>
      <c r="AO94">
        <v>1</v>
      </c>
      <c r="AP94">
        <v>135430</v>
      </c>
      <c r="AQ94">
        <v>19105</v>
      </c>
    </row>
    <row r="95" spans="1:58" x14ac:dyDescent="0.35">
      <c r="A95" s="6">
        <f t="shared" si="5"/>
        <v>38960</v>
      </c>
      <c r="B95">
        <v>2006</v>
      </c>
      <c r="C95">
        <v>9</v>
      </c>
      <c r="E95">
        <v>20060926</v>
      </c>
      <c r="F95">
        <v>750</v>
      </c>
      <c r="G95" s="2">
        <v>548</v>
      </c>
      <c r="H95" s="3">
        <v>136110</v>
      </c>
      <c r="I95" s="3">
        <v>136110</v>
      </c>
      <c r="J95" s="3">
        <v>162340</v>
      </c>
      <c r="L95" s="16" t="s">
        <v>60</v>
      </c>
      <c r="M95" s="16"/>
      <c r="W95" s="6">
        <f t="shared" si="7"/>
        <v>39845</v>
      </c>
      <c r="X95">
        <v>2</v>
      </c>
      <c r="Y95">
        <v>2009</v>
      </c>
      <c r="Z95">
        <v>1</v>
      </c>
      <c r="AA95">
        <v>97394</v>
      </c>
      <c r="AB95">
        <v>56971</v>
      </c>
      <c r="AC95">
        <v>155877</v>
      </c>
      <c r="AD95">
        <v>25425</v>
      </c>
      <c r="AE95">
        <v>6736</v>
      </c>
      <c r="AF95" s="6">
        <f t="shared" si="8"/>
        <v>39845</v>
      </c>
      <c r="AG95">
        <v>2</v>
      </c>
      <c r="AH95">
        <v>2009</v>
      </c>
      <c r="AI95">
        <v>1</v>
      </c>
      <c r="AJ95">
        <v>97394</v>
      </c>
      <c r="AK95">
        <v>6735</v>
      </c>
      <c r="AL95" s="6">
        <f t="shared" si="9"/>
        <v>39845</v>
      </c>
      <c r="AM95">
        <v>2</v>
      </c>
      <c r="AN95">
        <v>2009</v>
      </c>
      <c r="AO95">
        <v>1</v>
      </c>
      <c r="AP95">
        <v>125522</v>
      </c>
      <c r="AQ95">
        <v>18962</v>
      </c>
    </row>
    <row r="96" spans="1:58" x14ac:dyDescent="0.35">
      <c r="A96" s="6">
        <f t="shared" si="5"/>
        <v>39021</v>
      </c>
      <c r="B96">
        <v>2006</v>
      </c>
      <c r="C96">
        <v>11</v>
      </c>
      <c r="E96">
        <v>20061121</v>
      </c>
      <c r="F96">
        <v>820</v>
      </c>
      <c r="G96" s="2">
        <v>476</v>
      </c>
      <c r="H96" s="3">
        <v>142780</v>
      </c>
      <c r="I96" s="3">
        <v>142780</v>
      </c>
      <c r="J96" s="3">
        <v>168140</v>
      </c>
      <c r="L96" t="s">
        <v>63</v>
      </c>
      <c r="M96">
        <v>2.0979999999999999</v>
      </c>
      <c r="W96" s="6">
        <f t="shared" si="7"/>
        <v>39904</v>
      </c>
      <c r="X96">
        <v>4</v>
      </c>
      <c r="Y96">
        <v>2009</v>
      </c>
      <c r="Z96">
        <v>2</v>
      </c>
      <c r="AA96">
        <v>129389</v>
      </c>
      <c r="AB96">
        <v>86190</v>
      </c>
      <c r="AC96">
        <v>186820</v>
      </c>
      <c r="AD96">
        <v>25785</v>
      </c>
      <c r="AE96">
        <v>8738</v>
      </c>
      <c r="AF96" s="6">
        <f t="shared" si="8"/>
        <v>39904</v>
      </c>
      <c r="AG96">
        <v>4</v>
      </c>
      <c r="AH96">
        <v>2009</v>
      </c>
      <c r="AI96">
        <v>2</v>
      </c>
      <c r="AJ96">
        <v>129389</v>
      </c>
      <c r="AK96">
        <v>8736</v>
      </c>
      <c r="AL96" s="6">
        <f t="shared" si="9"/>
        <v>39904</v>
      </c>
      <c r="AM96">
        <v>4</v>
      </c>
      <c r="AN96">
        <v>2009</v>
      </c>
      <c r="AO96">
        <v>2</v>
      </c>
      <c r="AP96">
        <v>169539</v>
      </c>
      <c r="AQ96">
        <v>23546</v>
      </c>
    </row>
    <row r="97" spans="1:43" x14ac:dyDescent="0.35">
      <c r="A97" s="6">
        <f t="shared" si="5"/>
        <v>39172</v>
      </c>
      <c r="B97">
        <v>2007</v>
      </c>
      <c r="C97">
        <v>4</v>
      </c>
      <c r="E97">
        <v>20070411</v>
      </c>
      <c r="F97">
        <v>825</v>
      </c>
      <c r="G97" s="2">
        <v>1000</v>
      </c>
      <c r="H97" s="3">
        <v>181640</v>
      </c>
      <c r="I97" s="3">
        <v>181640</v>
      </c>
      <c r="J97" s="3">
        <v>202080</v>
      </c>
      <c r="L97" t="s">
        <v>67</v>
      </c>
      <c r="M97">
        <v>1.0209999999999999</v>
      </c>
      <c r="W97" s="6">
        <f t="shared" si="7"/>
        <v>39965</v>
      </c>
      <c r="X97">
        <v>6</v>
      </c>
      <c r="Y97">
        <v>2009</v>
      </c>
      <c r="Z97">
        <v>1</v>
      </c>
      <c r="AA97">
        <v>152839</v>
      </c>
      <c r="AB97">
        <v>89358</v>
      </c>
      <c r="AC97">
        <v>244710</v>
      </c>
      <c r="AD97">
        <v>39937</v>
      </c>
      <c r="AE97">
        <v>10710</v>
      </c>
      <c r="AF97" s="6">
        <f t="shared" si="8"/>
        <v>39965</v>
      </c>
      <c r="AG97">
        <v>6</v>
      </c>
      <c r="AH97">
        <v>2009</v>
      </c>
      <c r="AI97">
        <v>1</v>
      </c>
      <c r="AJ97">
        <v>152839</v>
      </c>
      <c r="AK97">
        <v>10708</v>
      </c>
      <c r="AL97" s="6">
        <f t="shared" si="9"/>
        <v>39965</v>
      </c>
      <c r="AM97">
        <v>6</v>
      </c>
      <c r="AN97">
        <v>2009</v>
      </c>
      <c r="AO97">
        <v>1</v>
      </c>
      <c r="AP97">
        <v>213862</v>
      </c>
      <c r="AQ97">
        <v>28656</v>
      </c>
    </row>
    <row r="98" spans="1:43" x14ac:dyDescent="0.35">
      <c r="A98" s="6">
        <f t="shared" si="5"/>
        <v>39263</v>
      </c>
      <c r="B98">
        <v>2007</v>
      </c>
      <c r="C98">
        <v>7</v>
      </c>
      <c r="E98">
        <v>20070718</v>
      </c>
      <c r="F98">
        <v>820</v>
      </c>
      <c r="G98" s="2">
        <v>404</v>
      </c>
      <c r="H98" s="3">
        <v>95580</v>
      </c>
      <c r="I98" s="3">
        <v>95580</v>
      </c>
      <c r="J98" s="3">
        <v>115960</v>
      </c>
      <c r="L98" t="s">
        <v>62</v>
      </c>
      <c r="M98">
        <v>0.82399999999999995</v>
      </c>
      <c r="W98" s="6">
        <f t="shared" si="7"/>
        <v>40148</v>
      </c>
      <c r="X98">
        <v>12</v>
      </c>
      <c r="Y98">
        <v>2009</v>
      </c>
      <c r="Z98">
        <v>1</v>
      </c>
      <c r="AA98">
        <v>82464</v>
      </c>
      <c r="AB98">
        <v>48055</v>
      </c>
      <c r="AC98">
        <v>132365</v>
      </c>
      <c r="AD98">
        <v>21676</v>
      </c>
      <c r="AE98">
        <v>6239</v>
      </c>
      <c r="AF98" s="6">
        <f t="shared" si="8"/>
        <v>40148</v>
      </c>
      <c r="AG98">
        <v>12</v>
      </c>
      <c r="AH98">
        <v>2009</v>
      </c>
      <c r="AI98">
        <v>1</v>
      </c>
      <c r="AJ98">
        <v>82464</v>
      </c>
      <c r="AK98">
        <v>6239</v>
      </c>
      <c r="AL98" s="6">
        <f t="shared" si="9"/>
        <v>40148</v>
      </c>
      <c r="AM98">
        <v>12</v>
      </c>
      <c r="AN98">
        <v>2009</v>
      </c>
      <c r="AO98">
        <v>1</v>
      </c>
      <c r="AP98">
        <v>121680</v>
      </c>
      <c r="AQ98">
        <v>20309</v>
      </c>
    </row>
    <row r="99" spans="1:43" x14ac:dyDescent="0.35">
      <c r="A99" s="6">
        <f t="shared" si="5"/>
        <v>39721</v>
      </c>
      <c r="B99">
        <v>2008</v>
      </c>
      <c r="C99">
        <v>10</v>
      </c>
      <c r="E99">
        <v>20081015</v>
      </c>
      <c r="F99">
        <v>1136</v>
      </c>
      <c r="G99" s="2">
        <v>347</v>
      </c>
      <c r="H99" s="3">
        <v>95044</v>
      </c>
      <c r="I99" s="3">
        <v>95044</v>
      </c>
      <c r="J99" s="3">
        <v>131500</v>
      </c>
      <c r="W99" s="6">
        <f t="shared" si="7"/>
        <v>40299</v>
      </c>
      <c r="X99">
        <v>5</v>
      </c>
      <c r="Y99">
        <v>2010</v>
      </c>
      <c r="Z99">
        <v>1</v>
      </c>
      <c r="AA99">
        <v>159682</v>
      </c>
      <c r="AB99">
        <v>92918</v>
      </c>
      <c r="AC99">
        <v>256596</v>
      </c>
      <c r="AD99">
        <v>42083</v>
      </c>
      <c r="AE99">
        <v>12458</v>
      </c>
      <c r="AF99" s="6">
        <f t="shared" si="8"/>
        <v>40299</v>
      </c>
      <c r="AG99">
        <v>5</v>
      </c>
      <c r="AH99">
        <v>2010</v>
      </c>
      <c r="AI99">
        <v>1</v>
      </c>
      <c r="AJ99">
        <v>159682</v>
      </c>
      <c r="AK99">
        <v>12456</v>
      </c>
      <c r="AL99" s="6">
        <f t="shared" si="9"/>
        <v>40299</v>
      </c>
      <c r="AM99">
        <v>5</v>
      </c>
      <c r="AN99">
        <v>2010</v>
      </c>
      <c r="AO99">
        <v>1</v>
      </c>
      <c r="AP99">
        <v>234888</v>
      </c>
      <c r="AQ99">
        <v>40307</v>
      </c>
    </row>
    <row r="100" spans="1:43" x14ac:dyDescent="0.35">
      <c r="A100" s="6">
        <f t="shared" si="5"/>
        <v>39782</v>
      </c>
      <c r="B100">
        <v>2008</v>
      </c>
      <c r="C100">
        <v>12</v>
      </c>
      <c r="E100">
        <v>20081209</v>
      </c>
      <c r="F100">
        <v>845</v>
      </c>
      <c r="G100" s="2">
        <v>320</v>
      </c>
      <c r="H100" s="3">
        <v>100170</v>
      </c>
      <c r="I100" s="3">
        <v>100170</v>
      </c>
      <c r="J100" s="3">
        <v>135430</v>
      </c>
      <c r="L100" t="s">
        <v>68</v>
      </c>
      <c r="W100" s="6">
        <f t="shared" si="7"/>
        <v>40360</v>
      </c>
      <c r="X100">
        <v>7</v>
      </c>
      <c r="Y100">
        <v>2010</v>
      </c>
      <c r="Z100">
        <v>1</v>
      </c>
      <c r="AA100">
        <v>73145</v>
      </c>
      <c r="AB100">
        <v>42599</v>
      </c>
      <c r="AC100">
        <v>117463</v>
      </c>
      <c r="AD100">
        <v>19247</v>
      </c>
      <c r="AE100">
        <v>5607</v>
      </c>
      <c r="AF100" s="6">
        <f t="shared" si="8"/>
        <v>40360</v>
      </c>
      <c r="AG100">
        <v>7</v>
      </c>
      <c r="AH100">
        <v>2010</v>
      </c>
      <c r="AI100">
        <v>1</v>
      </c>
      <c r="AJ100">
        <v>73146</v>
      </c>
      <c r="AK100">
        <v>5606</v>
      </c>
      <c r="AL100" s="6">
        <f t="shared" si="9"/>
        <v>40360</v>
      </c>
      <c r="AM100">
        <v>7</v>
      </c>
      <c r="AN100">
        <v>2010</v>
      </c>
      <c r="AO100">
        <v>1</v>
      </c>
      <c r="AP100">
        <v>115444</v>
      </c>
      <c r="AQ100">
        <v>15978</v>
      </c>
    </row>
    <row r="101" spans="1:43" x14ac:dyDescent="0.35">
      <c r="A101" s="6">
        <f t="shared" si="5"/>
        <v>39844</v>
      </c>
      <c r="B101">
        <v>2009</v>
      </c>
      <c r="C101">
        <v>2</v>
      </c>
      <c r="E101">
        <v>20090224</v>
      </c>
      <c r="F101">
        <v>830</v>
      </c>
      <c r="G101" s="2">
        <v>336</v>
      </c>
      <c r="H101" s="3">
        <v>97394</v>
      </c>
      <c r="I101" s="3">
        <v>97394</v>
      </c>
      <c r="J101" s="3">
        <v>125520</v>
      </c>
      <c r="L101" t="s">
        <v>69</v>
      </c>
      <c r="M101" t="s">
        <v>70</v>
      </c>
      <c r="N101" t="s">
        <v>71</v>
      </c>
      <c r="O101" t="s">
        <v>76</v>
      </c>
      <c r="P101" t="s">
        <v>77</v>
      </c>
      <c r="Q101" t="s">
        <v>72</v>
      </c>
      <c r="R101" t="s">
        <v>78</v>
      </c>
      <c r="S101" t="s">
        <v>79</v>
      </c>
      <c r="T101" t="s">
        <v>73</v>
      </c>
      <c r="W101" s="6">
        <f t="shared" si="7"/>
        <v>40848</v>
      </c>
      <c r="X101">
        <v>11</v>
      </c>
      <c r="Y101">
        <v>2011</v>
      </c>
      <c r="Z101">
        <v>1</v>
      </c>
      <c r="AA101">
        <v>79142</v>
      </c>
      <c r="AB101">
        <v>45692</v>
      </c>
      <c r="AC101">
        <v>127941</v>
      </c>
      <c r="AD101">
        <v>21152</v>
      </c>
      <c r="AE101">
        <v>7106</v>
      </c>
      <c r="AF101" s="6">
        <f t="shared" si="8"/>
        <v>40848</v>
      </c>
      <c r="AG101">
        <v>11</v>
      </c>
      <c r="AH101">
        <v>2011</v>
      </c>
      <c r="AI101">
        <v>1</v>
      </c>
      <c r="AJ101">
        <v>79142</v>
      </c>
      <c r="AK101">
        <v>7105</v>
      </c>
      <c r="AL101" s="6">
        <f t="shared" si="9"/>
        <v>40848</v>
      </c>
      <c r="AM101">
        <v>11</v>
      </c>
      <c r="AN101">
        <v>2011</v>
      </c>
      <c r="AO101">
        <v>1</v>
      </c>
      <c r="AP101">
        <v>143479</v>
      </c>
      <c r="AQ101">
        <v>30681</v>
      </c>
    </row>
    <row r="102" spans="1:43" x14ac:dyDescent="0.35">
      <c r="A102" s="6">
        <f t="shared" si="5"/>
        <v>39903</v>
      </c>
      <c r="B102">
        <v>2009</v>
      </c>
      <c r="C102">
        <v>4</v>
      </c>
      <c r="E102">
        <v>20090408</v>
      </c>
      <c r="F102">
        <v>900</v>
      </c>
      <c r="G102" s="2">
        <v>335</v>
      </c>
      <c r="H102" s="3">
        <v>86571</v>
      </c>
      <c r="I102" s="3">
        <v>86571</v>
      </c>
      <c r="J102" s="3">
        <v>111780</v>
      </c>
      <c r="L102" t="s">
        <v>74</v>
      </c>
      <c r="M102">
        <v>701</v>
      </c>
      <c r="N102">
        <v>8</v>
      </c>
      <c r="O102">
        <v>190</v>
      </c>
      <c r="P102">
        <v>264</v>
      </c>
      <c r="Q102">
        <v>399</v>
      </c>
      <c r="R102">
        <v>749</v>
      </c>
      <c r="S102">
        <v>1804</v>
      </c>
      <c r="T102">
        <v>5240</v>
      </c>
      <c r="W102" s="6">
        <f t="shared" si="7"/>
        <v>42248</v>
      </c>
      <c r="X102">
        <v>9</v>
      </c>
      <c r="Y102">
        <v>2015</v>
      </c>
      <c r="Z102">
        <v>1</v>
      </c>
      <c r="AA102">
        <v>35501</v>
      </c>
      <c r="AB102">
        <v>19815</v>
      </c>
      <c r="AC102">
        <v>58880</v>
      </c>
      <c r="AD102">
        <v>10056</v>
      </c>
      <c r="AE102">
        <v>4612</v>
      </c>
      <c r="AG102">
        <v>9</v>
      </c>
      <c r="AH102">
        <v>2015</v>
      </c>
      <c r="AI102">
        <v>1</v>
      </c>
      <c r="AJ102">
        <v>35501</v>
      </c>
      <c r="AK102">
        <v>4612</v>
      </c>
      <c r="AM102">
        <v>9</v>
      </c>
      <c r="AN102">
        <v>2015</v>
      </c>
      <c r="AO102">
        <v>1</v>
      </c>
      <c r="AP102">
        <v>104505</v>
      </c>
      <c r="AQ102">
        <v>33281</v>
      </c>
    </row>
    <row r="103" spans="1:43" x14ac:dyDescent="0.35">
      <c r="A103" s="6">
        <f t="shared" si="5"/>
        <v>39903</v>
      </c>
      <c r="B103">
        <v>2009</v>
      </c>
      <c r="C103">
        <v>4</v>
      </c>
      <c r="E103">
        <v>20090429</v>
      </c>
      <c r="F103">
        <v>944</v>
      </c>
      <c r="G103" s="2">
        <v>1370</v>
      </c>
      <c r="H103" s="3">
        <v>172210</v>
      </c>
      <c r="I103" s="3">
        <v>172210</v>
      </c>
      <c r="J103" s="3">
        <v>227300</v>
      </c>
      <c r="L103" t="s">
        <v>36</v>
      </c>
      <c r="M103">
        <v>817</v>
      </c>
      <c r="N103">
        <v>8</v>
      </c>
      <c r="O103">
        <v>215</v>
      </c>
      <c r="P103">
        <v>289</v>
      </c>
      <c r="Q103">
        <v>437</v>
      </c>
      <c r="R103">
        <v>809</v>
      </c>
      <c r="S103">
        <v>1858</v>
      </c>
      <c r="T103">
        <v>5460</v>
      </c>
      <c r="W103" s="6">
        <f t="shared" si="7"/>
        <v>42278</v>
      </c>
      <c r="X103">
        <v>10</v>
      </c>
      <c r="Y103">
        <v>2015</v>
      </c>
      <c r="Z103">
        <v>1</v>
      </c>
      <c r="AA103">
        <v>63962</v>
      </c>
      <c r="AB103">
        <v>35573</v>
      </c>
      <c r="AC103">
        <v>106370</v>
      </c>
      <c r="AD103">
        <v>18227</v>
      </c>
      <c r="AE103">
        <v>8543</v>
      </c>
      <c r="AG103">
        <v>10</v>
      </c>
      <c r="AH103">
        <v>2015</v>
      </c>
      <c r="AI103">
        <v>1</v>
      </c>
      <c r="AJ103">
        <v>63962</v>
      </c>
      <c r="AK103">
        <v>8543</v>
      </c>
      <c r="AM103">
        <v>10</v>
      </c>
      <c r="AN103">
        <v>2015</v>
      </c>
      <c r="AO103">
        <v>1</v>
      </c>
      <c r="AP103">
        <v>189575</v>
      </c>
      <c r="AQ103">
        <v>63318</v>
      </c>
    </row>
    <row r="104" spans="1:43" x14ac:dyDescent="0.35">
      <c r="A104" s="6">
        <f t="shared" si="5"/>
        <v>39964</v>
      </c>
      <c r="B104">
        <v>2009</v>
      </c>
      <c r="C104">
        <v>6</v>
      </c>
      <c r="E104">
        <v>20090625</v>
      </c>
      <c r="F104">
        <v>1525</v>
      </c>
      <c r="G104" s="2">
        <v>1330</v>
      </c>
      <c r="H104" s="3">
        <v>152840</v>
      </c>
      <c r="I104" s="3">
        <v>152840</v>
      </c>
      <c r="J104" s="3">
        <v>213860</v>
      </c>
      <c r="W104" s="6">
        <f t="shared" si="7"/>
        <v>42309</v>
      </c>
      <c r="X104">
        <v>11</v>
      </c>
      <c r="Y104">
        <v>2015</v>
      </c>
      <c r="Z104">
        <v>1</v>
      </c>
      <c r="AA104">
        <v>55526</v>
      </c>
      <c r="AB104">
        <v>30816</v>
      </c>
      <c r="AC104">
        <v>92485</v>
      </c>
      <c r="AD104">
        <v>15878</v>
      </c>
      <c r="AE104">
        <v>7533</v>
      </c>
      <c r="AG104">
        <v>11</v>
      </c>
      <c r="AH104">
        <v>2015</v>
      </c>
      <c r="AI104">
        <v>1</v>
      </c>
      <c r="AJ104">
        <v>55526</v>
      </c>
      <c r="AK104">
        <v>7533</v>
      </c>
      <c r="AM104">
        <v>11</v>
      </c>
      <c r="AN104">
        <v>2015</v>
      </c>
      <c r="AO104">
        <v>1</v>
      </c>
      <c r="AP104">
        <v>163489</v>
      </c>
      <c r="AQ104">
        <v>56908</v>
      </c>
    </row>
    <row r="105" spans="1:43" x14ac:dyDescent="0.35">
      <c r="A105" s="6">
        <f t="shared" si="5"/>
        <v>40147</v>
      </c>
      <c r="B105">
        <v>2009</v>
      </c>
      <c r="C105">
        <v>12</v>
      </c>
      <c r="E105">
        <v>20091208</v>
      </c>
      <c r="F105">
        <v>1346</v>
      </c>
      <c r="G105" s="2">
        <v>267</v>
      </c>
      <c r="H105" s="3">
        <v>82464</v>
      </c>
      <c r="I105" s="3">
        <v>82464</v>
      </c>
      <c r="J105" s="3">
        <v>121680</v>
      </c>
      <c r="L105" t="s">
        <v>80</v>
      </c>
      <c r="W105" s="6">
        <f t="shared" si="7"/>
        <v>42339</v>
      </c>
      <c r="X105">
        <v>12</v>
      </c>
      <c r="Y105">
        <v>2015</v>
      </c>
      <c r="Z105">
        <v>1</v>
      </c>
      <c r="AA105">
        <v>47776</v>
      </c>
      <c r="AB105">
        <v>26448</v>
      </c>
      <c r="AC105">
        <v>79730</v>
      </c>
      <c r="AD105">
        <v>13720</v>
      </c>
      <c r="AE105">
        <v>6603</v>
      </c>
      <c r="AG105">
        <v>12</v>
      </c>
      <c r="AH105">
        <v>2015</v>
      </c>
      <c r="AI105">
        <v>1</v>
      </c>
      <c r="AJ105">
        <v>47776</v>
      </c>
      <c r="AK105">
        <v>6602</v>
      </c>
      <c r="AM105">
        <v>12</v>
      </c>
      <c r="AN105">
        <v>2015</v>
      </c>
      <c r="AO105">
        <v>1</v>
      </c>
      <c r="AP105">
        <v>139138</v>
      </c>
      <c r="AQ105">
        <v>50043</v>
      </c>
    </row>
    <row r="106" spans="1:43" x14ac:dyDescent="0.35">
      <c r="A106" s="6">
        <f t="shared" si="5"/>
        <v>40298</v>
      </c>
      <c r="B106">
        <v>2010</v>
      </c>
      <c r="C106">
        <v>5</v>
      </c>
      <c r="E106">
        <v>20100518</v>
      </c>
      <c r="F106">
        <v>1330</v>
      </c>
      <c r="G106" s="2">
        <v>1560</v>
      </c>
      <c r="H106" s="3">
        <v>159680</v>
      </c>
      <c r="I106" s="3">
        <v>159680</v>
      </c>
      <c r="J106" s="3">
        <v>234890</v>
      </c>
      <c r="L106" t="s">
        <v>81</v>
      </c>
      <c r="W106" s="6">
        <f t="shared" si="7"/>
        <v>42370</v>
      </c>
      <c r="X106">
        <v>1</v>
      </c>
      <c r="Y106">
        <v>2016</v>
      </c>
      <c r="Z106">
        <v>1</v>
      </c>
      <c r="AA106">
        <v>41492</v>
      </c>
      <c r="AB106">
        <v>22889</v>
      </c>
      <c r="AC106">
        <v>69425</v>
      </c>
      <c r="AD106">
        <v>11984</v>
      </c>
      <c r="AE106">
        <v>5876</v>
      </c>
      <c r="AG106">
        <v>1</v>
      </c>
      <c r="AH106">
        <v>2016</v>
      </c>
      <c r="AI106">
        <v>1</v>
      </c>
      <c r="AJ106">
        <v>41492</v>
      </c>
      <c r="AK106">
        <v>5876</v>
      </c>
      <c r="AM106">
        <v>1</v>
      </c>
      <c r="AN106">
        <v>2016</v>
      </c>
      <c r="AO106">
        <v>1</v>
      </c>
      <c r="AP106">
        <v>119055</v>
      </c>
      <c r="AQ106">
        <v>43932</v>
      </c>
    </row>
    <row r="107" spans="1:43" x14ac:dyDescent="0.35">
      <c r="A107" s="6">
        <f t="shared" si="5"/>
        <v>40359</v>
      </c>
      <c r="B107">
        <v>2010</v>
      </c>
      <c r="C107">
        <v>7</v>
      </c>
      <c r="E107">
        <v>20100728</v>
      </c>
      <c r="F107">
        <v>924</v>
      </c>
      <c r="G107" s="2">
        <v>389</v>
      </c>
      <c r="H107" s="3">
        <v>73145</v>
      </c>
      <c r="I107" s="3">
        <v>73146</v>
      </c>
      <c r="J107" s="3">
        <v>115440</v>
      </c>
      <c r="W107" s="6">
        <f t="shared" si="7"/>
        <v>42401</v>
      </c>
      <c r="X107">
        <v>2</v>
      </c>
      <c r="Y107">
        <v>2016</v>
      </c>
      <c r="Z107">
        <v>1</v>
      </c>
      <c r="AA107">
        <v>56416</v>
      </c>
      <c r="AB107">
        <v>31079</v>
      </c>
      <c r="AC107">
        <v>94492</v>
      </c>
      <c r="AD107">
        <v>16331</v>
      </c>
      <c r="AE107">
        <v>8063</v>
      </c>
      <c r="AG107">
        <v>2</v>
      </c>
      <c r="AH107">
        <v>2016</v>
      </c>
      <c r="AI107">
        <v>1</v>
      </c>
      <c r="AJ107">
        <v>56416</v>
      </c>
      <c r="AK107">
        <v>8063</v>
      </c>
      <c r="AM107">
        <v>2</v>
      </c>
      <c r="AN107">
        <v>2016</v>
      </c>
      <c r="AO107">
        <v>1</v>
      </c>
      <c r="AP107">
        <v>158661</v>
      </c>
      <c r="AQ107">
        <v>58458</v>
      </c>
    </row>
    <row r="108" spans="1:43" x14ac:dyDescent="0.35">
      <c r="A108" s="6">
        <f t="shared" si="5"/>
        <v>40847</v>
      </c>
      <c r="B108">
        <v>2011</v>
      </c>
      <c r="C108">
        <v>11</v>
      </c>
      <c r="E108">
        <v>20111121</v>
      </c>
      <c r="F108">
        <v>1637</v>
      </c>
      <c r="G108" s="2">
        <v>359</v>
      </c>
      <c r="H108" s="3">
        <v>79142</v>
      </c>
      <c r="I108" s="3">
        <v>79142</v>
      </c>
      <c r="J108" s="3">
        <v>143480</v>
      </c>
      <c r="L108" t="s">
        <v>82</v>
      </c>
      <c r="O108" s="2">
        <v>5460</v>
      </c>
      <c r="W108" s="6">
        <f t="shared" si="7"/>
        <v>43709</v>
      </c>
      <c r="X108">
        <v>9</v>
      </c>
      <c r="Y108">
        <v>2019</v>
      </c>
      <c r="Z108">
        <v>1</v>
      </c>
      <c r="AA108">
        <v>34193</v>
      </c>
      <c r="AB108">
        <v>17704</v>
      </c>
      <c r="AC108">
        <v>59947</v>
      </c>
      <c r="AD108">
        <v>10902</v>
      </c>
      <c r="AE108">
        <v>6690</v>
      </c>
      <c r="AG108">
        <v>9</v>
      </c>
      <c r="AH108">
        <v>2019</v>
      </c>
      <c r="AI108">
        <v>1</v>
      </c>
      <c r="AJ108">
        <v>34193</v>
      </c>
      <c r="AK108">
        <v>6690</v>
      </c>
      <c r="AM108">
        <v>9</v>
      </c>
      <c r="AN108">
        <v>2019</v>
      </c>
      <c r="AO108">
        <v>1</v>
      </c>
      <c r="AP108">
        <v>183337</v>
      </c>
      <c r="AQ108">
        <v>88312</v>
      </c>
    </row>
    <row r="109" spans="1:43" x14ac:dyDescent="0.35">
      <c r="E109">
        <v>20150928</v>
      </c>
      <c r="F109">
        <v>1402</v>
      </c>
      <c r="G109" s="2">
        <v>248</v>
      </c>
      <c r="H109" s="2">
        <v>35501</v>
      </c>
      <c r="I109" s="2">
        <v>35501</v>
      </c>
      <c r="J109" s="2">
        <v>104510</v>
      </c>
      <c r="L109" t="s">
        <v>83</v>
      </c>
      <c r="O109" s="2">
        <v>5240</v>
      </c>
    </row>
    <row r="110" spans="1:43" x14ac:dyDescent="0.35">
      <c r="E110">
        <v>20151022</v>
      </c>
      <c r="F110">
        <v>1127</v>
      </c>
      <c r="G110" s="2">
        <v>634</v>
      </c>
      <c r="H110" s="2">
        <v>63962</v>
      </c>
      <c r="I110" s="2">
        <v>63962</v>
      </c>
      <c r="J110" s="2">
        <v>189580</v>
      </c>
    </row>
    <row r="111" spans="1:43" x14ac:dyDescent="0.35">
      <c r="E111">
        <v>20151116</v>
      </c>
      <c r="F111">
        <v>1441</v>
      </c>
      <c r="G111" s="2">
        <v>448</v>
      </c>
      <c r="H111" s="2">
        <v>55526</v>
      </c>
      <c r="I111" s="2">
        <v>55526</v>
      </c>
      <c r="J111" s="2">
        <v>163490</v>
      </c>
    </row>
    <row r="112" spans="1:43" x14ac:dyDescent="0.35">
      <c r="E112">
        <v>20151209</v>
      </c>
      <c r="F112">
        <v>945</v>
      </c>
      <c r="G112" s="2">
        <v>328</v>
      </c>
      <c r="H112" s="2">
        <v>47776</v>
      </c>
      <c r="I112" s="2">
        <v>47776</v>
      </c>
      <c r="J112" s="2">
        <v>139140</v>
      </c>
    </row>
    <row r="113" spans="5:10" x14ac:dyDescent="0.35">
      <c r="E113">
        <v>20160104</v>
      </c>
      <c r="F113">
        <v>1454</v>
      </c>
      <c r="G113" s="2">
        <v>256</v>
      </c>
      <c r="H113" s="2">
        <v>41492</v>
      </c>
      <c r="I113" s="2">
        <v>41492</v>
      </c>
      <c r="J113" s="2">
        <v>119050</v>
      </c>
    </row>
    <row r="114" spans="5:10" x14ac:dyDescent="0.35">
      <c r="E114">
        <v>20160222</v>
      </c>
      <c r="F114">
        <v>1706</v>
      </c>
      <c r="G114" s="2">
        <v>491</v>
      </c>
      <c r="H114" s="2">
        <v>56416</v>
      </c>
      <c r="I114" s="2">
        <v>56416</v>
      </c>
      <c r="J114" s="2">
        <v>158660</v>
      </c>
    </row>
    <row r="115" spans="5:10" x14ac:dyDescent="0.35">
      <c r="E115">
        <v>20190920</v>
      </c>
      <c r="F115">
        <v>830</v>
      </c>
      <c r="G115" s="2">
        <v>670</v>
      </c>
      <c r="H115" s="2">
        <v>34193</v>
      </c>
      <c r="I115" s="2">
        <v>34193</v>
      </c>
      <c r="J115" s="2">
        <v>183340</v>
      </c>
    </row>
  </sheetData>
  <mergeCells count="11">
    <mergeCell ref="L47:M47"/>
    <mergeCell ref="L62:M62"/>
    <mergeCell ref="L74:P74"/>
    <mergeCell ref="L95:M95"/>
    <mergeCell ref="E1:J1"/>
    <mergeCell ref="X1:AQ1"/>
    <mergeCell ref="AS1:BA1"/>
    <mergeCell ref="X2:AE2"/>
    <mergeCell ref="AG2:AK2"/>
    <mergeCell ref="AM2:AQ2"/>
    <mergeCell ref="AS2:B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Bicarbonate</vt:lpstr>
      <vt:lpstr>Calcium</vt:lpstr>
      <vt:lpstr>Carbonate</vt:lpstr>
      <vt:lpstr>Chloride</vt:lpstr>
      <vt:lpstr>Magnesium</vt:lpstr>
      <vt:lpstr>Potassium</vt:lpstr>
      <vt:lpstr>Sodium</vt:lpstr>
      <vt:lpstr>Sulfate</vt:lpstr>
      <vt:lpstr>Monthly_Mean_Loads</vt:lpstr>
      <vt:lpstr>Sheet2</vt:lpstr>
      <vt:lpstr>Standard_Errors</vt:lpstr>
      <vt:lpstr>Individual Loads</vt:lpstr>
      <vt:lpstr>Monthly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Motter</dc:creator>
  <cp:lastModifiedBy>Elizabeth Motter</cp:lastModifiedBy>
  <dcterms:created xsi:type="dcterms:W3CDTF">2022-03-07T20:08:50Z</dcterms:created>
  <dcterms:modified xsi:type="dcterms:W3CDTF">2023-02-02T01:29:00Z</dcterms:modified>
</cp:coreProperties>
</file>