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mot34\Desktop\"/>
    </mc:Choice>
  </mc:AlternateContent>
  <xr:revisionPtr revIDLastSave="0" documentId="13_ncr:1_{9925B60A-86D0-42AA-97CE-052ABF1C2524}" xr6:coauthVersionLast="47" xr6:coauthVersionMax="47" xr10:uidLastSave="{00000000-0000-0000-0000-000000000000}"/>
  <bookViews>
    <workbookView xWindow="28680" yWindow="-120" windowWidth="29040" windowHeight="15840" activeTab="1" xr2:uid="{C130B1D6-C568-487C-ACF1-AD059D766FAD}"/>
  </bookViews>
  <sheets>
    <sheet name="Monthly_Mean_Loads" sheetId="15" r:id="rId1"/>
    <sheet name="Standard_Errors" sheetId="16" r:id="rId2"/>
    <sheet name="Calcium" sheetId="2" r:id="rId3"/>
    <sheet name="Magnesium" sheetId="5" r:id="rId4"/>
    <sheet name="Potassium" sheetId="6" r:id="rId5"/>
    <sheet name="Sodium" sheetId="7" r:id="rId6"/>
    <sheet name="Sulfate" sheetId="8" r:id="rId7"/>
    <sheet name="Sulfate_Monthly" sheetId="11" r:id="rId8"/>
    <sheet name="Daily Loads" sheetId="9" r:id="rId9"/>
    <sheet name="Monthly Loads Graph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5" l="1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BF4" i="8"/>
  <c r="BF5" i="8"/>
  <c r="BF6" i="8"/>
  <c r="BF7" i="8"/>
  <c r="BF8" i="8"/>
  <c r="BF9" i="8"/>
  <c r="BF10" i="8"/>
  <c r="BF11" i="8"/>
  <c r="BF12" i="8"/>
  <c r="BF13" i="8"/>
  <c r="BF14" i="8"/>
  <c r="BF15" i="8"/>
  <c r="BF16" i="8"/>
  <c r="BF17" i="8"/>
  <c r="BF18" i="8"/>
  <c r="BF19" i="8"/>
  <c r="BF20" i="8"/>
  <c r="BF21" i="8"/>
  <c r="BF22" i="8"/>
  <c r="BF23" i="8"/>
  <c r="BF24" i="8"/>
  <c r="BF25" i="8"/>
  <c r="BF26" i="8"/>
  <c r="BF27" i="8"/>
  <c r="BF28" i="8"/>
  <c r="BF29" i="8"/>
  <c r="BF30" i="8"/>
  <c r="BF31" i="8"/>
  <c r="BF32" i="8"/>
  <c r="BF33" i="8"/>
  <c r="BF34" i="8"/>
  <c r="BF35" i="8"/>
  <c r="BF36" i="8"/>
  <c r="BF37" i="8"/>
  <c r="BF38" i="8"/>
  <c r="BF39" i="8"/>
  <c r="BF40" i="8"/>
  <c r="BF41" i="8"/>
  <c r="BF42" i="8"/>
  <c r="BF43" i="8"/>
  <c r="BF44" i="8"/>
  <c r="BF45" i="8"/>
  <c r="BF46" i="8"/>
  <c r="BF47" i="8"/>
  <c r="BF48" i="8"/>
  <c r="BF49" i="8"/>
  <c r="BF3" i="8"/>
  <c r="BF4" i="7"/>
  <c r="BF5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42" i="7"/>
  <c r="BF43" i="7"/>
  <c r="BF44" i="7"/>
  <c r="BF45" i="7"/>
  <c r="BF46" i="7"/>
  <c r="BF47" i="7"/>
  <c r="BF48" i="7"/>
  <c r="BF49" i="7"/>
  <c r="BF50" i="7"/>
  <c r="BF3" i="7"/>
  <c r="BF4" i="6"/>
  <c r="BF5" i="6"/>
  <c r="BF6" i="6"/>
  <c r="BF7" i="6"/>
  <c r="BF8" i="6"/>
  <c r="BF9" i="6"/>
  <c r="BF10" i="6"/>
  <c r="BF11" i="6"/>
  <c r="BF12" i="6"/>
  <c r="BF13" i="6"/>
  <c r="BF14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" i="6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3" i="8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3" i="7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3" i="6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3" i="2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3" i="5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3" i="5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3" i="2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83" i="8"/>
  <c r="AL84" i="8"/>
  <c r="AL85" i="8"/>
  <c r="AL86" i="8"/>
  <c r="AL87" i="8"/>
  <c r="AL88" i="8"/>
  <c r="AL89" i="8"/>
  <c r="AL90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U3" i="8" s="1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6" i="2"/>
  <c r="AE6" i="2"/>
  <c r="V6" i="2"/>
  <c r="V6" i="5"/>
  <c r="AE6" i="5"/>
  <c r="AK6" i="5"/>
  <c r="W6" i="6"/>
  <c r="AF6" i="6"/>
  <c r="AL6" i="6"/>
  <c r="W6" i="7"/>
  <c r="AF6" i="7"/>
  <c r="AL6" i="7"/>
  <c r="AL6" i="8"/>
  <c r="AF6" i="8"/>
  <c r="W6" i="8"/>
  <c r="U2" i="8" s="1"/>
  <c r="L54" i="8"/>
  <c r="L56" i="7"/>
  <c r="L58" i="6"/>
  <c r="K50" i="5"/>
  <c r="K54" i="2"/>
</calcChain>
</file>

<file path=xl/sharedStrings.xml><?xml version="1.0" encoding="utf-8"?>
<sst xmlns="http://schemas.openxmlformats.org/spreadsheetml/2006/main" count="1181" uniqueCount="121">
  <si>
    <t>Date</t>
  </si>
  <si>
    <t>Time</t>
  </si>
  <si>
    <t>Flow</t>
  </si>
  <si>
    <t>AMLE</t>
  </si>
  <si>
    <t>MLE</t>
  </si>
  <si>
    <t>LAD</t>
  </si>
  <si>
    <t>AMLE Model Evaluation Criteria</t>
  </si>
  <si>
    <t>Model #</t>
  </si>
  <si>
    <t>AIC</t>
  </si>
  <si>
    <t>SPPC</t>
  </si>
  <si>
    <t>Model Coefficients</t>
  </si>
  <si>
    <t>a0</t>
  </si>
  <si>
    <t>a1</t>
  </si>
  <si>
    <t>a2</t>
  </si>
  <si>
    <t>a3</t>
  </si>
  <si>
    <t>a4</t>
  </si>
  <si>
    <t>--------------------------------------------------</t>
  </si>
  <si>
    <t>AMLE Regression Statistics</t>
  </si>
  <si>
    <t>R^2 (%)</t>
  </si>
  <si>
    <t>Residual Variance</t>
  </si>
  <si>
    <t>Serial Correlation of Residuals</t>
  </si>
  <si>
    <t>PPCC</t>
  </si>
  <si>
    <t>Significance Level of PPCC</t>
  </si>
  <si>
    <t>Coeff.</t>
  </si>
  <si>
    <t>Std.Dev.</t>
  </si>
  <si>
    <t>t-ratio</t>
  </si>
  <si>
    <t>Value</t>
  </si>
  <si>
    <t>P Value</t>
  </si>
  <si>
    <t>Correlation between Explanatory Variables</t>
  </si>
  <si>
    <t>MLE Residual Variance</t>
  </si>
  <si>
    <t>Summary</t>
  </si>
  <si>
    <t>Stats:</t>
  </si>
  <si>
    <t>Est.</t>
  </si>
  <si>
    <t>and</t>
  </si>
  <si>
    <t>Obs.</t>
  </si>
  <si>
    <t>Loads</t>
  </si>
  <si>
    <t>in</t>
  </si>
  <si>
    <t>[KG/DAY]</t>
  </si>
  <si>
    <t>25th</t>
  </si>
  <si>
    <t>75th</t>
  </si>
  <si>
    <t>90th</t>
  </si>
  <si>
    <t>95th</t>
  </si>
  <si>
    <t>99th</t>
  </si>
  <si>
    <t>Min.</t>
  </si>
  <si>
    <t>Pct</t>
  </si>
  <si>
    <t>Med.</t>
  </si>
  <si>
    <t>Max.</t>
  </si>
  <si>
    <t>-----------------------------------------------------------------------</t>
  </si>
  <si>
    <t>Est/Obs</t>
  </si>
  <si>
    <t>&gt;</t>
  </si>
  <si>
    <t>indicates</t>
  </si>
  <si>
    <t>overestimation;</t>
  </si>
  <si>
    <t>&lt;</t>
  </si>
  <si>
    <t>underestimation</t>
  </si>
  <si>
    <t>Bias</t>
  </si>
  <si>
    <t>Diagnostics</t>
  </si>
  <si>
    <t>----------------</t>
  </si>
  <si>
    <t>PLR</t>
  </si>
  <si>
    <t>E</t>
  </si>
  <si>
    <t>Bp [%]</t>
  </si>
  <si>
    <t>Part Ib</t>
  </si>
  <si>
    <t>----------------------------------------------------------</t>
  </si>
  <si>
    <t>------------------------------------------------------------------------</t>
  </si>
  <si>
    <t>PCR</t>
  </si>
  <si>
    <t>Streamflow Summary Statistics (cfs)</t>
  </si>
  <si>
    <t>Data</t>
  </si>
  <si>
    <t>Mean</t>
  </si>
  <si>
    <t>Minimum</t>
  </si>
  <si>
    <t>Median</t>
  </si>
  <si>
    <t>Maximum</t>
  </si>
  <si>
    <t>Cal.</t>
  </si>
  <si>
    <t>Load</t>
  </si>
  <si>
    <t>10th Pct</t>
  </si>
  <si>
    <t>25th Pct</t>
  </si>
  <si>
    <t>75th Pct</t>
  </si>
  <si>
    <t>90th Pct</t>
  </si>
  <si>
    <t xml:space="preserve">WARNING: The maximum estimation data set steamflow exceeds the maximum calibration data set streamflow. </t>
  </si>
  <si>
    <t>Load estimates require extrapolation.</t>
  </si>
  <si>
    <t>Maximum Estimation Streamflow</t>
  </si>
  <si>
    <t>Maximum Calibration Streamflow:</t>
  </si>
  <si>
    <t>Part Iib</t>
  </si>
  <si>
    <t>Conf.Intervals</t>
  </si>
  <si>
    <t>Error</t>
  </si>
  <si>
    <t>Standard</t>
  </si>
  <si>
    <t>N</t>
  </si>
  <si>
    <t>Lower</t>
  </si>
  <si>
    <t>Upper</t>
  </si>
  <si>
    <t>Prediction</t>
  </si>
  <si>
    <t>Period</t>
  </si>
  <si>
    <t>Std Error</t>
  </si>
  <si>
    <t>AMLE Load Estimates</t>
  </si>
  <si>
    <t>Load Estimates [KG/DAY]</t>
  </si>
  <si>
    <t>MLE Load Estimates</t>
  </si>
  <si>
    <t>LAD Load Estimates</t>
  </si>
  <si>
    <t>Statistics</t>
  </si>
  <si>
    <t>Estimated Loads (kg/d)</t>
  </si>
  <si>
    <t>Estimated Concentrations (mg/L)</t>
  </si>
  <si>
    <t>Individual Load Estimates</t>
  </si>
  <si>
    <t>a5</t>
  </si>
  <si>
    <t>a6</t>
  </si>
  <si>
    <t>NaN</t>
  </si>
  <si>
    <t>Measured Data</t>
  </si>
  <si>
    <t>Start Date</t>
  </si>
  <si>
    <t>Discharge (cfs)</t>
  </si>
  <si>
    <t>Calcium (mg/L)</t>
  </si>
  <si>
    <t>Ca (kg/d)</t>
  </si>
  <si>
    <t>Magnesium (mg/L)</t>
  </si>
  <si>
    <t>Mg (kg/d)</t>
  </si>
  <si>
    <t>Potassium (mg/L)</t>
  </si>
  <si>
    <t>K (kg/d)</t>
  </si>
  <si>
    <t>Sodium (mg/L)</t>
  </si>
  <si>
    <t>Na (kg/d)</t>
  </si>
  <si>
    <t>Sulfate (mg/L)</t>
  </si>
  <si>
    <t>SO4 (kg/d)</t>
  </si>
  <si>
    <t>Ca</t>
  </si>
  <si>
    <t>Mg</t>
  </si>
  <si>
    <t>K</t>
  </si>
  <si>
    <t>Na</t>
  </si>
  <si>
    <t>SO4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</si>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</sst>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2" fontId="0" fillId="0" borderId="0" xfId="0" applyNumberFormat="1"/>
    <xf numFmtId="9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1" fontId="0" fillId="0" borderId="0" xfId="0" applyNumberFormat="1"/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Calcium!$W$2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Calcium!$AD$6:$AD$90</c:f>
                <c:numCache>
                  <c:formatCode>General</c:formatCode>
                  <c:ptCount val="85"/>
                  <c:pt idx="0">
                    <c:v>104</c:v>
                  </c:pt>
                  <c:pt idx="1">
                    <c:v>114</c:v>
                  </c:pt>
                  <c:pt idx="2">
                    <c:v>232</c:v>
                  </c:pt>
                  <c:pt idx="3">
                    <c:v>480</c:v>
                  </c:pt>
                  <c:pt idx="4">
                    <c:v>457</c:v>
                  </c:pt>
                  <c:pt idx="5">
                    <c:v>304</c:v>
                  </c:pt>
                  <c:pt idx="6">
                    <c:v>196</c:v>
                  </c:pt>
                  <c:pt idx="7">
                    <c:v>146</c:v>
                  </c:pt>
                  <c:pt idx="8">
                    <c:v>120</c:v>
                  </c:pt>
                  <c:pt idx="9">
                    <c:v>106</c:v>
                  </c:pt>
                  <c:pt idx="10">
                    <c:v>137</c:v>
                  </c:pt>
                  <c:pt idx="11">
                    <c:v>711</c:v>
                  </c:pt>
                  <c:pt idx="12">
                    <c:v>1236</c:v>
                  </c:pt>
                  <c:pt idx="13">
                    <c:v>342</c:v>
                  </c:pt>
                  <c:pt idx="14">
                    <c:v>163</c:v>
                  </c:pt>
                  <c:pt idx="15">
                    <c:v>251</c:v>
                  </c:pt>
                  <c:pt idx="16">
                    <c:v>212</c:v>
                  </c:pt>
                  <c:pt idx="17">
                    <c:v>165</c:v>
                  </c:pt>
                  <c:pt idx="18">
                    <c:v>180</c:v>
                  </c:pt>
                  <c:pt idx="19">
                    <c:v>1672</c:v>
                  </c:pt>
                  <c:pt idx="20">
                    <c:v>1357</c:v>
                  </c:pt>
                  <c:pt idx="21">
                    <c:v>280</c:v>
                  </c:pt>
                  <c:pt idx="22">
                    <c:v>188</c:v>
                  </c:pt>
                  <c:pt idx="23">
                    <c:v>132</c:v>
                  </c:pt>
                  <c:pt idx="24">
                    <c:v>171</c:v>
                  </c:pt>
                  <c:pt idx="25">
                    <c:v>875</c:v>
                  </c:pt>
                  <c:pt idx="26">
                    <c:v>219</c:v>
                  </c:pt>
                  <c:pt idx="27">
                    <c:v>351</c:v>
                  </c:pt>
                  <c:pt idx="28">
                    <c:v>193</c:v>
                  </c:pt>
                  <c:pt idx="29">
                    <c:v>137</c:v>
                  </c:pt>
                  <c:pt idx="30">
                    <c:v>100</c:v>
                  </c:pt>
                  <c:pt idx="31">
                    <c:v>170</c:v>
                  </c:pt>
                  <c:pt idx="32">
                    <c:v>198</c:v>
                  </c:pt>
                  <c:pt idx="33">
                    <c:v>511</c:v>
                  </c:pt>
                  <c:pt idx="34">
                    <c:v>806</c:v>
                  </c:pt>
                  <c:pt idx="35">
                    <c:v>496</c:v>
                  </c:pt>
                  <c:pt idx="36">
                    <c:v>375</c:v>
                  </c:pt>
                  <c:pt idx="37">
                    <c:v>500</c:v>
                  </c:pt>
                  <c:pt idx="38">
                    <c:v>420</c:v>
                  </c:pt>
                  <c:pt idx="39">
                    <c:v>207</c:v>
                  </c:pt>
                  <c:pt idx="40">
                    <c:v>110</c:v>
                  </c:pt>
                  <c:pt idx="41">
                    <c:v>158</c:v>
                  </c:pt>
                  <c:pt idx="42">
                    <c:v>396</c:v>
                  </c:pt>
                  <c:pt idx="43">
                    <c:v>549</c:v>
                  </c:pt>
                  <c:pt idx="44">
                    <c:v>330</c:v>
                  </c:pt>
                  <c:pt idx="45">
                    <c:v>225</c:v>
                  </c:pt>
                  <c:pt idx="46">
                    <c:v>164</c:v>
                  </c:pt>
                  <c:pt idx="47">
                    <c:v>182</c:v>
                  </c:pt>
                  <c:pt idx="48">
                    <c:v>200</c:v>
                  </c:pt>
                  <c:pt idx="49">
                    <c:v>120</c:v>
                  </c:pt>
                  <c:pt idx="50">
                    <c:v>175</c:v>
                  </c:pt>
                  <c:pt idx="51">
                    <c:v>414</c:v>
                  </c:pt>
                  <c:pt idx="52">
                    <c:v>356</c:v>
                  </c:pt>
                  <c:pt idx="53">
                    <c:v>235</c:v>
                  </c:pt>
                  <c:pt idx="54">
                    <c:v>144</c:v>
                  </c:pt>
                  <c:pt idx="55">
                    <c:v>112</c:v>
                  </c:pt>
                  <c:pt idx="56">
                    <c:v>264</c:v>
                  </c:pt>
                  <c:pt idx="57">
                    <c:v>547</c:v>
                  </c:pt>
                  <c:pt idx="58">
                    <c:v>311</c:v>
                  </c:pt>
                  <c:pt idx="59">
                    <c:v>273</c:v>
                  </c:pt>
                  <c:pt idx="60">
                    <c:v>236</c:v>
                  </c:pt>
                  <c:pt idx="61">
                    <c:v>229</c:v>
                  </c:pt>
                  <c:pt idx="62">
                    <c:v>206</c:v>
                  </c:pt>
                  <c:pt idx="63">
                    <c:v>160</c:v>
                  </c:pt>
                  <c:pt idx="64">
                    <c:v>154</c:v>
                  </c:pt>
                  <c:pt idx="65">
                    <c:v>104</c:v>
                  </c:pt>
                  <c:pt idx="66">
                    <c:v>429</c:v>
                  </c:pt>
                  <c:pt idx="67">
                    <c:v>592</c:v>
                  </c:pt>
                  <c:pt idx="68">
                    <c:v>306</c:v>
                  </c:pt>
                  <c:pt idx="69">
                    <c:v>270</c:v>
                  </c:pt>
                  <c:pt idx="70">
                    <c:v>202</c:v>
                  </c:pt>
                  <c:pt idx="71">
                    <c:v>134</c:v>
                  </c:pt>
                  <c:pt idx="72">
                    <c:v>257</c:v>
                  </c:pt>
                  <c:pt idx="73">
                    <c:v>307</c:v>
                  </c:pt>
                  <c:pt idx="74">
                    <c:v>241</c:v>
                  </c:pt>
                  <c:pt idx="75">
                    <c:v>211</c:v>
                  </c:pt>
                  <c:pt idx="76">
                    <c:v>182</c:v>
                  </c:pt>
                  <c:pt idx="77">
                    <c:v>142</c:v>
                  </c:pt>
                  <c:pt idx="78">
                    <c:v>129</c:v>
                  </c:pt>
                  <c:pt idx="79">
                    <c:v>295</c:v>
                  </c:pt>
                  <c:pt idx="80">
                    <c:v>290</c:v>
                  </c:pt>
                  <c:pt idx="81">
                    <c:v>148</c:v>
                  </c:pt>
                  <c:pt idx="82">
                    <c:v>111</c:v>
                  </c:pt>
                  <c:pt idx="83">
                    <c:v>222</c:v>
                  </c:pt>
                  <c:pt idx="84">
                    <c:v>544</c:v>
                  </c:pt>
                </c:numCache>
              </c:numRef>
            </c:plus>
            <c:minus>
              <c:numRef>
                <c:f>Calcium!$AD$6:$AD$90</c:f>
                <c:numCache>
                  <c:formatCode>General</c:formatCode>
                  <c:ptCount val="85"/>
                  <c:pt idx="0">
                    <c:v>104</c:v>
                  </c:pt>
                  <c:pt idx="1">
                    <c:v>114</c:v>
                  </c:pt>
                  <c:pt idx="2">
                    <c:v>232</c:v>
                  </c:pt>
                  <c:pt idx="3">
                    <c:v>480</c:v>
                  </c:pt>
                  <c:pt idx="4">
                    <c:v>457</c:v>
                  </c:pt>
                  <c:pt idx="5">
                    <c:v>304</c:v>
                  </c:pt>
                  <c:pt idx="6">
                    <c:v>196</c:v>
                  </c:pt>
                  <c:pt idx="7">
                    <c:v>146</c:v>
                  </c:pt>
                  <c:pt idx="8">
                    <c:v>120</c:v>
                  </c:pt>
                  <c:pt idx="9">
                    <c:v>106</c:v>
                  </c:pt>
                  <c:pt idx="10">
                    <c:v>137</c:v>
                  </c:pt>
                  <c:pt idx="11">
                    <c:v>711</c:v>
                  </c:pt>
                  <c:pt idx="12">
                    <c:v>1236</c:v>
                  </c:pt>
                  <c:pt idx="13">
                    <c:v>342</c:v>
                  </c:pt>
                  <c:pt idx="14">
                    <c:v>163</c:v>
                  </c:pt>
                  <c:pt idx="15">
                    <c:v>251</c:v>
                  </c:pt>
                  <c:pt idx="16">
                    <c:v>212</c:v>
                  </c:pt>
                  <c:pt idx="17">
                    <c:v>165</c:v>
                  </c:pt>
                  <c:pt idx="18">
                    <c:v>180</c:v>
                  </c:pt>
                  <c:pt idx="19">
                    <c:v>1672</c:v>
                  </c:pt>
                  <c:pt idx="20">
                    <c:v>1357</c:v>
                  </c:pt>
                  <c:pt idx="21">
                    <c:v>280</c:v>
                  </c:pt>
                  <c:pt idx="22">
                    <c:v>188</c:v>
                  </c:pt>
                  <c:pt idx="23">
                    <c:v>132</c:v>
                  </c:pt>
                  <c:pt idx="24">
                    <c:v>171</c:v>
                  </c:pt>
                  <c:pt idx="25">
                    <c:v>875</c:v>
                  </c:pt>
                  <c:pt idx="26">
                    <c:v>219</c:v>
                  </c:pt>
                  <c:pt idx="27">
                    <c:v>351</c:v>
                  </c:pt>
                  <c:pt idx="28">
                    <c:v>193</c:v>
                  </c:pt>
                  <c:pt idx="29">
                    <c:v>137</c:v>
                  </c:pt>
                  <c:pt idx="30">
                    <c:v>100</c:v>
                  </c:pt>
                  <c:pt idx="31">
                    <c:v>170</c:v>
                  </c:pt>
                  <c:pt idx="32">
                    <c:v>198</c:v>
                  </c:pt>
                  <c:pt idx="33">
                    <c:v>511</c:v>
                  </c:pt>
                  <c:pt idx="34">
                    <c:v>806</c:v>
                  </c:pt>
                  <c:pt idx="35">
                    <c:v>496</c:v>
                  </c:pt>
                  <c:pt idx="36">
                    <c:v>375</c:v>
                  </c:pt>
                  <c:pt idx="37">
                    <c:v>500</c:v>
                  </c:pt>
                  <c:pt idx="38">
                    <c:v>420</c:v>
                  </c:pt>
                  <c:pt idx="39">
                    <c:v>207</c:v>
                  </c:pt>
                  <c:pt idx="40">
                    <c:v>110</c:v>
                  </c:pt>
                  <c:pt idx="41">
                    <c:v>158</c:v>
                  </c:pt>
                  <c:pt idx="42">
                    <c:v>396</c:v>
                  </c:pt>
                  <c:pt idx="43">
                    <c:v>549</c:v>
                  </c:pt>
                  <c:pt idx="44">
                    <c:v>330</c:v>
                  </c:pt>
                  <c:pt idx="45">
                    <c:v>225</c:v>
                  </c:pt>
                  <c:pt idx="46">
                    <c:v>164</c:v>
                  </c:pt>
                  <c:pt idx="47">
                    <c:v>182</c:v>
                  </c:pt>
                  <c:pt idx="48">
                    <c:v>200</c:v>
                  </c:pt>
                  <c:pt idx="49">
                    <c:v>120</c:v>
                  </c:pt>
                  <c:pt idx="50">
                    <c:v>175</c:v>
                  </c:pt>
                  <c:pt idx="51">
                    <c:v>414</c:v>
                  </c:pt>
                  <c:pt idx="52">
                    <c:v>356</c:v>
                  </c:pt>
                  <c:pt idx="53">
                    <c:v>235</c:v>
                  </c:pt>
                  <c:pt idx="54">
                    <c:v>144</c:v>
                  </c:pt>
                  <c:pt idx="55">
                    <c:v>112</c:v>
                  </c:pt>
                  <c:pt idx="56">
                    <c:v>264</c:v>
                  </c:pt>
                  <c:pt idx="57">
                    <c:v>547</c:v>
                  </c:pt>
                  <c:pt idx="58">
                    <c:v>311</c:v>
                  </c:pt>
                  <c:pt idx="59">
                    <c:v>273</c:v>
                  </c:pt>
                  <c:pt idx="60">
                    <c:v>236</c:v>
                  </c:pt>
                  <c:pt idx="61">
                    <c:v>229</c:v>
                  </c:pt>
                  <c:pt idx="62">
                    <c:v>206</c:v>
                  </c:pt>
                  <c:pt idx="63">
                    <c:v>160</c:v>
                  </c:pt>
                  <c:pt idx="64">
                    <c:v>154</c:v>
                  </c:pt>
                  <c:pt idx="65">
                    <c:v>104</c:v>
                  </c:pt>
                  <c:pt idx="66">
                    <c:v>429</c:v>
                  </c:pt>
                  <c:pt idx="67">
                    <c:v>592</c:v>
                  </c:pt>
                  <c:pt idx="68">
                    <c:v>306</c:v>
                  </c:pt>
                  <c:pt idx="69">
                    <c:v>270</c:v>
                  </c:pt>
                  <c:pt idx="70">
                    <c:v>202</c:v>
                  </c:pt>
                  <c:pt idx="71">
                    <c:v>134</c:v>
                  </c:pt>
                  <c:pt idx="72">
                    <c:v>257</c:v>
                  </c:pt>
                  <c:pt idx="73">
                    <c:v>307</c:v>
                  </c:pt>
                  <c:pt idx="74">
                    <c:v>241</c:v>
                  </c:pt>
                  <c:pt idx="75">
                    <c:v>211</c:v>
                  </c:pt>
                  <c:pt idx="76">
                    <c:v>182</c:v>
                  </c:pt>
                  <c:pt idx="77">
                    <c:v>142</c:v>
                  </c:pt>
                  <c:pt idx="78">
                    <c:v>129</c:v>
                  </c:pt>
                  <c:pt idx="79">
                    <c:v>295</c:v>
                  </c:pt>
                  <c:pt idx="80">
                    <c:v>290</c:v>
                  </c:pt>
                  <c:pt idx="81">
                    <c:v>148</c:v>
                  </c:pt>
                  <c:pt idx="82">
                    <c:v>111</c:v>
                  </c:pt>
                  <c:pt idx="83">
                    <c:v>222</c:v>
                  </c:pt>
                  <c:pt idx="84">
                    <c:v>544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Calcium!$V$6:$V$90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Calcium!$Z$6:$Z$90</c:f>
              <c:numCache>
                <c:formatCode>General</c:formatCode>
                <c:ptCount val="85"/>
                <c:pt idx="0">
                  <c:v>2956</c:v>
                </c:pt>
                <c:pt idx="1">
                  <c:v>2809</c:v>
                </c:pt>
                <c:pt idx="2">
                  <c:v>7872</c:v>
                </c:pt>
                <c:pt idx="3">
                  <c:v>20372</c:v>
                </c:pt>
                <c:pt idx="4">
                  <c:v>22329</c:v>
                </c:pt>
                <c:pt idx="5">
                  <c:v>9508</c:v>
                </c:pt>
                <c:pt idx="6">
                  <c:v>5968</c:v>
                </c:pt>
                <c:pt idx="7">
                  <c:v>3803</c:v>
                </c:pt>
                <c:pt idx="8">
                  <c:v>3349</c:v>
                </c:pt>
                <c:pt idx="9">
                  <c:v>3687</c:v>
                </c:pt>
                <c:pt idx="10">
                  <c:v>4383</c:v>
                </c:pt>
                <c:pt idx="11">
                  <c:v>24215</c:v>
                </c:pt>
                <c:pt idx="12">
                  <c:v>31704</c:v>
                </c:pt>
                <c:pt idx="13">
                  <c:v>14463</c:v>
                </c:pt>
                <c:pt idx="14">
                  <c:v>5142</c:v>
                </c:pt>
                <c:pt idx="15">
                  <c:v>7849</c:v>
                </c:pt>
                <c:pt idx="16">
                  <c:v>5614</c:v>
                </c:pt>
                <c:pt idx="17">
                  <c:v>4754</c:v>
                </c:pt>
                <c:pt idx="18">
                  <c:v>6288</c:v>
                </c:pt>
                <c:pt idx="19">
                  <c:v>34558</c:v>
                </c:pt>
                <c:pt idx="20">
                  <c:v>31545</c:v>
                </c:pt>
                <c:pt idx="21">
                  <c:v>9652</c:v>
                </c:pt>
                <c:pt idx="22">
                  <c:v>6015</c:v>
                </c:pt>
                <c:pt idx="23">
                  <c:v>3951</c:v>
                </c:pt>
                <c:pt idx="24">
                  <c:v>6077</c:v>
                </c:pt>
                <c:pt idx="25">
                  <c:v>28117</c:v>
                </c:pt>
                <c:pt idx="26">
                  <c:v>4489</c:v>
                </c:pt>
                <c:pt idx="27">
                  <c:v>10338</c:v>
                </c:pt>
                <c:pt idx="28">
                  <c:v>5708</c:v>
                </c:pt>
                <c:pt idx="29">
                  <c:v>3952</c:v>
                </c:pt>
                <c:pt idx="30">
                  <c:v>2918</c:v>
                </c:pt>
                <c:pt idx="31">
                  <c:v>5900</c:v>
                </c:pt>
                <c:pt idx="32">
                  <c:v>7150</c:v>
                </c:pt>
                <c:pt idx="33">
                  <c:v>22000</c:v>
                </c:pt>
                <c:pt idx="34">
                  <c:v>27365</c:v>
                </c:pt>
                <c:pt idx="35">
                  <c:v>21535</c:v>
                </c:pt>
                <c:pt idx="36">
                  <c:v>15425</c:v>
                </c:pt>
                <c:pt idx="37">
                  <c:v>14880</c:v>
                </c:pt>
                <c:pt idx="38">
                  <c:v>10843</c:v>
                </c:pt>
                <c:pt idx="39">
                  <c:v>5774</c:v>
                </c:pt>
                <c:pt idx="40">
                  <c:v>3754</c:v>
                </c:pt>
                <c:pt idx="41">
                  <c:v>5384</c:v>
                </c:pt>
                <c:pt idx="42">
                  <c:v>18711</c:v>
                </c:pt>
                <c:pt idx="43">
                  <c:v>23447</c:v>
                </c:pt>
                <c:pt idx="44">
                  <c:v>15033</c:v>
                </c:pt>
                <c:pt idx="45">
                  <c:v>6233</c:v>
                </c:pt>
                <c:pt idx="46">
                  <c:v>4267</c:v>
                </c:pt>
                <c:pt idx="47">
                  <c:v>5722</c:v>
                </c:pt>
                <c:pt idx="48">
                  <c:v>5851</c:v>
                </c:pt>
                <c:pt idx="49">
                  <c:v>4117</c:v>
                </c:pt>
                <c:pt idx="50">
                  <c:v>5990</c:v>
                </c:pt>
                <c:pt idx="51">
                  <c:v>20986</c:v>
                </c:pt>
                <c:pt idx="52">
                  <c:v>14319</c:v>
                </c:pt>
                <c:pt idx="53">
                  <c:v>7599</c:v>
                </c:pt>
                <c:pt idx="54">
                  <c:v>4309</c:v>
                </c:pt>
                <c:pt idx="55">
                  <c:v>3522</c:v>
                </c:pt>
                <c:pt idx="56">
                  <c:v>8988</c:v>
                </c:pt>
                <c:pt idx="57">
                  <c:v>22971</c:v>
                </c:pt>
                <c:pt idx="58">
                  <c:v>14041</c:v>
                </c:pt>
                <c:pt idx="59">
                  <c:v>6943</c:v>
                </c:pt>
                <c:pt idx="60">
                  <c:v>6665</c:v>
                </c:pt>
                <c:pt idx="61">
                  <c:v>7423</c:v>
                </c:pt>
                <c:pt idx="62">
                  <c:v>6084</c:v>
                </c:pt>
                <c:pt idx="63">
                  <c:v>4685</c:v>
                </c:pt>
                <c:pt idx="64">
                  <c:v>4497</c:v>
                </c:pt>
                <c:pt idx="65">
                  <c:v>2867</c:v>
                </c:pt>
                <c:pt idx="66">
                  <c:v>14850</c:v>
                </c:pt>
                <c:pt idx="67">
                  <c:v>24777</c:v>
                </c:pt>
                <c:pt idx="68">
                  <c:v>9632</c:v>
                </c:pt>
                <c:pt idx="69">
                  <c:v>8556</c:v>
                </c:pt>
                <c:pt idx="70">
                  <c:v>5214</c:v>
                </c:pt>
                <c:pt idx="71">
                  <c:v>3769</c:v>
                </c:pt>
                <c:pt idx="72">
                  <c:v>8310</c:v>
                </c:pt>
                <c:pt idx="73">
                  <c:v>11851</c:v>
                </c:pt>
                <c:pt idx="74">
                  <c:v>4965</c:v>
                </c:pt>
                <c:pt idx="75">
                  <c:v>3330</c:v>
                </c:pt>
                <c:pt idx="76">
                  <c:v>5360</c:v>
                </c:pt>
                <c:pt idx="77">
                  <c:v>4231</c:v>
                </c:pt>
                <c:pt idx="78">
                  <c:v>3603</c:v>
                </c:pt>
                <c:pt idx="79">
                  <c:v>8504</c:v>
                </c:pt>
                <c:pt idx="80">
                  <c:v>9556</c:v>
                </c:pt>
                <c:pt idx="81">
                  <c:v>4458</c:v>
                </c:pt>
                <c:pt idx="82">
                  <c:v>3894</c:v>
                </c:pt>
                <c:pt idx="83">
                  <c:v>7516</c:v>
                </c:pt>
                <c:pt idx="84">
                  <c:v>21182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C-43CF-8714-DEBCFE026A86}"/>
            </c:ext>
          </c:extLst>
        </c:ser>
        <c:ser>
          <c:idx val="1"/>
          <c:order val="1"/>
          <c:tx>
            <c:strRef>
              <c:f>Calcium!$AF$2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Calcium!$AJ$6:$AJ$90</c:f>
                <c:numCache>
                  <c:formatCode>General</c:formatCode>
                  <c:ptCount val="85"/>
                  <c:pt idx="0">
                    <c:v>104</c:v>
                  </c:pt>
                  <c:pt idx="1">
                    <c:v>114</c:v>
                  </c:pt>
                  <c:pt idx="2">
                    <c:v>232</c:v>
                  </c:pt>
                  <c:pt idx="3">
                    <c:v>480</c:v>
                  </c:pt>
                  <c:pt idx="4">
                    <c:v>457</c:v>
                  </c:pt>
                  <c:pt idx="5">
                    <c:v>304</c:v>
                  </c:pt>
                  <c:pt idx="6">
                    <c:v>196</c:v>
                  </c:pt>
                  <c:pt idx="7">
                    <c:v>146</c:v>
                  </c:pt>
                  <c:pt idx="8">
                    <c:v>120</c:v>
                  </c:pt>
                  <c:pt idx="9">
                    <c:v>106</c:v>
                  </c:pt>
                  <c:pt idx="10">
                    <c:v>137</c:v>
                  </c:pt>
                  <c:pt idx="11">
                    <c:v>711</c:v>
                  </c:pt>
                  <c:pt idx="12">
                    <c:v>1236</c:v>
                  </c:pt>
                  <c:pt idx="13">
                    <c:v>342</c:v>
                  </c:pt>
                  <c:pt idx="14">
                    <c:v>163</c:v>
                  </c:pt>
                  <c:pt idx="15">
                    <c:v>251</c:v>
                  </c:pt>
                  <c:pt idx="16">
                    <c:v>212</c:v>
                  </c:pt>
                  <c:pt idx="17">
                    <c:v>165</c:v>
                  </c:pt>
                  <c:pt idx="18">
                    <c:v>180</c:v>
                  </c:pt>
                  <c:pt idx="19">
                    <c:v>1672</c:v>
                  </c:pt>
                  <c:pt idx="20">
                    <c:v>1357</c:v>
                  </c:pt>
                  <c:pt idx="21">
                    <c:v>280</c:v>
                  </c:pt>
                  <c:pt idx="22">
                    <c:v>188</c:v>
                  </c:pt>
                  <c:pt idx="23">
                    <c:v>132</c:v>
                  </c:pt>
                  <c:pt idx="24">
                    <c:v>171</c:v>
                  </c:pt>
                  <c:pt idx="25">
                    <c:v>875</c:v>
                  </c:pt>
                  <c:pt idx="26">
                    <c:v>219</c:v>
                  </c:pt>
                  <c:pt idx="27">
                    <c:v>351</c:v>
                  </c:pt>
                  <c:pt idx="28">
                    <c:v>193</c:v>
                  </c:pt>
                  <c:pt idx="29">
                    <c:v>137</c:v>
                  </c:pt>
                  <c:pt idx="30">
                    <c:v>100</c:v>
                  </c:pt>
                  <c:pt idx="31">
                    <c:v>170</c:v>
                  </c:pt>
                  <c:pt idx="32">
                    <c:v>198</c:v>
                  </c:pt>
                  <c:pt idx="33">
                    <c:v>511</c:v>
                  </c:pt>
                  <c:pt idx="34">
                    <c:v>806</c:v>
                  </c:pt>
                  <c:pt idx="35">
                    <c:v>496</c:v>
                  </c:pt>
                  <c:pt idx="36">
                    <c:v>375</c:v>
                  </c:pt>
                  <c:pt idx="37">
                    <c:v>500</c:v>
                  </c:pt>
                  <c:pt idx="38">
                    <c:v>420</c:v>
                  </c:pt>
                  <c:pt idx="39">
                    <c:v>207</c:v>
                  </c:pt>
                  <c:pt idx="40">
                    <c:v>110</c:v>
                  </c:pt>
                  <c:pt idx="41">
                    <c:v>158</c:v>
                  </c:pt>
                  <c:pt idx="42">
                    <c:v>396</c:v>
                  </c:pt>
                  <c:pt idx="43">
                    <c:v>548</c:v>
                  </c:pt>
                  <c:pt idx="44">
                    <c:v>330</c:v>
                  </c:pt>
                  <c:pt idx="45">
                    <c:v>225</c:v>
                  </c:pt>
                  <c:pt idx="46">
                    <c:v>164</c:v>
                  </c:pt>
                  <c:pt idx="47">
                    <c:v>182</c:v>
                  </c:pt>
                  <c:pt idx="48">
                    <c:v>200</c:v>
                  </c:pt>
                  <c:pt idx="49">
                    <c:v>120</c:v>
                  </c:pt>
                  <c:pt idx="50">
                    <c:v>175</c:v>
                  </c:pt>
                  <c:pt idx="51">
                    <c:v>414</c:v>
                  </c:pt>
                  <c:pt idx="52">
                    <c:v>356</c:v>
                  </c:pt>
                  <c:pt idx="53">
                    <c:v>235</c:v>
                  </c:pt>
                  <c:pt idx="54">
                    <c:v>144</c:v>
                  </c:pt>
                  <c:pt idx="55">
                    <c:v>112</c:v>
                  </c:pt>
                  <c:pt idx="56">
                    <c:v>264</c:v>
                  </c:pt>
                  <c:pt idx="57">
                    <c:v>547</c:v>
                  </c:pt>
                  <c:pt idx="58">
                    <c:v>311</c:v>
                  </c:pt>
                  <c:pt idx="59">
                    <c:v>273</c:v>
                  </c:pt>
                  <c:pt idx="60">
                    <c:v>236</c:v>
                  </c:pt>
                  <c:pt idx="61">
                    <c:v>229</c:v>
                  </c:pt>
                  <c:pt idx="62">
                    <c:v>206</c:v>
                  </c:pt>
                  <c:pt idx="63">
                    <c:v>160</c:v>
                  </c:pt>
                  <c:pt idx="64">
                    <c:v>154</c:v>
                  </c:pt>
                  <c:pt idx="65">
                    <c:v>104</c:v>
                  </c:pt>
                  <c:pt idx="66">
                    <c:v>429</c:v>
                  </c:pt>
                  <c:pt idx="67">
                    <c:v>591</c:v>
                  </c:pt>
                  <c:pt idx="68">
                    <c:v>306</c:v>
                  </c:pt>
                  <c:pt idx="69">
                    <c:v>270</c:v>
                  </c:pt>
                  <c:pt idx="70">
                    <c:v>202</c:v>
                  </c:pt>
                  <c:pt idx="71">
                    <c:v>134</c:v>
                  </c:pt>
                  <c:pt idx="72">
                    <c:v>257</c:v>
                  </c:pt>
                  <c:pt idx="73">
                    <c:v>307</c:v>
                  </c:pt>
                  <c:pt idx="74">
                    <c:v>241</c:v>
                  </c:pt>
                  <c:pt idx="75">
                    <c:v>211</c:v>
                  </c:pt>
                  <c:pt idx="76">
                    <c:v>182</c:v>
                  </c:pt>
                  <c:pt idx="77">
                    <c:v>142</c:v>
                  </c:pt>
                  <c:pt idx="78">
                    <c:v>129</c:v>
                  </c:pt>
                  <c:pt idx="79">
                    <c:v>295</c:v>
                  </c:pt>
                  <c:pt idx="80">
                    <c:v>290</c:v>
                  </c:pt>
                  <c:pt idx="81">
                    <c:v>148</c:v>
                  </c:pt>
                  <c:pt idx="82">
                    <c:v>111</c:v>
                  </c:pt>
                  <c:pt idx="83">
                    <c:v>222</c:v>
                  </c:pt>
                  <c:pt idx="84">
                    <c:v>544</c:v>
                  </c:pt>
                </c:numCache>
              </c:numRef>
            </c:plus>
            <c:minus>
              <c:numRef>
                <c:f>Calcium!$AJ$6:$AJ$90</c:f>
                <c:numCache>
                  <c:formatCode>General</c:formatCode>
                  <c:ptCount val="85"/>
                  <c:pt idx="0">
                    <c:v>104</c:v>
                  </c:pt>
                  <c:pt idx="1">
                    <c:v>114</c:v>
                  </c:pt>
                  <c:pt idx="2">
                    <c:v>232</c:v>
                  </c:pt>
                  <c:pt idx="3">
                    <c:v>480</c:v>
                  </c:pt>
                  <c:pt idx="4">
                    <c:v>457</c:v>
                  </c:pt>
                  <c:pt idx="5">
                    <c:v>304</c:v>
                  </c:pt>
                  <c:pt idx="6">
                    <c:v>196</c:v>
                  </c:pt>
                  <c:pt idx="7">
                    <c:v>146</c:v>
                  </c:pt>
                  <c:pt idx="8">
                    <c:v>120</c:v>
                  </c:pt>
                  <c:pt idx="9">
                    <c:v>106</c:v>
                  </c:pt>
                  <c:pt idx="10">
                    <c:v>137</c:v>
                  </c:pt>
                  <c:pt idx="11">
                    <c:v>711</c:v>
                  </c:pt>
                  <c:pt idx="12">
                    <c:v>1236</c:v>
                  </c:pt>
                  <c:pt idx="13">
                    <c:v>342</c:v>
                  </c:pt>
                  <c:pt idx="14">
                    <c:v>163</c:v>
                  </c:pt>
                  <c:pt idx="15">
                    <c:v>251</c:v>
                  </c:pt>
                  <c:pt idx="16">
                    <c:v>212</c:v>
                  </c:pt>
                  <c:pt idx="17">
                    <c:v>165</c:v>
                  </c:pt>
                  <c:pt idx="18">
                    <c:v>180</c:v>
                  </c:pt>
                  <c:pt idx="19">
                    <c:v>1672</c:v>
                  </c:pt>
                  <c:pt idx="20">
                    <c:v>1357</c:v>
                  </c:pt>
                  <c:pt idx="21">
                    <c:v>280</c:v>
                  </c:pt>
                  <c:pt idx="22">
                    <c:v>188</c:v>
                  </c:pt>
                  <c:pt idx="23">
                    <c:v>132</c:v>
                  </c:pt>
                  <c:pt idx="24">
                    <c:v>171</c:v>
                  </c:pt>
                  <c:pt idx="25">
                    <c:v>875</c:v>
                  </c:pt>
                  <c:pt idx="26">
                    <c:v>219</c:v>
                  </c:pt>
                  <c:pt idx="27">
                    <c:v>351</c:v>
                  </c:pt>
                  <c:pt idx="28">
                    <c:v>193</c:v>
                  </c:pt>
                  <c:pt idx="29">
                    <c:v>137</c:v>
                  </c:pt>
                  <c:pt idx="30">
                    <c:v>100</c:v>
                  </c:pt>
                  <c:pt idx="31">
                    <c:v>170</c:v>
                  </c:pt>
                  <c:pt idx="32">
                    <c:v>198</c:v>
                  </c:pt>
                  <c:pt idx="33">
                    <c:v>511</c:v>
                  </c:pt>
                  <c:pt idx="34">
                    <c:v>806</c:v>
                  </c:pt>
                  <c:pt idx="35">
                    <c:v>496</c:v>
                  </c:pt>
                  <c:pt idx="36">
                    <c:v>375</c:v>
                  </c:pt>
                  <c:pt idx="37">
                    <c:v>500</c:v>
                  </c:pt>
                  <c:pt idx="38">
                    <c:v>420</c:v>
                  </c:pt>
                  <c:pt idx="39">
                    <c:v>207</c:v>
                  </c:pt>
                  <c:pt idx="40">
                    <c:v>110</c:v>
                  </c:pt>
                  <c:pt idx="41">
                    <c:v>158</c:v>
                  </c:pt>
                  <c:pt idx="42">
                    <c:v>396</c:v>
                  </c:pt>
                  <c:pt idx="43">
                    <c:v>548</c:v>
                  </c:pt>
                  <c:pt idx="44">
                    <c:v>330</c:v>
                  </c:pt>
                  <c:pt idx="45">
                    <c:v>225</c:v>
                  </c:pt>
                  <c:pt idx="46">
                    <c:v>164</c:v>
                  </c:pt>
                  <c:pt idx="47">
                    <c:v>182</c:v>
                  </c:pt>
                  <c:pt idx="48">
                    <c:v>200</c:v>
                  </c:pt>
                  <c:pt idx="49">
                    <c:v>120</c:v>
                  </c:pt>
                  <c:pt idx="50">
                    <c:v>175</c:v>
                  </c:pt>
                  <c:pt idx="51">
                    <c:v>414</c:v>
                  </c:pt>
                  <c:pt idx="52">
                    <c:v>356</c:v>
                  </c:pt>
                  <c:pt idx="53">
                    <c:v>235</c:v>
                  </c:pt>
                  <c:pt idx="54">
                    <c:v>144</c:v>
                  </c:pt>
                  <c:pt idx="55">
                    <c:v>112</c:v>
                  </c:pt>
                  <c:pt idx="56">
                    <c:v>264</c:v>
                  </c:pt>
                  <c:pt idx="57">
                    <c:v>547</c:v>
                  </c:pt>
                  <c:pt idx="58">
                    <c:v>311</c:v>
                  </c:pt>
                  <c:pt idx="59">
                    <c:v>273</c:v>
                  </c:pt>
                  <c:pt idx="60">
                    <c:v>236</c:v>
                  </c:pt>
                  <c:pt idx="61">
                    <c:v>229</c:v>
                  </c:pt>
                  <c:pt idx="62">
                    <c:v>206</c:v>
                  </c:pt>
                  <c:pt idx="63">
                    <c:v>160</c:v>
                  </c:pt>
                  <c:pt idx="64">
                    <c:v>154</c:v>
                  </c:pt>
                  <c:pt idx="65">
                    <c:v>104</c:v>
                  </c:pt>
                  <c:pt idx="66">
                    <c:v>429</c:v>
                  </c:pt>
                  <c:pt idx="67">
                    <c:v>591</c:v>
                  </c:pt>
                  <c:pt idx="68">
                    <c:v>306</c:v>
                  </c:pt>
                  <c:pt idx="69">
                    <c:v>270</c:v>
                  </c:pt>
                  <c:pt idx="70">
                    <c:v>202</c:v>
                  </c:pt>
                  <c:pt idx="71">
                    <c:v>134</c:v>
                  </c:pt>
                  <c:pt idx="72">
                    <c:v>257</c:v>
                  </c:pt>
                  <c:pt idx="73">
                    <c:v>307</c:v>
                  </c:pt>
                  <c:pt idx="74">
                    <c:v>241</c:v>
                  </c:pt>
                  <c:pt idx="75">
                    <c:v>211</c:v>
                  </c:pt>
                  <c:pt idx="76">
                    <c:v>182</c:v>
                  </c:pt>
                  <c:pt idx="77">
                    <c:v>142</c:v>
                  </c:pt>
                  <c:pt idx="78">
                    <c:v>129</c:v>
                  </c:pt>
                  <c:pt idx="79">
                    <c:v>295</c:v>
                  </c:pt>
                  <c:pt idx="80">
                    <c:v>290</c:v>
                  </c:pt>
                  <c:pt idx="81">
                    <c:v>148</c:v>
                  </c:pt>
                  <c:pt idx="82">
                    <c:v>111</c:v>
                  </c:pt>
                  <c:pt idx="83">
                    <c:v>222</c:v>
                  </c:pt>
                  <c:pt idx="84">
                    <c:v>544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Calcium!$AE$6:$AE$90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Calcium!$AI$6:$AI$90</c:f>
              <c:numCache>
                <c:formatCode>General</c:formatCode>
                <c:ptCount val="85"/>
                <c:pt idx="0">
                  <c:v>2956</c:v>
                </c:pt>
                <c:pt idx="1">
                  <c:v>2809</c:v>
                </c:pt>
                <c:pt idx="2">
                  <c:v>7872</c:v>
                </c:pt>
                <c:pt idx="3">
                  <c:v>20372</c:v>
                </c:pt>
                <c:pt idx="4">
                  <c:v>22329</c:v>
                </c:pt>
                <c:pt idx="5">
                  <c:v>9508</c:v>
                </c:pt>
                <c:pt idx="6">
                  <c:v>5968</c:v>
                </c:pt>
                <c:pt idx="7">
                  <c:v>3803</c:v>
                </c:pt>
                <c:pt idx="8">
                  <c:v>3349</c:v>
                </c:pt>
                <c:pt idx="9">
                  <c:v>3687</c:v>
                </c:pt>
                <c:pt idx="10">
                  <c:v>4383</c:v>
                </c:pt>
                <c:pt idx="11">
                  <c:v>24215</c:v>
                </c:pt>
                <c:pt idx="12">
                  <c:v>31704</c:v>
                </c:pt>
                <c:pt idx="13">
                  <c:v>14463</c:v>
                </c:pt>
                <c:pt idx="14">
                  <c:v>5142</c:v>
                </c:pt>
                <c:pt idx="15">
                  <c:v>7849</c:v>
                </c:pt>
                <c:pt idx="16">
                  <c:v>5614</c:v>
                </c:pt>
                <c:pt idx="17">
                  <c:v>4754</c:v>
                </c:pt>
                <c:pt idx="18">
                  <c:v>6288</c:v>
                </c:pt>
                <c:pt idx="19">
                  <c:v>34558</c:v>
                </c:pt>
                <c:pt idx="20">
                  <c:v>31545</c:v>
                </c:pt>
                <c:pt idx="21">
                  <c:v>9652</c:v>
                </c:pt>
                <c:pt idx="22">
                  <c:v>6015</c:v>
                </c:pt>
                <c:pt idx="23">
                  <c:v>3951</c:v>
                </c:pt>
                <c:pt idx="24">
                  <c:v>6077</c:v>
                </c:pt>
                <c:pt idx="25">
                  <c:v>28117</c:v>
                </c:pt>
                <c:pt idx="26">
                  <c:v>4489</c:v>
                </c:pt>
                <c:pt idx="27">
                  <c:v>10338</c:v>
                </c:pt>
                <c:pt idx="28">
                  <c:v>5708</c:v>
                </c:pt>
                <c:pt idx="29">
                  <c:v>3952</c:v>
                </c:pt>
                <c:pt idx="30">
                  <c:v>2918</c:v>
                </c:pt>
                <c:pt idx="31">
                  <c:v>5900</c:v>
                </c:pt>
                <c:pt idx="32">
                  <c:v>7150</c:v>
                </c:pt>
                <c:pt idx="33">
                  <c:v>22000</c:v>
                </c:pt>
                <c:pt idx="34">
                  <c:v>27365</c:v>
                </c:pt>
                <c:pt idx="35">
                  <c:v>21535</c:v>
                </c:pt>
                <c:pt idx="36">
                  <c:v>15425</c:v>
                </c:pt>
                <c:pt idx="37">
                  <c:v>14880</c:v>
                </c:pt>
                <c:pt idx="38">
                  <c:v>10843</c:v>
                </c:pt>
                <c:pt idx="39">
                  <c:v>5774</c:v>
                </c:pt>
                <c:pt idx="40">
                  <c:v>3754</c:v>
                </c:pt>
                <c:pt idx="41">
                  <c:v>5384</c:v>
                </c:pt>
                <c:pt idx="42">
                  <c:v>18711</c:v>
                </c:pt>
                <c:pt idx="43">
                  <c:v>23447</c:v>
                </c:pt>
                <c:pt idx="44">
                  <c:v>15033</c:v>
                </c:pt>
                <c:pt idx="45">
                  <c:v>6233</c:v>
                </c:pt>
                <c:pt idx="46">
                  <c:v>4267</c:v>
                </c:pt>
                <c:pt idx="47">
                  <c:v>5722</c:v>
                </c:pt>
                <c:pt idx="48">
                  <c:v>5851</c:v>
                </c:pt>
                <c:pt idx="49">
                  <c:v>4117</c:v>
                </c:pt>
                <c:pt idx="50">
                  <c:v>5990</c:v>
                </c:pt>
                <c:pt idx="51">
                  <c:v>20986</c:v>
                </c:pt>
                <c:pt idx="52">
                  <c:v>14319</c:v>
                </c:pt>
                <c:pt idx="53">
                  <c:v>7599</c:v>
                </c:pt>
                <c:pt idx="54">
                  <c:v>4309</c:v>
                </c:pt>
                <c:pt idx="55">
                  <c:v>3522</c:v>
                </c:pt>
                <c:pt idx="56">
                  <c:v>8988</c:v>
                </c:pt>
                <c:pt idx="57">
                  <c:v>22971</c:v>
                </c:pt>
                <c:pt idx="58">
                  <c:v>14041</c:v>
                </c:pt>
                <c:pt idx="59">
                  <c:v>6943</c:v>
                </c:pt>
                <c:pt idx="60">
                  <c:v>6665</c:v>
                </c:pt>
                <c:pt idx="61">
                  <c:v>7423</c:v>
                </c:pt>
                <c:pt idx="62">
                  <c:v>6084</c:v>
                </c:pt>
                <c:pt idx="63">
                  <c:v>4685</c:v>
                </c:pt>
                <c:pt idx="64">
                  <c:v>4497</c:v>
                </c:pt>
                <c:pt idx="65">
                  <c:v>2867</c:v>
                </c:pt>
                <c:pt idx="66">
                  <c:v>14850</c:v>
                </c:pt>
                <c:pt idx="67">
                  <c:v>24777</c:v>
                </c:pt>
                <c:pt idx="68">
                  <c:v>9632</c:v>
                </c:pt>
                <c:pt idx="69">
                  <c:v>8556</c:v>
                </c:pt>
                <c:pt idx="70">
                  <c:v>5214</c:v>
                </c:pt>
                <c:pt idx="71">
                  <c:v>3769</c:v>
                </c:pt>
                <c:pt idx="72">
                  <c:v>8310</c:v>
                </c:pt>
                <c:pt idx="73">
                  <c:v>11851</c:v>
                </c:pt>
                <c:pt idx="74">
                  <c:v>4965</c:v>
                </c:pt>
                <c:pt idx="75">
                  <c:v>3330</c:v>
                </c:pt>
                <c:pt idx="76">
                  <c:v>5360</c:v>
                </c:pt>
                <c:pt idx="77">
                  <c:v>4231</c:v>
                </c:pt>
                <c:pt idx="78">
                  <c:v>3603</c:v>
                </c:pt>
                <c:pt idx="79">
                  <c:v>8504</c:v>
                </c:pt>
                <c:pt idx="80">
                  <c:v>9556</c:v>
                </c:pt>
                <c:pt idx="81">
                  <c:v>4458</c:v>
                </c:pt>
                <c:pt idx="82">
                  <c:v>3894</c:v>
                </c:pt>
                <c:pt idx="83">
                  <c:v>7516</c:v>
                </c:pt>
                <c:pt idx="84">
                  <c:v>21182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0C-43CF-8714-DEBCFE026A86}"/>
            </c:ext>
          </c:extLst>
        </c:ser>
        <c:ser>
          <c:idx val="2"/>
          <c:order val="2"/>
          <c:tx>
            <c:strRef>
              <c:f>Calcium!$AL$2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Calcium!$AP$6:$AP$90</c:f>
                <c:numCache>
                  <c:formatCode>General</c:formatCode>
                  <c:ptCount val="85"/>
                  <c:pt idx="0">
                    <c:v>170</c:v>
                  </c:pt>
                  <c:pt idx="1">
                    <c:v>245</c:v>
                  </c:pt>
                  <c:pt idx="2">
                    <c:v>693</c:v>
                  </c:pt>
                  <c:pt idx="3">
                    <c:v>761</c:v>
                  </c:pt>
                  <c:pt idx="4">
                    <c:v>1055</c:v>
                  </c:pt>
                  <c:pt idx="5">
                    <c:v>509</c:v>
                  </c:pt>
                  <c:pt idx="6">
                    <c:v>192</c:v>
                  </c:pt>
                  <c:pt idx="7">
                    <c:v>171</c:v>
                  </c:pt>
                  <c:pt idx="8">
                    <c:v>201</c:v>
                  </c:pt>
                  <c:pt idx="9">
                    <c:v>251</c:v>
                  </c:pt>
                  <c:pt idx="10">
                    <c:v>428</c:v>
                  </c:pt>
                  <c:pt idx="11">
                    <c:v>1630</c:v>
                  </c:pt>
                  <c:pt idx="12">
                    <c:v>3370</c:v>
                  </c:pt>
                  <c:pt idx="13">
                    <c:v>464</c:v>
                  </c:pt>
                  <c:pt idx="14">
                    <c:v>226</c:v>
                  </c:pt>
                  <c:pt idx="15">
                    <c:v>332</c:v>
                  </c:pt>
                  <c:pt idx="16">
                    <c:v>300</c:v>
                  </c:pt>
                  <c:pt idx="17">
                    <c:v>226</c:v>
                  </c:pt>
                  <c:pt idx="18">
                    <c:v>582</c:v>
                  </c:pt>
                  <c:pt idx="19">
                    <c:v>4565</c:v>
                  </c:pt>
                  <c:pt idx="20">
                    <c:v>3819</c:v>
                  </c:pt>
                  <c:pt idx="21">
                    <c:v>260</c:v>
                  </c:pt>
                  <c:pt idx="22">
                    <c:v>250</c:v>
                  </c:pt>
                  <c:pt idx="23">
                    <c:v>224</c:v>
                  </c:pt>
                  <c:pt idx="24">
                    <c:v>528</c:v>
                  </c:pt>
                  <c:pt idx="25">
                    <c:v>1991</c:v>
                  </c:pt>
                  <c:pt idx="26">
                    <c:v>267</c:v>
                  </c:pt>
                  <c:pt idx="27">
                    <c:v>507</c:v>
                  </c:pt>
                  <c:pt idx="28">
                    <c:v>296</c:v>
                  </c:pt>
                  <c:pt idx="29">
                    <c:v>191</c:v>
                  </c:pt>
                  <c:pt idx="30">
                    <c:v>192</c:v>
                  </c:pt>
                  <c:pt idx="31">
                    <c:v>470</c:v>
                  </c:pt>
                  <c:pt idx="32">
                    <c:v>633</c:v>
                  </c:pt>
                  <c:pt idx="33">
                    <c:v>931</c:v>
                  </c:pt>
                  <c:pt idx="34">
                    <c:v>2140</c:v>
                  </c:pt>
                  <c:pt idx="35">
                    <c:v>1199</c:v>
                  </c:pt>
                  <c:pt idx="36">
                    <c:v>520</c:v>
                  </c:pt>
                  <c:pt idx="37">
                    <c:v>950</c:v>
                  </c:pt>
                  <c:pt idx="38">
                    <c:v>644</c:v>
                  </c:pt>
                  <c:pt idx="39">
                    <c:v>312</c:v>
                  </c:pt>
                  <c:pt idx="40">
                    <c:v>292</c:v>
                  </c:pt>
                  <c:pt idx="41">
                    <c:v>526</c:v>
                  </c:pt>
                  <c:pt idx="42">
                    <c:v>687</c:v>
                  </c:pt>
                  <c:pt idx="43">
                    <c:v>1326</c:v>
                  </c:pt>
                  <c:pt idx="44">
                    <c:v>478</c:v>
                  </c:pt>
                  <c:pt idx="45">
                    <c:v>234</c:v>
                  </c:pt>
                  <c:pt idx="46">
                    <c:v>166</c:v>
                  </c:pt>
                  <c:pt idx="47">
                    <c:v>210</c:v>
                  </c:pt>
                  <c:pt idx="48">
                    <c:v>304</c:v>
                  </c:pt>
                  <c:pt idx="49">
                    <c:v>232</c:v>
                  </c:pt>
                  <c:pt idx="50">
                    <c:v>586</c:v>
                  </c:pt>
                  <c:pt idx="51">
                    <c:v>830</c:v>
                  </c:pt>
                  <c:pt idx="52">
                    <c:v>427</c:v>
                  </c:pt>
                  <c:pt idx="53">
                    <c:v>286</c:v>
                  </c:pt>
                  <c:pt idx="54">
                    <c:v>239</c:v>
                  </c:pt>
                  <c:pt idx="55">
                    <c:v>296</c:v>
                  </c:pt>
                  <c:pt idx="56">
                    <c:v>729</c:v>
                  </c:pt>
                  <c:pt idx="57">
                    <c:v>1160</c:v>
                  </c:pt>
                  <c:pt idx="58">
                    <c:v>679</c:v>
                  </c:pt>
                  <c:pt idx="59">
                    <c:v>492</c:v>
                  </c:pt>
                  <c:pt idx="60">
                    <c:v>266</c:v>
                  </c:pt>
                  <c:pt idx="61">
                    <c:v>217</c:v>
                  </c:pt>
                  <c:pt idx="62">
                    <c:v>309</c:v>
                  </c:pt>
                  <c:pt idx="63">
                    <c:v>257</c:v>
                  </c:pt>
                  <c:pt idx="64">
                    <c:v>224</c:v>
                  </c:pt>
                  <c:pt idx="65">
                    <c:v>219</c:v>
                  </c:pt>
                  <c:pt idx="66">
                    <c:v>794</c:v>
                  </c:pt>
                  <c:pt idx="67">
                    <c:v>1335</c:v>
                  </c:pt>
                  <c:pt idx="68">
                    <c:v>539</c:v>
                  </c:pt>
                  <c:pt idx="69">
                    <c:v>286</c:v>
                  </c:pt>
                  <c:pt idx="70">
                    <c:v>199</c:v>
                  </c:pt>
                  <c:pt idx="71">
                    <c:v>195</c:v>
                  </c:pt>
                  <c:pt idx="72">
                    <c:v>670</c:v>
                  </c:pt>
                  <c:pt idx="73">
                    <c:v>871</c:v>
                  </c:pt>
                  <c:pt idx="74">
                    <c:v>493</c:v>
                  </c:pt>
                  <c:pt idx="75">
                    <c:v>282</c:v>
                  </c:pt>
                  <c:pt idx="76">
                    <c:v>185</c:v>
                  </c:pt>
                  <c:pt idx="77">
                    <c:v>236</c:v>
                  </c:pt>
                  <c:pt idx="78">
                    <c:v>355</c:v>
                  </c:pt>
                  <c:pt idx="79">
                    <c:v>594</c:v>
                  </c:pt>
                  <c:pt idx="80">
                    <c:v>323</c:v>
                  </c:pt>
                  <c:pt idx="81">
                    <c:v>205</c:v>
                  </c:pt>
                  <c:pt idx="82">
                    <c:v>291</c:v>
                  </c:pt>
                  <c:pt idx="83">
                    <c:v>656</c:v>
                  </c:pt>
                  <c:pt idx="84">
                    <c:v>798</c:v>
                  </c:pt>
                </c:numCache>
              </c:numRef>
            </c:plus>
            <c:minus>
              <c:numRef>
                <c:f>Calcium!$AP$6:$AP$90</c:f>
                <c:numCache>
                  <c:formatCode>General</c:formatCode>
                  <c:ptCount val="85"/>
                  <c:pt idx="0">
                    <c:v>170</c:v>
                  </c:pt>
                  <c:pt idx="1">
                    <c:v>245</c:v>
                  </c:pt>
                  <c:pt idx="2">
                    <c:v>693</c:v>
                  </c:pt>
                  <c:pt idx="3">
                    <c:v>761</c:v>
                  </c:pt>
                  <c:pt idx="4">
                    <c:v>1055</c:v>
                  </c:pt>
                  <c:pt idx="5">
                    <c:v>509</c:v>
                  </c:pt>
                  <c:pt idx="6">
                    <c:v>192</c:v>
                  </c:pt>
                  <c:pt idx="7">
                    <c:v>171</c:v>
                  </c:pt>
                  <c:pt idx="8">
                    <c:v>201</c:v>
                  </c:pt>
                  <c:pt idx="9">
                    <c:v>251</c:v>
                  </c:pt>
                  <c:pt idx="10">
                    <c:v>428</c:v>
                  </c:pt>
                  <c:pt idx="11">
                    <c:v>1630</c:v>
                  </c:pt>
                  <c:pt idx="12">
                    <c:v>3370</c:v>
                  </c:pt>
                  <c:pt idx="13">
                    <c:v>464</c:v>
                  </c:pt>
                  <c:pt idx="14">
                    <c:v>226</c:v>
                  </c:pt>
                  <c:pt idx="15">
                    <c:v>332</c:v>
                  </c:pt>
                  <c:pt idx="16">
                    <c:v>300</c:v>
                  </c:pt>
                  <c:pt idx="17">
                    <c:v>226</c:v>
                  </c:pt>
                  <c:pt idx="18">
                    <c:v>582</c:v>
                  </c:pt>
                  <c:pt idx="19">
                    <c:v>4565</c:v>
                  </c:pt>
                  <c:pt idx="20">
                    <c:v>3819</c:v>
                  </c:pt>
                  <c:pt idx="21">
                    <c:v>260</c:v>
                  </c:pt>
                  <c:pt idx="22">
                    <c:v>250</c:v>
                  </c:pt>
                  <c:pt idx="23">
                    <c:v>224</c:v>
                  </c:pt>
                  <c:pt idx="24">
                    <c:v>528</c:v>
                  </c:pt>
                  <c:pt idx="25">
                    <c:v>1991</c:v>
                  </c:pt>
                  <c:pt idx="26">
                    <c:v>267</c:v>
                  </c:pt>
                  <c:pt idx="27">
                    <c:v>507</c:v>
                  </c:pt>
                  <c:pt idx="28">
                    <c:v>296</c:v>
                  </c:pt>
                  <c:pt idx="29">
                    <c:v>191</c:v>
                  </c:pt>
                  <c:pt idx="30">
                    <c:v>192</c:v>
                  </c:pt>
                  <c:pt idx="31">
                    <c:v>470</c:v>
                  </c:pt>
                  <c:pt idx="32">
                    <c:v>633</c:v>
                  </c:pt>
                  <c:pt idx="33">
                    <c:v>931</c:v>
                  </c:pt>
                  <c:pt idx="34">
                    <c:v>2140</c:v>
                  </c:pt>
                  <c:pt idx="35">
                    <c:v>1199</c:v>
                  </c:pt>
                  <c:pt idx="36">
                    <c:v>520</c:v>
                  </c:pt>
                  <c:pt idx="37">
                    <c:v>950</c:v>
                  </c:pt>
                  <c:pt idx="38">
                    <c:v>644</c:v>
                  </c:pt>
                  <c:pt idx="39">
                    <c:v>312</c:v>
                  </c:pt>
                  <c:pt idx="40">
                    <c:v>292</c:v>
                  </c:pt>
                  <c:pt idx="41">
                    <c:v>526</c:v>
                  </c:pt>
                  <c:pt idx="42">
                    <c:v>687</c:v>
                  </c:pt>
                  <c:pt idx="43">
                    <c:v>1326</c:v>
                  </c:pt>
                  <c:pt idx="44">
                    <c:v>478</c:v>
                  </c:pt>
                  <c:pt idx="45">
                    <c:v>234</c:v>
                  </c:pt>
                  <c:pt idx="46">
                    <c:v>166</c:v>
                  </c:pt>
                  <c:pt idx="47">
                    <c:v>210</c:v>
                  </c:pt>
                  <c:pt idx="48">
                    <c:v>304</c:v>
                  </c:pt>
                  <c:pt idx="49">
                    <c:v>232</c:v>
                  </c:pt>
                  <c:pt idx="50">
                    <c:v>586</c:v>
                  </c:pt>
                  <c:pt idx="51">
                    <c:v>830</c:v>
                  </c:pt>
                  <c:pt idx="52">
                    <c:v>427</c:v>
                  </c:pt>
                  <c:pt idx="53">
                    <c:v>286</c:v>
                  </c:pt>
                  <c:pt idx="54">
                    <c:v>239</c:v>
                  </c:pt>
                  <c:pt idx="55">
                    <c:v>296</c:v>
                  </c:pt>
                  <c:pt idx="56">
                    <c:v>729</c:v>
                  </c:pt>
                  <c:pt idx="57">
                    <c:v>1160</c:v>
                  </c:pt>
                  <c:pt idx="58">
                    <c:v>679</c:v>
                  </c:pt>
                  <c:pt idx="59">
                    <c:v>492</c:v>
                  </c:pt>
                  <c:pt idx="60">
                    <c:v>266</c:v>
                  </c:pt>
                  <c:pt idx="61">
                    <c:v>217</c:v>
                  </c:pt>
                  <c:pt idx="62">
                    <c:v>309</c:v>
                  </c:pt>
                  <c:pt idx="63">
                    <c:v>257</c:v>
                  </c:pt>
                  <c:pt idx="64">
                    <c:v>224</c:v>
                  </c:pt>
                  <c:pt idx="65">
                    <c:v>219</c:v>
                  </c:pt>
                  <c:pt idx="66">
                    <c:v>794</c:v>
                  </c:pt>
                  <c:pt idx="67">
                    <c:v>1335</c:v>
                  </c:pt>
                  <c:pt idx="68">
                    <c:v>539</c:v>
                  </c:pt>
                  <c:pt idx="69">
                    <c:v>286</c:v>
                  </c:pt>
                  <c:pt idx="70">
                    <c:v>199</c:v>
                  </c:pt>
                  <c:pt idx="71">
                    <c:v>195</c:v>
                  </c:pt>
                  <c:pt idx="72">
                    <c:v>670</c:v>
                  </c:pt>
                  <c:pt idx="73">
                    <c:v>871</c:v>
                  </c:pt>
                  <c:pt idx="74">
                    <c:v>493</c:v>
                  </c:pt>
                  <c:pt idx="75">
                    <c:v>282</c:v>
                  </c:pt>
                  <c:pt idx="76">
                    <c:v>185</c:v>
                  </c:pt>
                  <c:pt idx="77">
                    <c:v>236</c:v>
                  </c:pt>
                  <c:pt idx="78">
                    <c:v>355</c:v>
                  </c:pt>
                  <c:pt idx="79">
                    <c:v>594</c:v>
                  </c:pt>
                  <c:pt idx="80">
                    <c:v>323</c:v>
                  </c:pt>
                  <c:pt idx="81">
                    <c:v>205</c:v>
                  </c:pt>
                  <c:pt idx="82">
                    <c:v>291</c:v>
                  </c:pt>
                  <c:pt idx="83">
                    <c:v>656</c:v>
                  </c:pt>
                  <c:pt idx="84">
                    <c:v>798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Calcium!$AK$6:$AK$90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Calcium!$AO$6:$AO$90</c:f>
              <c:numCache>
                <c:formatCode>General</c:formatCode>
                <c:ptCount val="85"/>
                <c:pt idx="0">
                  <c:v>2908</c:v>
                </c:pt>
                <c:pt idx="1">
                  <c:v>2790</c:v>
                </c:pt>
                <c:pt idx="2">
                  <c:v>8111</c:v>
                </c:pt>
                <c:pt idx="3">
                  <c:v>20807</c:v>
                </c:pt>
                <c:pt idx="4">
                  <c:v>22327</c:v>
                </c:pt>
                <c:pt idx="5">
                  <c:v>9408</c:v>
                </c:pt>
                <c:pt idx="6">
                  <c:v>5792</c:v>
                </c:pt>
                <c:pt idx="7">
                  <c:v>3643</c:v>
                </c:pt>
                <c:pt idx="8">
                  <c:v>3248</c:v>
                </c:pt>
                <c:pt idx="9">
                  <c:v>3711</c:v>
                </c:pt>
                <c:pt idx="10">
                  <c:v>4430</c:v>
                </c:pt>
                <c:pt idx="11">
                  <c:v>24366</c:v>
                </c:pt>
                <c:pt idx="12">
                  <c:v>31256</c:v>
                </c:pt>
                <c:pt idx="13">
                  <c:v>14350</c:v>
                </c:pt>
                <c:pt idx="14">
                  <c:v>4998</c:v>
                </c:pt>
                <c:pt idx="15">
                  <c:v>7708</c:v>
                </c:pt>
                <c:pt idx="16">
                  <c:v>5602</c:v>
                </c:pt>
                <c:pt idx="17">
                  <c:v>4790</c:v>
                </c:pt>
                <c:pt idx="18">
                  <c:v>6444</c:v>
                </c:pt>
                <c:pt idx="19">
                  <c:v>33711</c:v>
                </c:pt>
                <c:pt idx="20">
                  <c:v>30686</c:v>
                </c:pt>
                <c:pt idx="21">
                  <c:v>9464</c:v>
                </c:pt>
                <c:pt idx="22">
                  <c:v>5869</c:v>
                </c:pt>
                <c:pt idx="23">
                  <c:v>3859</c:v>
                </c:pt>
                <c:pt idx="24">
                  <c:v>6230</c:v>
                </c:pt>
                <c:pt idx="25">
                  <c:v>28403</c:v>
                </c:pt>
                <c:pt idx="26">
                  <c:v>4326</c:v>
                </c:pt>
                <c:pt idx="27">
                  <c:v>10196</c:v>
                </c:pt>
                <c:pt idx="28">
                  <c:v>5619</c:v>
                </c:pt>
                <c:pt idx="29">
                  <c:v>3964</c:v>
                </c:pt>
                <c:pt idx="30">
                  <c:v>2901</c:v>
                </c:pt>
                <c:pt idx="31">
                  <c:v>6055</c:v>
                </c:pt>
                <c:pt idx="32">
                  <c:v>7327</c:v>
                </c:pt>
                <c:pt idx="33">
                  <c:v>22352</c:v>
                </c:pt>
                <c:pt idx="34">
                  <c:v>27195</c:v>
                </c:pt>
                <c:pt idx="35">
                  <c:v>21266</c:v>
                </c:pt>
                <c:pt idx="36">
                  <c:v>15190</c:v>
                </c:pt>
                <c:pt idx="37">
                  <c:v>14655</c:v>
                </c:pt>
                <c:pt idx="38">
                  <c:v>10748</c:v>
                </c:pt>
                <c:pt idx="39">
                  <c:v>5717</c:v>
                </c:pt>
                <c:pt idx="40">
                  <c:v>3783</c:v>
                </c:pt>
                <c:pt idx="41">
                  <c:v>5480</c:v>
                </c:pt>
                <c:pt idx="42">
                  <c:v>19044</c:v>
                </c:pt>
                <c:pt idx="43">
                  <c:v>23473</c:v>
                </c:pt>
                <c:pt idx="44">
                  <c:v>14922</c:v>
                </c:pt>
                <c:pt idx="45">
                  <c:v>6056</c:v>
                </c:pt>
                <c:pt idx="46">
                  <c:v>4096</c:v>
                </c:pt>
                <c:pt idx="47">
                  <c:v>5559</c:v>
                </c:pt>
                <c:pt idx="48">
                  <c:v>5764</c:v>
                </c:pt>
                <c:pt idx="49">
                  <c:v>4157</c:v>
                </c:pt>
                <c:pt idx="50">
                  <c:v>6110</c:v>
                </c:pt>
                <c:pt idx="51">
                  <c:v>21209</c:v>
                </c:pt>
                <c:pt idx="52">
                  <c:v>14104</c:v>
                </c:pt>
                <c:pt idx="53">
                  <c:v>7443</c:v>
                </c:pt>
                <c:pt idx="54">
                  <c:v>4227</c:v>
                </c:pt>
                <c:pt idx="55">
                  <c:v>3538</c:v>
                </c:pt>
                <c:pt idx="56">
                  <c:v>9275</c:v>
                </c:pt>
                <c:pt idx="57">
                  <c:v>23201</c:v>
                </c:pt>
                <c:pt idx="58">
                  <c:v>14128</c:v>
                </c:pt>
                <c:pt idx="59">
                  <c:v>6836</c:v>
                </c:pt>
                <c:pt idx="60">
                  <c:v>6499</c:v>
                </c:pt>
                <c:pt idx="61">
                  <c:v>7243</c:v>
                </c:pt>
                <c:pt idx="62">
                  <c:v>5988</c:v>
                </c:pt>
                <c:pt idx="63">
                  <c:v>4623</c:v>
                </c:pt>
                <c:pt idx="64">
                  <c:v>4501</c:v>
                </c:pt>
                <c:pt idx="65">
                  <c:v>2852</c:v>
                </c:pt>
                <c:pt idx="66">
                  <c:v>15350</c:v>
                </c:pt>
                <c:pt idx="67">
                  <c:v>24972</c:v>
                </c:pt>
                <c:pt idx="68">
                  <c:v>9545</c:v>
                </c:pt>
                <c:pt idx="69">
                  <c:v>8385</c:v>
                </c:pt>
                <c:pt idx="70">
                  <c:v>5035</c:v>
                </c:pt>
                <c:pt idx="71">
                  <c:v>3631</c:v>
                </c:pt>
                <c:pt idx="72">
                  <c:v>8593</c:v>
                </c:pt>
                <c:pt idx="73">
                  <c:v>12098</c:v>
                </c:pt>
                <c:pt idx="74">
                  <c:v>4886</c:v>
                </c:pt>
                <c:pt idx="75">
                  <c:v>3193</c:v>
                </c:pt>
                <c:pt idx="76">
                  <c:v>5186</c:v>
                </c:pt>
                <c:pt idx="77">
                  <c:v>4159</c:v>
                </c:pt>
                <c:pt idx="78">
                  <c:v>3613</c:v>
                </c:pt>
                <c:pt idx="79">
                  <c:v>8439</c:v>
                </c:pt>
                <c:pt idx="80">
                  <c:v>9393</c:v>
                </c:pt>
                <c:pt idx="81">
                  <c:v>4312</c:v>
                </c:pt>
                <c:pt idx="82">
                  <c:v>3931</c:v>
                </c:pt>
                <c:pt idx="83">
                  <c:v>7744</c:v>
                </c:pt>
                <c:pt idx="84">
                  <c:v>21690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0C-43CF-8714-DEBCFE026A86}"/>
            </c:ext>
          </c:extLst>
        </c:ser>
        <c:ser>
          <c:idx val="3"/>
          <c:order val="3"/>
          <c:tx>
            <c:strRef>
              <c:f>Calcium!$BB$1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Calcium!$BB$3:$BB$50</c:f>
              <c:numCache>
                <c:formatCode>m/d/yyyy</c:formatCode>
                <c:ptCount val="48"/>
                <c:pt idx="0">
                  <c:v>35388</c:v>
                </c:pt>
                <c:pt idx="1">
                  <c:v>35438</c:v>
                </c:pt>
                <c:pt idx="2">
                  <c:v>35460</c:v>
                </c:pt>
                <c:pt idx="3">
                  <c:v>35486</c:v>
                </c:pt>
                <c:pt idx="4">
                  <c:v>35514</c:v>
                </c:pt>
                <c:pt idx="5">
                  <c:v>35549</c:v>
                </c:pt>
                <c:pt idx="6">
                  <c:v>35564</c:v>
                </c:pt>
                <c:pt idx="7">
                  <c:v>35571</c:v>
                </c:pt>
                <c:pt idx="8">
                  <c:v>35579</c:v>
                </c:pt>
                <c:pt idx="9">
                  <c:v>35586</c:v>
                </c:pt>
                <c:pt idx="10">
                  <c:v>35592</c:v>
                </c:pt>
                <c:pt idx="11">
                  <c:v>35597</c:v>
                </c:pt>
                <c:pt idx="12">
                  <c:v>35607</c:v>
                </c:pt>
                <c:pt idx="13">
                  <c:v>35612</c:v>
                </c:pt>
                <c:pt idx="14">
                  <c:v>35626</c:v>
                </c:pt>
                <c:pt idx="15">
                  <c:v>35641</c:v>
                </c:pt>
                <c:pt idx="16">
                  <c:v>35654</c:v>
                </c:pt>
                <c:pt idx="17">
                  <c:v>35698</c:v>
                </c:pt>
                <c:pt idx="18">
                  <c:v>35725</c:v>
                </c:pt>
                <c:pt idx="19">
                  <c:v>35759</c:v>
                </c:pt>
                <c:pt idx="20">
                  <c:v>35870</c:v>
                </c:pt>
                <c:pt idx="21">
                  <c:v>35908</c:v>
                </c:pt>
                <c:pt idx="22">
                  <c:v>35921</c:v>
                </c:pt>
                <c:pt idx="23">
                  <c:v>35944</c:v>
                </c:pt>
                <c:pt idx="24">
                  <c:v>35948</c:v>
                </c:pt>
                <c:pt idx="25">
                  <c:v>35955</c:v>
                </c:pt>
                <c:pt idx="26">
                  <c:v>35970</c:v>
                </c:pt>
                <c:pt idx="27">
                  <c:v>35985</c:v>
                </c:pt>
                <c:pt idx="28">
                  <c:v>35998</c:v>
                </c:pt>
                <c:pt idx="29">
                  <c:v>36068</c:v>
                </c:pt>
                <c:pt idx="30">
                  <c:v>36208</c:v>
                </c:pt>
                <c:pt idx="31">
                  <c:v>36279</c:v>
                </c:pt>
                <c:pt idx="32">
                  <c:v>36391</c:v>
                </c:pt>
                <c:pt idx="33">
                  <c:v>36614</c:v>
                </c:pt>
                <c:pt idx="34">
                  <c:v>36640</c:v>
                </c:pt>
                <c:pt idx="35">
                  <c:v>36662</c:v>
                </c:pt>
                <c:pt idx="36">
                  <c:v>36677</c:v>
                </c:pt>
                <c:pt idx="37">
                  <c:v>36689</c:v>
                </c:pt>
                <c:pt idx="38">
                  <c:v>36705</c:v>
                </c:pt>
                <c:pt idx="39">
                  <c:v>36725</c:v>
                </c:pt>
                <c:pt idx="40">
                  <c:v>36760</c:v>
                </c:pt>
                <c:pt idx="41">
                  <c:v>36784</c:v>
                </c:pt>
                <c:pt idx="42">
                  <c:v>36865</c:v>
                </c:pt>
                <c:pt idx="43">
                  <c:v>36899</c:v>
                </c:pt>
                <c:pt idx="44">
                  <c:v>36962</c:v>
                </c:pt>
                <c:pt idx="45">
                  <c:v>37011</c:v>
                </c:pt>
                <c:pt idx="46">
                  <c:v>37041</c:v>
                </c:pt>
                <c:pt idx="47">
                  <c:v>37124</c:v>
                </c:pt>
              </c:numCache>
            </c:numRef>
          </c:xVal>
          <c:yVal>
            <c:numRef>
              <c:f>Calcium!$BE$3:$BE$50</c:f>
              <c:numCache>
                <c:formatCode>General</c:formatCode>
                <c:ptCount val="48"/>
                <c:pt idx="0">
                  <c:v>5512.6149488639994</c:v>
                </c:pt>
                <c:pt idx="1">
                  <c:v>6450.8751267840007</c:v>
                </c:pt>
                <c:pt idx="2">
                  <c:v>1439.0733680640001</c:v>
                </c:pt>
                <c:pt idx="3">
                  <c:v>2646.7010703360002</c:v>
                </c:pt>
                <c:pt idx="4">
                  <c:v>4932.2881843199993</c:v>
                </c:pt>
                <c:pt idx="5">
                  <c:v>9841.0892820480003</c:v>
                </c:pt>
                <c:pt idx="6">
                  <c:v>26378.200157183997</c:v>
                </c:pt>
                <c:pt idx="7">
                  <c:v>27162.815643648002</c:v>
                </c:pt>
                <c:pt idx="8">
                  <c:v>15779.896989696001</c:v>
                </c:pt>
                <c:pt idx="9">
                  <c:v>36509.452821503997</c:v>
                </c:pt>
                <c:pt idx="10">
                  <c:v>24054.201870336001</c:v>
                </c:pt>
                <c:pt idx="11">
                  <c:v>29515.438817280003</c:v>
                </c:pt>
                <c:pt idx="12">
                  <c:v>27576.775544832006</c:v>
                </c:pt>
                <c:pt idx="13">
                  <c:v>27479.891312639997</c:v>
                </c:pt>
                <c:pt idx="14">
                  <c:v>17978.63081472</c:v>
                </c:pt>
                <c:pt idx="15">
                  <c:v>18231.850967040002</c:v>
                </c:pt>
                <c:pt idx="16">
                  <c:v>15779.407675392002</c:v>
                </c:pt>
                <c:pt idx="17">
                  <c:v>14381.436708863999</c:v>
                </c:pt>
                <c:pt idx="18">
                  <c:v>10016.263802880001</c:v>
                </c:pt>
                <c:pt idx="19">
                  <c:v>5339.397685248</c:v>
                </c:pt>
                <c:pt idx="20">
                  <c:v>3498.5972736000003</c:v>
                </c:pt>
                <c:pt idx="21">
                  <c:v>7188.0271257600007</c:v>
                </c:pt>
                <c:pt idx="22">
                  <c:v>14879.069356032005</c:v>
                </c:pt>
                <c:pt idx="23">
                  <c:v>22958.871800831999</c:v>
                </c:pt>
                <c:pt idx="24">
                  <c:v>27803.572724736005</c:v>
                </c:pt>
                <c:pt idx="25">
                  <c:v>11474.175771648001</c:v>
                </c:pt>
                <c:pt idx="26">
                  <c:v>22426.497838079998</c:v>
                </c:pt>
                <c:pt idx="27">
                  <c:v>17095.418496000002</c:v>
                </c:pt>
                <c:pt idx="28">
                  <c:v>9831.5476531200002</c:v>
                </c:pt>
                <c:pt idx="29">
                  <c:v>4075.9881523200002</c:v>
                </c:pt>
                <c:pt idx="30">
                  <c:v>4115.377953792</c:v>
                </c:pt>
                <c:pt idx="31">
                  <c:v>7820.2212065280009</c:v>
                </c:pt>
                <c:pt idx="32">
                  <c:v>15598.116725760003</c:v>
                </c:pt>
                <c:pt idx="33">
                  <c:v>4217.3999861759994</c:v>
                </c:pt>
                <c:pt idx="34">
                  <c:v>11545.37100288</c:v>
                </c:pt>
                <c:pt idx="35">
                  <c:v>13194.115550208002</c:v>
                </c:pt>
                <c:pt idx="36">
                  <c:v>22863.2108544</c:v>
                </c:pt>
                <c:pt idx="37">
                  <c:v>14006.621951999998</c:v>
                </c:pt>
                <c:pt idx="38">
                  <c:v>10815.803375615998</c:v>
                </c:pt>
                <c:pt idx="39">
                  <c:v>7788.1711196159995</c:v>
                </c:pt>
                <c:pt idx="40">
                  <c:v>10947.918237696002</c:v>
                </c:pt>
                <c:pt idx="41">
                  <c:v>8090.567359488</c:v>
                </c:pt>
                <c:pt idx="42">
                  <c:v>4771.5484354560003</c:v>
                </c:pt>
                <c:pt idx="43">
                  <c:v>4880.9101824000008</c:v>
                </c:pt>
                <c:pt idx="44">
                  <c:v>2941.757595648</c:v>
                </c:pt>
                <c:pt idx="45">
                  <c:v>15654.143213567997</c:v>
                </c:pt>
                <c:pt idx="46">
                  <c:v>23064.319033343996</c:v>
                </c:pt>
                <c:pt idx="47">
                  <c:v>9328.7772057599977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0C-43CF-8714-DEBCFE02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38300"/>
          <c:min val="336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Sulfate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Sulfate!$H$2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Sulfate!$A$3:$A$126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Sulfate!$H$3:$H$126</c:f>
              <c:numCache>
                <c:formatCode>0.00</c:formatCode>
                <c:ptCount val="124"/>
                <c:pt idx="0">
                  <c:v>6962.6</c:v>
                </c:pt>
                <c:pt idx="1">
                  <c:v>7015.3</c:v>
                </c:pt>
                <c:pt idx="2">
                  <c:v>18031</c:v>
                </c:pt>
                <c:pt idx="3">
                  <c:v>34974</c:v>
                </c:pt>
                <c:pt idx="4">
                  <c:v>41638</c:v>
                </c:pt>
                <c:pt idx="5">
                  <c:v>39516</c:v>
                </c:pt>
                <c:pt idx="6">
                  <c:v>42434</c:v>
                </c:pt>
                <c:pt idx="7">
                  <c:v>39586</c:v>
                </c:pt>
                <c:pt idx="8">
                  <c:v>38168</c:v>
                </c:pt>
                <c:pt idx="9">
                  <c:v>37328</c:v>
                </c:pt>
                <c:pt idx="10">
                  <c:v>19333</c:v>
                </c:pt>
                <c:pt idx="11">
                  <c:v>12882</c:v>
                </c:pt>
                <c:pt idx="12">
                  <c:v>12575</c:v>
                </c:pt>
                <c:pt idx="13">
                  <c:v>11581</c:v>
                </c:pt>
                <c:pt idx="14">
                  <c:v>7846.2</c:v>
                </c:pt>
                <c:pt idx="15">
                  <c:v>8507.9</c:v>
                </c:pt>
                <c:pt idx="16">
                  <c:v>7463.3</c:v>
                </c:pt>
                <c:pt idx="17">
                  <c:v>8981.7000000000007</c:v>
                </c:pt>
                <c:pt idx="18">
                  <c:v>8739.7999999999993</c:v>
                </c:pt>
                <c:pt idx="19">
                  <c:v>12498</c:v>
                </c:pt>
                <c:pt idx="20">
                  <c:v>27038</c:v>
                </c:pt>
                <c:pt idx="21">
                  <c:v>44140</c:v>
                </c:pt>
                <c:pt idx="22">
                  <c:v>54578</c:v>
                </c:pt>
                <c:pt idx="23">
                  <c:v>50018</c:v>
                </c:pt>
                <c:pt idx="24">
                  <c:v>27311</c:v>
                </c:pt>
                <c:pt idx="25">
                  <c:v>10812</c:v>
                </c:pt>
                <c:pt idx="26">
                  <c:v>15707</c:v>
                </c:pt>
                <c:pt idx="27">
                  <c:v>12175</c:v>
                </c:pt>
                <c:pt idx="28">
                  <c:v>10902</c:v>
                </c:pt>
                <c:pt idx="29">
                  <c:v>14799</c:v>
                </c:pt>
                <c:pt idx="30">
                  <c:v>53464</c:v>
                </c:pt>
                <c:pt idx="31">
                  <c:v>50551</c:v>
                </c:pt>
                <c:pt idx="32">
                  <c:v>48131</c:v>
                </c:pt>
                <c:pt idx="33">
                  <c:v>18831</c:v>
                </c:pt>
                <c:pt idx="34">
                  <c:v>12433</c:v>
                </c:pt>
                <c:pt idx="35">
                  <c:v>8698.1</c:v>
                </c:pt>
                <c:pt idx="36">
                  <c:v>11338</c:v>
                </c:pt>
                <c:pt idx="37">
                  <c:v>17248</c:v>
                </c:pt>
                <c:pt idx="38">
                  <c:v>47412</c:v>
                </c:pt>
                <c:pt idx="39">
                  <c:v>48878</c:v>
                </c:pt>
                <c:pt idx="40">
                  <c:v>9753.7000000000007</c:v>
                </c:pt>
                <c:pt idx="41">
                  <c:v>19861</c:v>
                </c:pt>
                <c:pt idx="42">
                  <c:v>12157</c:v>
                </c:pt>
                <c:pt idx="43">
                  <c:v>11905</c:v>
                </c:pt>
                <c:pt idx="44">
                  <c:v>14083</c:v>
                </c:pt>
                <c:pt idx="45">
                  <c:v>3699.9</c:v>
                </c:pt>
                <c:pt idx="46">
                  <c:v>7164.1</c:v>
                </c:pt>
                <c:pt idx="47">
                  <c:v>13969</c:v>
                </c:pt>
                <c:pt idx="48">
                  <c:v>11322</c:v>
                </c:pt>
                <c:pt idx="49">
                  <c:v>21326</c:v>
                </c:pt>
                <c:pt idx="50">
                  <c:v>43101</c:v>
                </c:pt>
                <c:pt idx="51">
                  <c:v>45240</c:v>
                </c:pt>
                <c:pt idx="52">
                  <c:v>32175</c:v>
                </c:pt>
                <c:pt idx="53">
                  <c:v>52144</c:v>
                </c:pt>
                <c:pt idx="54">
                  <c:v>41004</c:v>
                </c:pt>
                <c:pt idx="55">
                  <c:v>44452</c:v>
                </c:pt>
                <c:pt idx="56">
                  <c:v>44190</c:v>
                </c:pt>
                <c:pt idx="57">
                  <c:v>43216</c:v>
                </c:pt>
                <c:pt idx="58">
                  <c:v>34867</c:v>
                </c:pt>
                <c:pt idx="59">
                  <c:v>32921</c:v>
                </c:pt>
                <c:pt idx="60">
                  <c:v>28052</c:v>
                </c:pt>
                <c:pt idx="61">
                  <c:v>26707</c:v>
                </c:pt>
                <c:pt idx="62">
                  <c:v>20752</c:v>
                </c:pt>
                <c:pt idx="63">
                  <c:v>12268</c:v>
                </c:pt>
                <c:pt idx="64">
                  <c:v>9194.9</c:v>
                </c:pt>
                <c:pt idx="65">
                  <c:v>10964</c:v>
                </c:pt>
                <c:pt idx="66">
                  <c:v>14681</c:v>
                </c:pt>
                <c:pt idx="67">
                  <c:v>28597</c:v>
                </c:pt>
                <c:pt idx="68">
                  <c:v>42180</c:v>
                </c:pt>
                <c:pt idx="69">
                  <c:v>47015</c:v>
                </c:pt>
                <c:pt idx="70">
                  <c:v>46905</c:v>
                </c:pt>
                <c:pt idx="71">
                  <c:v>28320</c:v>
                </c:pt>
                <c:pt idx="72">
                  <c:v>40964</c:v>
                </c:pt>
                <c:pt idx="73">
                  <c:v>33908</c:v>
                </c:pt>
                <c:pt idx="74">
                  <c:v>22205</c:v>
                </c:pt>
                <c:pt idx="75">
                  <c:v>12945</c:v>
                </c:pt>
                <c:pt idx="76">
                  <c:v>9092.2000000000007</c:v>
                </c:pt>
                <c:pt idx="77">
                  <c:v>11870</c:v>
                </c:pt>
                <c:pt idx="78">
                  <c:v>12296</c:v>
                </c:pt>
                <c:pt idx="79">
                  <c:v>9842.2999999999993</c:v>
                </c:pt>
                <c:pt idx="80">
                  <c:v>12076</c:v>
                </c:pt>
                <c:pt idx="81">
                  <c:v>16105</c:v>
                </c:pt>
                <c:pt idx="82">
                  <c:v>38463</c:v>
                </c:pt>
                <c:pt idx="83">
                  <c:v>26472</c:v>
                </c:pt>
                <c:pt idx="84">
                  <c:v>26370</c:v>
                </c:pt>
                <c:pt idx="85">
                  <c:v>15255</c:v>
                </c:pt>
                <c:pt idx="86">
                  <c:v>9436.1</c:v>
                </c:pt>
                <c:pt idx="87">
                  <c:v>8028.7</c:v>
                </c:pt>
                <c:pt idx="88">
                  <c:v>9326.2000000000007</c:v>
                </c:pt>
                <c:pt idx="89">
                  <c:v>16954</c:v>
                </c:pt>
                <c:pt idx="90">
                  <c:v>23283</c:v>
                </c:pt>
                <c:pt idx="91">
                  <c:v>30389</c:v>
                </c:pt>
                <c:pt idx="92">
                  <c:v>47939</c:v>
                </c:pt>
                <c:pt idx="93">
                  <c:v>44440</c:v>
                </c:pt>
                <c:pt idx="94">
                  <c:v>31806</c:v>
                </c:pt>
                <c:pt idx="95">
                  <c:v>23340</c:v>
                </c:pt>
                <c:pt idx="96">
                  <c:v>16211</c:v>
                </c:pt>
                <c:pt idx="97">
                  <c:v>13349</c:v>
                </c:pt>
                <c:pt idx="98">
                  <c:v>9595.2000000000007</c:v>
                </c:pt>
                <c:pt idx="99">
                  <c:v>17824</c:v>
                </c:pt>
                <c:pt idx="100">
                  <c:v>14984</c:v>
                </c:pt>
                <c:pt idx="101">
                  <c:v>12691</c:v>
                </c:pt>
                <c:pt idx="102">
                  <c:v>10240</c:v>
                </c:pt>
                <c:pt idx="103">
                  <c:v>10238</c:v>
                </c:pt>
                <c:pt idx="104">
                  <c:v>7115.6</c:v>
                </c:pt>
                <c:pt idx="105">
                  <c:v>30503</c:v>
                </c:pt>
                <c:pt idx="106">
                  <c:v>43521</c:v>
                </c:pt>
                <c:pt idx="107">
                  <c:v>19622</c:v>
                </c:pt>
                <c:pt idx="108">
                  <c:v>17180</c:v>
                </c:pt>
                <c:pt idx="109">
                  <c:v>10990</c:v>
                </c:pt>
                <c:pt idx="110">
                  <c:v>8163.5</c:v>
                </c:pt>
                <c:pt idx="111">
                  <c:v>18932</c:v>
                </c:pt>
                <c:pt idx="112">
                  <c:v>24897</c:v>
                </c:pt>
                <c:pt idx="113">
                  <c:v>11256</c:v>
                </c:pt>
                <c:pt idx="114">
                  <c:v>7566.9</c:v>
                </c:pt>
                <c:pt idx="115">
                  <c:v>11198</c:v>
                </c:pt>
                <c:pt idx="116">
                  <c:v>9330.9</c:v>
                </c:pt>
                <c:pt idx="117">
                  <c:v>8888.4</c:v>
                </c:pt>
                <c:pt idx="118">
                  <c:v>17818</c:v>
                </c:pt>
                <c:pt idx="119">
                  <c:v>18978</c:v>
                </c:pt>
                <c:pt idx="120">
                  <c:v>9498.6</c:v>
                </c:pt>
                <c:pt idx="121">
                  <c:v>9500.7999999999993</c:v>
                </c:pt>
                <c:pt idx="122">
                  <c:v>17332</c:v>
                </c:pt>
                <c:pt idx="123">
                  <c:v>39745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3-4FBC-8B6E-1D3609A14BE3}"/>
            </c:ext>
          </c:extLst>
        </c:ser>
        <c:ser>
          <c:idx val="1"/>
          <c:order val="1"/>
          <c:tx>
            <c:strRef>
              <c:f>Sulfate!$I$2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Sulfate!$A$3:$A$126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Sulfate!$I$3:$I$126</c:f>
              <c:numCache>
                <c:formatCode>0.00</c:formatCode>
                <c:ptCount val="124"/>
                <c:pt idx="0">
                  <c:v>6962.6</c:v>
                </c:pt>
                <c:pt idx="1">
                  <c:v>7015.3</c:v>
                </c:pt>
                <c:pt idx="2">
                  <c:v>18031</c:v>
                </c:pt>
                <c:pt idx="3">
                  <c:v>34974</c:v>
                </c:pt>
                <c:pt idx="4">
                  <c:v>41638</c:v>
                </c:pt>
                <c:pt idx="5">
                  <c:v>39516</c:v>
                </c:pt>
                <c:pt idx="6">
                  <c:v>42434</c:v>
                </c:pt>
                <c:pt idx="7">
                  <c:v>39586</c:v>
                </c:pt>
                <c:pt idx="8">
                  <c:v>38168</c:v>
                </c:pt>
                <c:pt idx="9">
                  <c:v>37328</c:v>
                </c:pt>
                <c:pt idx="10">
                  <c:v>19333</c:v>
                </c:pt>
                <c:pt idx="11">
                  <c:v>12882</c:v>
                </c:pt>
                <c:pt idx="12">
                  <c:v>12575</c:v>
                </c:pt>
                <c:pt idx="13">
                  <c:v>11581</c:v>
                </c:pt>
                <c:pt idx="14">
                  <c:v>7846.2</c:v>
                </c:pt>
                <c:pt idx="15">
                  <c:v>8507.9</c:v>
                </c:pt>
                <c:pt idx="16">
                  <c:v>7463.3</c:v>
                </c:pt>
                <c:pt idx="17">
                  <c:v>8981.7000000000007</c:v>
                </c:pt>
                <c:pt idx="18">
                  <c:v>8739.7999999999993</c:v>
                </c:pt>
                <c:pt idx="19">
                  <c:v>12498</c:v>
                </c:pt>
                <c:pt idx="20">
                  <c:v>27038</c:v>
                </c:pt>
                <c:pt idx="21">
                  <c:v>44140</c:v>
                </c:pt>
                <c:pt idx="22">
                  <c:v>54578</c:v>
                </c:pt>
                <c:pt idx="23">
                  <c:v>50018</c:v>
                </c:pt>
                <c:pt idx="24">
                  <c:v>27311</c:v>
                </c:pt>
                <c:pt idx="25">
                  <c:v>10812</c:v>
                </c:pt>
                <c:pt idx="26">
                  <c:v>15707</c:v>
                </c:pt>
                <c:pt idx="27">
                  <c:v>12175</c:v>
                </c:pt>
                <c:pt idx="28">
                  <c:v>10902</c:v>
                </c:pt>
                <c:pt idx="29">
                  <c:v>14799</c:v>
                </c:pt>
                <c:pt idx="30">
                  <c:v>53464</c:v>
                </c:pt>
                <c:pt idx="31">
                  <c:v>50551</c:v>
                </c:pt>
                <c:pt idx="32">
                  <c:v>48131</c:v>
                </c:pt>
                <c:pt idx="33">
                  <c:v>18831</c:v>
                </c:pt>
                <c:pt idx="34">
                  <c:v>12433</c:v>
                </c:pt>
                <c:pt idx="35">
                  <c:v>8698.1</c:v>
                </c:pt>
                <c:pt idx="36">
                  <c:v>11338</c:v>
                </c:pt>
                <c:pt idx="37">
                  <c:v>17248</c:v>
                </c:pt>
                <c:pt idx="38">
                  <c:v>47412</c:v>
                </c:pt>
                <c:pt idx="39">
                  <c:v>48878</c:v>
                </c:pt>
                <c:pt idx="40">
                  <c:v>9753.7000000000007</c:v>
                </c:pt>
                <c:pt idx="41">
                  <c:v>19861</c:v>
                </c:pt>
                <c:pt idx="42">
                  <c:v>12157</c:v>
                </c:pt>
                <c:pt idx="43">
                  <c:v>11905</c:v>
                </c:pt>
                <c:pt idx="44">
                  <c:v>14083</c:v>
                </c:pt>
                <c:pt idx="45">
                  <c:v>3699.9</c:v>
                </c:pt>
                <c:pt idx="46">
                  <c:v>7164.1</c:v>
                </c:pt>
                <c:pt idx="47">
                  <c:v>13969</c:v>
                </c:pt>
                <c:pt idx="48">
                  <c:v>11322</c:v>
                </c:pt>
                <c:pt idx="49">
                  <c:v>21326</c:v>
                </c:pt>
                <c:pt idx="50">
                  <c:v>43101</c:v>
                </c:pt>
                <c:pt idx="51">
                  <c:v>45240</c:v>
                </c:pt>
                <c:pt idx="52">
                  <c:v>32175</c:v>
                </c:pt>
                <c:pt idx="53">
                  <c:v>52144</c:v>
                </c:pt>
                <c:pt idx="54">
                  <c:v>41004</c:v>
                </c:pt>
                <c:pt idx="55">
                  <c:v>44452</c:v>
                </c:pt>
                <c:pt idx="56">
                  <c:v>44190</c:v>
                </c:pt>
                <c:pt idx="57">
                  <c:v>43216</c:v>
                </c:pt>
                <c:pt idx="58">
                  <c:v>34867</c:v>
                </c:pt>
                <c:pt idx="59">
                  <c:v>32921</c:v>
                </c:pt>
                <c:pt idx="60">
                  <c:v>28052</c:v>
                </c:pt>
                <c:pt idx="61">
                  <c:v>26707</c:v>
                </c:pt>
                <c:pt idx="62">
                  <c:v>20752</c:v>
                </c:pt>
                <c:pt idx="63">
                  <c:v>12268</c:v>
                </c:pt>
                <c:pt idx="64">
                  <c:v>9194.9</c:v>
                </c:pt>
                <c:pt idx="65">
                  <c:v>10964</c:v>
                </c:pt>
                <c:pt idx="66">
                  <c:v>14681</c:v>
                </c:pt>
                <c:pt idx="67">
                  <c:v>28597</c:v>
                </c:pt>
                <c:pt idx="68">
                  <c:v>42180</c:v>
                </c:pt>
                <c:pt idx="69">
                  <c:v>47015</c:v>
                </c:pt>
                <c:pt idx="70">
                  <c:v>46905</c:v>
                </c:pt>
                <c:pt idx="71">
                  <c:v>28320</c:v>
                </c:pt>
                <c:pt idx="72">
                  <c:v>40964</c:v>
                </c:pt>
                <c:pt idx="73">
                  <c:v>33908</c:v>
                </c:pt>
                <c:pt idx="74">
                  <c:v>22205</c:v>
                </c:pt>
                <c:pt idx="75">
                  <c:v>12945</c:v>
                </c:pt>
                <c:pt idx="76">
                  <c:v>9092.2000000000007</c:v>
                </c:pt>
                <c:pt idx="77">
                  <c:v>11870</c:v>
                </c:pt>
                <c:pt idx="78">
                  <c:v>12296</c:v>
                </c:pt>
                <c:pt idx="79">
                  <c:v>9842.2999999999993</c:v>
                </c:pt>
                <c:pt idx="80">
                  <c:v>12076</c:v>
                </c:pt>
                <c:pt idx="81">
                  <c:v>16105</c:v>
                </c:pt>
                <c:pt idx="82">
                  <c:v>38463</c:v>
                </c:pt>
                <c:pt idx="83">
                  <c:v>26472</c:v>
                </c:pt>
                <c:pt idx="84">
                  <c:v>26370</c:v>
                </c:pt>
                <c:pt idx="85">
                  <c:v>15255</c:v>
                </c:pt>
                <c:pt idx="86">
                  <c:v>9436.1</c:v>
                </c:pt>
                <c:pt idx="87">
                  <c:v>8028.7</c:v>
                </c:pt>
                <c:pt idx="88">
                  <c:v>9326.2000000000007</c:v>
                </c:pt>
                <c:pt idx="89">
                  <c:v>16954</c:v>
                </c:pt>
                <c:pt idx="90">
                  <c:v>23283</c:v>
                </c:pt>
                <c:pt idx="91">
                  <c:v>30389</c:v>
                </c:pt>
                <c:pt idx="92">
                  <c:v>47939</c:v>
                </c:pt>
                <c:pt idx="93">
                  <c:v>44440</c:v>
                </c:pt>
                <c:pt idx="94">
                  <c:v>31806</c:v>
                </c:pt>
                <c:pt idx="95">
                  <c:v>23340</c:v>
                </c:pt>
                <c:pt idx="96">
                  <c:v>16211</c:v>
                </c:pt>
                <c:pt idx="97">
                  <c:v>13349</c:v>
                </c:pt>
                <c:pt idx="98">
                  <c:v>9595.2000000000007</c:v>
                </c:pt>
                <c:pt idx="99">
                  <c:v>17824</c:v>
                </c:pt>
                <c:pt idx="100">
                  <c:v>14984</c:v>
                </c:pt>
                <c:pt idx="101">
                  <c:v>12691</c:v>
                </c:pt>
                <c:pt idx="102">
                  <c:v>10240</c:v>
                </c:pt>
                <c:pt idx="103">
                  <c:v>10239</c:v>
                </c:pt>
                <c:pt idx="104">
                  <c:v>7115.6</c:v>
                </c:pt>
                <c:pt idx="105">
                  <c:v>30503</c:v>
                </c:pt>
                <c:pt idx="106">
                  <c:v>43521</c:v>
                </c:pt>
                <c:pt idx="107">
                  <c:v>19622</c:v>
                </c:pt>
                <c:pt idx="108">
                  <c:v>17180</c:v>
                </c:pt>
                <c:pt idx="109">
                  <c:v>10990</c:v>
                </c:pt>
                <c:pt idx="110">
                  <c:v>8163.5</c:v>
                </c:pt>
                <c:pt idx="111">
                  <c:v>18932</c:v>
                </c:pt>
                <c:pt idx="112">
                  <c:v>24897</c:v>
                </c:pt>
                <c:pt idx="113">
                  <c:v>11256</c:v>
                </c:pt>
                <c:pt idx="114">
                  <c:v>7566.9</c:v>
                </c:pt>
                <c:pt idx="115">
                  <c:v>11198</c:v>
                </c:pt>
                <c:pt idx="116">
                  <c:v>9330.9</c:v>
                </c:pt>
                <c:pt idx="117">
                  <c:v>8888.4</c:v>
                </c:pt>
                <c:pt idx="118">
                  <c:v>17818</c:v>
                </c:pt>
                <c:pt idx="119">
                  <c:v>18978</c:v>
                </c:pt>
                <c:pt idx="120">
                  <c:v>9498.6</c:v>
                </c:pt>
                <c:pt idx="121">
                  <c:v>9500.7999999999993</c:v>
                </c:pt>
                <c:pt idx="122">
                  <c:v>17332</c:v>
                </c:pt>
                <c:pt idx="123">
                  <c:v>39745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3-4FBC-8B6E-1D3609A14BE3}"/>
            </c:ext>
          </c:extLst>
        </c:ser>
        <c:ser>
          <c:idx val="2"/>
          <c:order val="2"/>
          <c:tx>
            <c:strRef>
              <c:f>Sulfate!$J$2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Sulfate!$A$3:$A$126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Sulfate!$J$3:$J$126</c:f>
              <c:numCache>
                <c:formatCode>0.00</c:formatCode>
                <c:ptCount val="124"/>
                <c:pt idx="0">
                  <c:v>6979.5</c:v>
                </c:pt>
                <c:pt idx="1">
                  <c:v>6603.2</c:v>
                </c:pt>
                <c:pt idx="2">
                  <c:v>18554</c:v>
                </c:pt>
                <c:pt idx="3">
                  <c:v>36766</c:v>
                </c:pt>
                <c:pt idx="4">
                  <c:v>43005</c:v>
                </c:pt>
                <c:pt idx="5">
                  <c:v>39858</c:v>
                </c:pt>
                <c:pt idx="6">
                  <c:v>42414</c:v>
                </c:pt>
                <c:pt idx="7">
                  <c:v>39154</c:v>
                </c:pt>
                <c:pt idx="8">
                  <c:v>37696</c:v>
                </c:pt>
                <c:pt idx="9">
                  <c:v>36823</c:v>
                </c:pt>
                <c:pt idx="10">
                  <c:v>18154</c:v>
                </c:pt>
                <c:pt idx="11">
                  <c:v>12096</c:v>
                </c:pt>
                <c:pt idx="12">
                  <c:v>11968</c:v>
                </c:pt>
                <c:pt idx="13">
                  <c:v>11033</c:v>
                </c:pt>
                <c:pt idx="14">
                  <c:v>7281.7</c:v>
                </c:pt>
                <c:pt idx="15">
                  <c:v>7994.3</c:v>
                </c:pt>
                <c:pt idx="16">
                  <c:v>7373.9</c:v>
                </c:pt>
                <c:pt idx="17">
                  <c:v>9031.4</c:v>
                </c:pt>
                <c:pt idx="18">
                  <c:v>8404.7999999999993</c:v>
                </c:pt>
                <c:pt idx="19">
                  <c:v>12190</c:v>
                </c:pt>
                <c:pt idx="20">
                  <c:v>27730</c:v>
                </c:pt>
                <c:pt idx="21">
                  <c:v>45723</c:v>
                </c:pt>
                <c:pt idx="22">
                  <c:v>55635</c:v>
                </c:pt>
                <c:pt idx="23">
                  <c:v>49675</c:v>
                </c:pt>
                <c:pt idx="24">
                  <c:v>26343</c:v>
                </c:pt>
                <c:pt idx="25">
                  <c:v>10607</c:v>
                </c:pt>
                <c:pt idx="26">
                  <c:v>15880</c:v>
                </c:pt>
                <c:pt idx="27">
                  <c:v>13034</c:v>
                </c:pt>
                <c:pt idx="28">
                  <c:v>11654</c:v>
                </c:pt>
                <c:pt idx="29">
                  <c:v>14992</c:v>
                </c:pt>
                <c:pt idx="30">
                  <c:v>52518</c:v>
                </c:pt>
                <c:pt idx="31">
                  <c:v>49602</c:v>
                </c:pt>
                <c:pt idx="32">
                  <c:v>46931</c:v>
                </c:pt>
                <c:pt idx="33">
                  <c:v>18313</c:v>
                </c:pt>
                <c:pt idx="34">
                  <c:v>12308</c:v>
                </c:pt>
                <c:pt idx="35">
                  <c:v>8762.5</c:v>
                </c:pt>
                <c:pt idx="36">
                  <c:v>11288</c:v>
                </c:pt>
                <c:pt idx="37">
                  <c:v>17869</c:v>
                </c:pt>
                <c:pt idx="38">
                  <c:v>49682</c:v>
                </c:pt>
                <c:pt idx="39">
                  <c:v>50476</c:v>
                </c:pt>
                <c:pt idx="40">
                  <c:v>8585.7999999999993</c:v>
                </c:pt>
                <c:pt idx="41">
                  <c:v>20444</c:v>
                </c:pt>
                <c:pt idx="42">
                  <c:v>12451</c:v>
                </c:pt>
                <c:pt idx="43">
                  <c:v>12360</c:v>
                </c:pt>
                <c:pt idx="44">
                  <c:v>15588</c:v>
                </c:pt>
                <c:pt idx="45">
                  <c:v>3364</c:v>
                </c:pt>
                <c:pt idx="46">
                  <c:v>7030.6</c:v>
                </c:pt>
                <c:pt idx="47">
                  <c:v>14477</c:v>
                </c:pt>
                <c:pt idx="48">
                  <c:v>11029</c:v>
                </c:pt>
                <c:pt idx="49">
                  <c:v>21885</c:v>
                </c:pt>
                <c:pt idx="50">
                  <c:v>45134</c:v>
                </c:pt>
                <c:pt idx="51">
                  <c:v>46814</c:v>
                </c:pt>
                <c:pt idx="52">
                  <c:v>32541</c:v>
                </c:pt>
                <c:pt idx="53">
                  <c:v>52462</c:v>
                </c:pt>
                <c:pt idx="54">
                  <c:v>41107</c:v>
                </c:pt>
                <c:pt idx="55">
                  <c:v>44297</c:v>
                </c:pt>
                <c:pt idx="56">
                  <c:v>43612</c:v>
                </c:pt>
                <c:pt idx="57">
                  <c:v>42500</c:v>
                </c:pt>
                <c:pt idx="58">
                  <c:v>34025</c:v>
                </c:pt>
                <c:pt idx="59">
                  <c:v>32113</c:v>
                </c:pt>
                <c:pt idx="60">
                  <c:v>27355</c:v>
                </c:pt>
                <c:pt idx="61">
                  <c:v>27486</c:v>
                </c:pt>
                <c:pt idx="62">
                  <c:v>21954</c:v>
                </c:pt>
                <c:pt idx="63">
                  <c:v>12890</c:v>
                </c:pt>
                <c:pt idx="64">
                  <c:v>9125.5</c:v>
                </c:pt>
                <c:pt idx="65">
                  <c:v>10737</c:v>
                </c:pt>
                <c:pt idx="66">
                  <c:v>14587</c:v>
                </c:pt>
                <c:pt idx="67">
                  <c:v>29765</c:v>
                </c:pt>
                <c:pt idx="68">
                  <c:v>43054</c:v>
                </c:pt>
                <c:pt idx="69">
                  <c:v>47701</c:v>
                </c:pt>
                <c:pt idx="70">
                  <c:v>47520</c:v>
                </c:pt>
                <c:pt idx="71">
                  <c:v>28016</c:v>
                </c:pt>
                <c:pt idx="72">
                  <c:v>40511</c:v>
                </c:pt>
                <c:pt idx="73">
                  <c:v>33105</c:v>
                </c:pt>
                <c:pt idx="74">
                  <c:v>21104</c:v>
                </c:pt>
                <c:pt idx="75">
                  <c:v>11987</c:v>
                </c:pt>
                <c:pt idx="76">
                  <c:v>8410.2999999999993</c:v>
                </c:pt>
                <c:pt idx="77">
                  <c:v>11473</c:v>
                </c:pt>
                <c:pt idx="78">
                  <c:v>12707</c:v>
                </c:pt>
                <c:pt idx="79">
                  <c:v>10194</c:v>
                </c:pt>
                <c:pt idx="80">
                  <c:v>11921</c:v>
                </c:pt>
                <c:pt idx="81">
                  <c:v>16021</c:v>
                </c:pt>
                <c:pt idx="82">
                  <c:v>38904</c:v>
                </c:pt>
                <c:pt idx="83">
                  <c:v>25671</c:v>
                </c:pt>
                <c:pt idx="84">
                  <c:v>25771</c:v>
                </c:pt>
                <c:pt idx="85">
                  <c:v>15187</c:v>
                </c:pt>
                <c:pt idx="86">
                  <c:v>9626.6</c:v>
                </c:pt>
                <c:pt idx="87">
                  <c:v>7820.2</c:v>
                </c:pt>
                <c:pt idx="88">
                  <c:v>9083.9</c:v>
                </c:pt>
                <c:pt idx="89">
                  <c:v>17410</c:v>
                </c:pt>
                <c:pt idx="90">
                  <c:v>24280</c:v>
                </c:pt>
                <c:pt idx="91">
                  <c:v>31205</c:v>
                </c:pt>
                <c:pt idx="92">
                  <c:v>49269</c:v>
                </c:pt>
                <c:pt idx="93">
                  <c:v>45191</c:v>
                </c:pt>
                <c:pt idx="94">
                  <c:v>31558</c:v>
                </c:pt>
                <c:pt idx="95">
                  <c:v>22388</c:v>
                </c:pt>
                <c:pt idx="96">
                  <c:v>14953</c:v>
                </c:pt>
                <c:pt idx="97">
                  <c:v>12059</c:v>
                </c:pt>
                <c:pt idx="98">
                  <c:v>8398.4</c:v>
                </c:pt>
                <c:pt idx="99">
                  <c:v>16916</c:v>
                </c:pt>
                <c:pt idx="100">
                  <c:v>14401</c:v>
                </c:pt>
                <c:pt idx="101">
                  <c:v>13069</c:v>
                </c:pt>
                <c:pt idx="102">
                  <c:v>10624</c:v>
                </c:pt>
                <c:pt idx="103">
                  <c:v>10849</c:v>
                </c:pt>
                <c:pt idx="104">
                  <c:v>6846.1</c:v>
                </c:pt>
                <c:pt idx="105">
                  <c:v>32231</c:v>
                </c:pt>
                <c:pt idx="106">
                  <c:v>44362</c:v>
                </c:pt>
                <c:pt idx="107">
                  <c:v>18443</c:v>
                </c:pt>
                <c:pt idx="108">
                  <c:v>16226</c:v>
                </c:pt>
                <c:pt idx="109">
                  <c:v>10068</c:v>
                </c:pt>
                <c:pt idx="110">
                  <c:v>7852.2</c:v>
                </c:pt>
                <c:pt idx="111">
                  <c:v>19855</c:v>
                </c:pt>
                <c:pt idx="112">
                  <c:v>24899</c:v>
                </c:pt>
                <c:pt idx="113">
                  <c:v>10006</c:v>
                </c:pt>
                <c:pt idx="114">
                  <c:v>6376.6</c:v>
                </c:pt>
                <c:pt idx="115">
                  <c:v>10570</c:v>
                </c:pt>
                <c:pt idx="116">
                  <c:v>9566.9</c:v>
                </c:pt>
                <c:pt idx="117">
                  <c:v>8446</c:v>
                </c:pt>
                <c:pt idx="118">
                  <c:v>16602</c:v>
                </c:pt>
                <c:pt idx="119">
                  <c:v>17986</c:v>
                </c:pt>
                <c:pt idx="120">
                  <c:v>9192.1</c:v>
                </c:pt>
                <c:pt idx="121">
                  <c:v>9516.9</c:v>
                </c:pt>
                <c:pt idx="122">
                  <c:v>17877</c:v>
                </c:pt>
                <c:pt idx="123">
                  <c:v>41776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63-4FBC-8B6E-1D3609A14BE3}"/>
            </c:ext>
          </c:extLst>
        </c:ser>
        <c:ser>
          <c:idx val="3"/>
          <c:order val="3"/>
          <c:tx>
            <c:strRef>
              <c:f>Sulfate!$BC$1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Sulfate!$BC$3:$BC$50</c:f>
              <c:numCache>
                <c:formatCode>m/d/yyyy</c:formatCode>
                <c:ptCount val="48"/>
                <c:pt idx="0">
                  <c:v>35388</c:v>
                </c:pt>
                <c:pt idx="1">
                  <c:v>35438</c:v>
                </c:pt>
                <c:pt idx="2">
                  <c:v>35460</c:v>
                </c:pt>
                <c:pt idx="3">
                  <c:v>35486</c:v>
                </c:pt>
                <c:pt idx="4">
                  <c:v>35514</c:v>
                </c:pt>
                <c:pt idx="5">
                  <c:v>35549</c:v>
                </c:pt>
                <c:pt idx="6">
                  <c:v>35564</c:v>
                </c:pt>
                <c:pt idx="7">
                  <c:v>35571</c:v>
                </c:pt>
                <c:pt idx="8">
                  <c:v>35579</c:v>
                </c:pt>
                <c:pt idx="9">
                  <c:v>35586</c:v>
                </c:pt>
                <c:pt idx="10">
                  <c:v>35592</c:v>
                </c:pt>
                <c:pt idx="11">
                  <c:v>35597</c:v>
                </c:pt>
                <c:pt idx="12">
                  <c:v>35607</c:v>
                </c:pt>
                <c:pt idx="13">
                  <c:v>35612</c:v>
                </c:pt>
                <c:pt idx="14">
                  <c:v>35626</c:v>
                </c:pt>
                <c:pt idx="15">
                  <c:v>35641</c:v>
                </c:pt>
                <c:pt idx="16">
                  <c:v>35654</c:v>
                </c:pt>
                <c:pt idx="17">
                  <c:v>35698</c:v>
                </c:pt>
                <c:pt idx="18">
                  <c:v>35725</c:v>
                </c:pt>
                <c:pt idx="19">
                  <c:v>35759</c:v>
                </c:pt>
                <c:pt idx="20">
                  <c:v>35870</c:v>
                </c:pt>
                <c:pt idx="21">
                  <c:v>35908</c:v>
                </c:pt>
                <c:pt idx="22">
                  <c:v>35921</c:v>
                </c:pt>
                <c:pt idx="23">
                  <c:v>35944</c:v>
                </c:pt>
                <c:pt idx="24">
                  <c:v>35948</c:v>
                </c:pt>
                <c:pt idx="25">
                  <c:v>35955</c:v>
                </c:pt>
                <c:pt idx="26">
                  <c:v>35970</c:v>
                </c:pt>
                <c:pt idx="27">
                  <c:v>35985</c:v>
                </c:pt>
                <c:pt idx="28">
                  <c:v>35998</c:v>
                </c:pt>
                <c:pt idx="29">
                  <c:v>36068</c:v>
                </c:pt>
                <c:pt idx="30">
                  <c:v>36208</c:v>
                </c:pt>
                <c:pt idx="31">
                  <c:v>36279</c:v>
                </c:pt>
                <c:pt idx="32">
                  <c:v>36391</c:v>
                </c:pt>
                <c:pt idx="33">
                  <c:v>36614</c:v>
                </c:pt>
                <c:pt idx="34">
                  <c:v>36640</c:v>
                </c:pt>
                <c:pt idx="35">
                  <c:v>36662</c:v>
                </c:pt>
                <c:pt idx="36">
                  <c:v>36677</c:v>
                </c:pt>
                <c:pt idx="37">
                  <c:v>36689</c:v>
                </c:pt>
                <c:pt idx="38">
                  <c:v>36705</c:v>
                </c:pt>
                <c:pt idx="39">
                  <c:v>36725</c:v>
                </c:pt>
                <c:pt idx="40">
                  <c:v>36784</c:v>
                </c:pt>
                <c:pt idx="41">
                  <c:v>36865</c:v>
                </c:pt>
                <c:pt idx="42">
                  <c:v>36899</c:v>
                </c:pt>
                <c:pt idx="43">
                  <c:v>36962</c:v>
                </c:pt>
                <c:pt idx="44">
                  <c:v>37011</c:v>
                </c:pt>
                <c:pt idx="45">
                  <c:v>37041</c:v>
                </c:pt>
                <c:pt idx="46">
                  <c:v>37124</c:v>
                </c:pt>
              </c:numCache>
            </c:numRef>
          </c:xVal>
          <c:yVal>
            <c:numRef>
              <c:f>Sulfate!$BF$3:$BF$50</c:f>
              <c:numCache>
                <c:formatCode>General</c:formatCode>
                <c:ptCount val="48"/>
                <c:pt idx="0">
                  <c:v>12203.498741759999</c:v>
                </c:pt>
                <c:pt idx="1">
                  <c:v>9544.0754995200004</c:v>
                </c:pt>
                <c:pt idx="2">
                  <c:v>3223.3579775999997</c:v>
                </c:pt>
                <c:pt idx="3">
                  <c:v>6209.3985177599998</c:v>
                </c:pt>
                <c:pt idx="4">
                  <c:v>12771.103334399999</c:v>
                </c:pt>
                <c:pt idx="5">
                  <c:v>21608.119664640002</c:v>
                </c:pt>
                <c:pt idx="6">
                  <c:v>48730.811535360001</c:v>
                </c:pt>
                <c:pt idx="7">
                  <c:v>50301.510451200003</c:v>
                </c:pt>
                <c:pt idx="8">
                  <c:v>30278.769131519999</c:v>
                </c:pt>
                <c:pt idx="9">
                  <c:v>60489.034260480003</c:v>
                </c:pt>
                <c:pt idx="10">
                  <c:v>39722.535198719997</c:v>
                </c:pt>
                <c:pt idx="11">
                  <c:v>45408.367411199994</c:v>
                </c:pt>
                <c:pt idx="12">
                  <c:v>48926.537256960008</c:v>
                </c:pt>
                <c:pt idx="13">
                  <c:v>44368.574515200002</c:v>
                </c:pt>
                <c:pt idx="14">
                  <c:v>29530.118246400005</c:v>
                </c:pt>
                <c:pt idx="15">
                  <c:v>31707.566899199999</c:v>
                </c:pt>
                <c:pt idx="16">
                  <c:v>28947.834224639999</c:v>
                </c:pt>
                <c:pt idx="17">
                  <c:v>27675.617034240004</c:v>
                </c:pt>
                <c:pt idx="18">
                  <c:v>21101.679359999998</c:v>
                </c:pt>
                <c:pt idx="19">
                  <c:v>11841.406156800002</c:v>
                </c:pt>
                <c:pt idx="20">
                  <c:v>17492.986368000002</c:v>
                </c:pt>
                <c:pt idx="21">
                  <c:v>17174.932070400002</c:v>
                </c:pt>
                <c:pt idx="22">
                  <c:v>30826.801152</c:v>
                </c:pt>
                <c:pt idx="23">
                  <c:v>39546.382049280001</c:v>
                </c:pt>
                <c:pt idx="24">
                  <c:v>47098.948331520005</c:v>
                </c:pt>
                <c:pt idx="25">
                  <c:v>20304.09704448</c:v>
                </c:pt>
                <c:pt idx="26">
                  <c:v>37970.789990400001</c:v>
                </c:pt>
                <c:pt idx="27">
                  <c:v>29420.022528000001</c:v>
                </c:pt>
                <c:pt idx="28">
                  <c:v>20353.02847488</c:v>
                </c:pt>
                <c:pt idx="29">
                  <c:v>8983.8106214400013</c:v>
                </c:pt>
                <c:pt idx="30">
                  <c:v>7200.2599833600016</c:v>
                </c:pt>
                <c:pt idx="31">
                  <c:v>15968.77231104</c:v>
                </c:pt>
                <c:pt idx="32">
                  <c:v>34606.754150400004</c:v>
                </c:pt>
                <c:pt idx="33">
                  <c:v>8969.1311923199992</c:v>
                </c:pt>
                <c:pt idx="34">
                  <c:v>27719.655321599996</c:v>
                </c:pt>
                <c:pt idx="35">
                  <c:v>29212.063948799998</c:v>
                </c:pt>
                <c:pt idx="36">
                  <c:v>34680.151296000004</c:v>
                </c:pt>
                <c:pt idx="37">
                  <c:v>23242.42944</c:v>
                </c:pt>
                <c:pt idx="38">
                  <c:v>19024.540139519999</c:v>
                </c:pt>
                <c:pt idx="39">
                  <c:v>14664.74969088</c:v>
                </c:pt>
                <c:pt idx="40">
                  <c:v>16966.973491199999</c:v>
                </c:pt>
                <c:pt idx="41">
                  <c:v>10495.791820799999</c:v>
                </c:pt>
                <c:pt idx="42">
                  <c:v>11082.9689856</c:v>
                </c:pt>
                <c:pt idx="43">
                  <c:v>7046.1259776000006</c:v>
                </c:pt>
                <c:pt idx="44">
                  <c:v>33674.610401279999</c:v>
                </c:pt>
                <c:pt idx="45">
                  <c:v>42044.331571199997</c:v>
                </c:pt>
                <c:pt idx="46">
                  <c:v>19795.210168320002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63-4FBC-8B6E-1D3609A1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Sulfate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Sulfate!$H$2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Sulfate!$A$3:$A$126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Sulfate!$H$3:$H$126</c:f>
              <c:numCache>
                <c:formatCode>0.00</c:formatCode>
                <c:ptCount val="124"/>
                <c:pt idx="0">
                  <c:v>6962.6</c:v>
                </c:pt>
                <c:pt idx="1">
                  <c:v>7015.3</c:v>
                </c:pt>
                <c:pt idx="2">
                  <c:v>18031</c:v>
                </c:pt>
                <c:pt idx="3">
                  <c:v>34974</c:v>
                </c:pt>
                <c:pt idx="4">
                  <c:v>41638</c:v>
                </c:pt>
                <c:pt idx="5">
                  <c:v>39516</c:v>
                </c:pt>
                <c:pt idx="6">
                  <c:v>42434</c:v>
                </c:pt>
                <c:pt idx="7">
                  <c:v>39586</c:v>
                </c:pt>
                <c:pt idx="8">
                  <c:v>38168</c:v>
                </c:pt>
                <c:pt idx="9">
                  <c:v>37328</c:v>
                </c:pt>
                <c:pt idx="10">
                  <c:v>19333</c:v>
                </c:pt>
                <c:pt idx="11">
                  <c:v>12882</c:v>
                </c:pt>
                <c:pt idx="12">
                  <c:v>12575</c:v>
                </c:pt>
                <c:pt idx="13">
                  <c:v>11581</c:v>
                </c:pt>
                <c:pt idx="14">
                  <c:v>7846.2</c:v>
                </c:pt>
                <c:pt idx="15">
                  <c:v>8507.9</c:v>
                </c:pt>
                <c:pt idx="16">
                  <c:v>7463.3</c:v>
                </c:pt>
                <c:pt idx="17">
                  <c:v>8981.7000000000007</c:v>
                </c:pt>
                <c:pt idx="18">
                  <c:v>8739.7999999999993</c:v>
                </c:pt>
                <c:pt idx="19">
                  <c:v>12498</c:v>
                </c:pt>
                <c:pt idx="20">
                  <c:v>27038</c:v>
                </c:pt>
                <c:pt idx="21">
                  <c:v>44140</c:v>
                </c:pt>
                <c:pt idx="22">
                  <c:v>54578</c:v>
                </c:pt>
                <c:pt idx="23">
                  <c:v>50018</c:v>
                </c:pt>
                <c:pt idx="24">
                  <c:v>27311</c:v>
                </c:pt>
                <c:pt idx="25">
                  <c:v>10812</c:v>
                </c:pt>
                <c:pt idx="26">
                  <c:v>15707</c:v>
                </c:pt>
                <c:pt idx="27">
                  <c:v>12175</c:v>
                </c:pt>
                <c:pt idx="28">
                  <c:v>10902</c:v>
                </c:pt>
                <c:pt idx="29">
                  <c:v>14799</c:v>
                </c:pt>
                <c:pt idx="30">
                  <c:v>53464</c:v>
                </c:pt>
                <c:pt idx="31">
                  <c:v>50551</c:v>
                </c:pt>
                <c:pt idx="32">
                  <c:v>48131</c:v>
                </c:pt>
                <c:pt idx="33">
                  <c:v>18831</c:v>
                </c:pt>
                <c:pt idx="34">
                  <c:v>12433</c:v>
                </c:pt>
                <c:pt idx="35">
                  <c:v>8698.1</c:v>
                </c:pt>
                <c:pt idx="36">
                  <c:v>11338</c:v>
                </c:pt>
                <c:pt idx="37">
                  <c:v>17248</c:v>
                </c:pt>
                <c:pt idx="38">
                  <c:v>47412</c:v>
                </c:pt>
                <c:pt idx="39">
                  <c:v>48878</c:v>
                </c:pt>
                <c:pt idx="40">
                  <c:v>9753.7000000000007</c:v>
                </c:pt>
                <c:pt idx="41">
                  <c:v>19861</c:v>
                </c:pt>
                <c:pt idx="42">
                  <c:v>12157</c:v>
                </c:pt>
                <c:pt idx="43">
                  <c:v>11905</c:v>
                </c:pt>
                <c:pt idx="44">
                  <c:v>14083</c:v>
                </c:pt>
                <c:pt idx="45">
                  <c:v>3699.9</c:v>
                </c:pt>
                <c:pt idx="46">
                  <c:v>7164.1</c:v>
                </c:pt>
                <c:pt idx="47">
                  <c:v>13969</c:v>
                </c:pt>
                <c:pt idx="48">
                  <c:v>11322</c:v>
                </c:pt>
                <c:pt idx="49">
                  <c:v>21326</c:v>
                </c:pt>
                <c:pt idx="50">
                  <c:v>43101</c:v>
                </c:pt>
                <c:pt idx="51">
                  <c:v>45240</c:v>
                </c:pt>
                <c:pt idx="52">
                  <c:v>32175</c:v>
                </c:pt>
                <c:pt idx="53">
                  <c:v>52144</c:v>
                </c:pt>
                <c:pt idx="54">
                  <c:v>41004</c:v>
                </c:pt>
                <c:pt idx="55">
                  <c:v>44452</c:v>
                </c:pt>
                <c:pt idx="56">
                  <c:v>44190</c:v>
                </c:pt>
                <c:pt idx="57">
                  <c:v>43216</c:v>
                </c:pt>
                <c:pt idx="58">
                  <c:v>34867</c:v>
                </c:pt>
                <c:pt idx="59">
                  <c:v>32921</c:v>
                </c:pt>
                <c:pt idx="60">
                  <c:v>28052</c:v>
                </c:pt>
                <c:pt idx="61">
                  <c:v>26707</c:v>
                </c:pt>
                <c:pt idx="62">
                  <c:v>20752</c:v>
                </c:pt>
                <c:pt idx="63">
                  <c:v>12268</c:v>
                </c:pt>
                <c:pt idx="64">
                  <c:v>9194.9</c:v>
                </c:pt>
                <c:pt idx="65">
                  <c:v>10964</c:v>
                </c:pt>
                <c:pt idx="66">
                  <c:v>14681</c:v>
                </c:pt>
                <c:pt idx="67">
                  <c:v>28597</c:v>
                </c:pt>
                <c:pt idx="68">
                  <c:v>42180</c:v>
                </c:pt>
                <c:pt idx="69">
                  <c:v>47015</c:v>
                </c:pt>
                <c:pt idx="70">
                  <c:v>46905</c:v>
                </c:pt>
                <c:pt idx="71">
                  <c:v>28320</c:v>
                </c:pt>
                <c:pt idx="72">
                  <c:v>40964</c:v>
                </c:pt>
                <c:pt idx="73">
                  <c:v>33908</c:v>
                </c:pt>
                <c:pt idx="74">
                  <c:v>22205</c:v>
                </c:pt>
                <c:pt idx="75">
                  <c:v>12945</c:v>
                </c:pt>
                <c:pt idx="76">
                  <c:v>9092.2000000000007</c:v>
                </c:pt>
                <c:pt idx="77">
                  <c:v>11870</c:v>
                </c:pt>
                <c:pt idx="78">
                  <c:v>12296</c:v>
                </c:pt>
                <c:pt idx="79">
                  <c:v>9842.2999999999993</c:v>
                </c:pt>
                <c:pt idx="80">
                  <c:v>12076</c:v>
                </c:pt>
                <c:pt idx="81">
                  <c:v>16105</c:v>
                </c:pt>
                <c:pt idx="82">
                  <c:v>38463</c:v>
                </c:pt>
                <c:pt idx="83">
                  <c:v>26472</c:v>
                </c:pt>
                <c:pt idx="84">
                  <c:v>26370</c:v>
                </c:pt>
                <c:pt idx="85">
                  <c:v>15255</c:v>
                </c:pt>
                <c:pt idx="86">
                  <c:v>9436.1</c:v>
                </c:pt>
                <c:pt idx="87">
                  <c:v>8028.7</c:v>
                </c:pt>
                <c:pt idx="88">
                  <c:v>9326.2000000000007</c:v>
                </c:pt>
                <c:pt idx="89">
                  <c:v>16954</c:v>
                </c:pt>
                <c:pt idx="90">
                  <c:v>23283</c:v>
                </c:pt>
                <c:pt idx="91">
                  <c:v>30389</c:v>
                </c:pt>
                <c:pt idx="92">
                  <c:v>47939</c:v>
                </c:pt>
                <c:pt idx="93">
                  <c:v>44440</c:v>
                </c:pt>
                <c:pt idx="94">
                  <c:v>31806</c:v>
                </c:pt>
                <c:pt idx="95">
                  <c:v>23340</c:v>
                </c:pt>
                <c:pt idx="96">
                  <c:v>16211</c:v>
                </c:pt>
                <c:pt idx="97">
                  <c:v>13349</c:v>
                </c:pt>
                <c:pt idx="98">
                  <c:v>9595.2000000000007</c:v>
                </c:pt>
                <c:pt idx="99">
                  <c:v>17824</c:v>
                </c:pt>
                <c:pt idx="100">
                  <c:v>14984</c:v>
                </c:pt>
                <c:pt idx="101">
                  <c:v>12691</c:v>
                </c:pt>
                <c:pt idx="102">
                  <c:v>10240</c:v>
                </c:pt>
                <c:pt idx="103">
                  <c:v>10238</c:v>
                </c:pt>
                <c:pt idx="104">
                  <c:v>7115.6</c:v>
                </c:pt>
                <c:pt idx="105">
                  <c:v>30503</c:v>
                </c:pt>
                <c:pt idx="106">
                  <c:v>43521</c:v>
                </c:pt>
                <c:pt idx="107">
                  <c:v>19622</c:v>
                </c:pt>
                <c:pt idx="108">
                  <c:v>17180</c:v>
                </c:pt>
                <c:pt idx="109">
                  <c:v>10990</c:v>
                </c:pt>
                <c:pt idx="110">
                  <c:v>8163.5</c:v>
                </c:pt>
                <c:pt idx="111">
                  <c:v>18932</c:v>
                </c:pt>
                <c:pt idx="112">
                  <c:v>24897</c:v>
                </c:pt>
                <c:pt idx="113">
                  <c:v>11256</c:v>
                </c:pt>
                <c:pt idx="114">
                  <c:v>7566.9</c:v>
                </c:pt>
                <c:pt idx="115">
                  <c:v>11198</c:v>
                </c:pt>
                <c:pt idx="116">
                  <c:v>9330.9</c:v>
                </c:pt>
                <c:pt idx="117">
                  <c:v>8888.4</c:v>
                </c:pt>
                <c:pt idx="118">
                  <c:v>17818</c:v>
                </c:pt>
                <c:pt idx="119">
                  <c:v>18978</c:v>
                </c:pt>
                <c:pt idx="120">
                  <c:v>9498.6</c:v>
                </c:pt>
                <c:pt idx="121">
                  <c:v>9500.7999999999993</c:v>
                </c:pt>
                <c:pt idx="122">
                  <c:v>17332</c:v>
                </c:pt>
                <c:pt idx="123">
                  <c:v>39745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6-427A-9FA0-53CF38F18F52}"/>
            </c:ext>
          </c:extLst>
        </c:ser>
        <c:ser>
          <c:idx val="1"/>
          <c:order val="1"/>
          <c:tx>
            <c:strRef>
              <c:f>Sulfate!$I$2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Sulfate!$A$3:$A$126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Sulfate!$I$3:$I$126</c:f>
              <c:numCache>
                <c:formatCode>0.00</c:formatCode>
                <c:ptCount val="124"/>
                <c:pt idx="0">
                  <c:v>6962.6</c:v>
                </c:pt>
                <c:pt idx="1">
                  <c:v>7015.3</c:v>
                </c:pt>
                <c:pt idx="2">
                  <c:v>18031</c:v>
                </c:pt>
                <c:pt idx="3">
                  <c:v>34974</c:v>
                </c:pt>
                <c:pt idx="4">
                  <c:v>41638</c:v>
                </c:pt>
                <c:pt idx="5">
                  <c:v>39516</c:v>
                </c:pt>
                <c:pt idx="6">
                  <c:v>42434</c:v>
                </c:pt>
                <c:pt idx="7">
                  <c:v>39586</c:v>
                </c:pt>
                <c:pt idx="8">
                  <c:v>38168</c:v>
                </c:pt>
                <c:pt idx="9">
                  <c:v>37328</c:v>
                </c:pt>
                <c:pt idx="10">
                  <c:v>19333</c:v>
                </c:pt>
                <c:pt idx="11">
                  <c:v>12882</c:v>
                </c:pt>
                <c:pt idx="12">
                  <c:v>12575</c:v>
                </c:pt>
                <c:pt idx="13">
                  <c:v>11581</c:v>
                </c:pt>
                <c:pt idx="14">
                  <c:v>7846.2</c:v>
                </c:pt>
                <c:pt idx="15">
                  <c:v>8507.9</c:v>
                </c:pt>
                <c:pt idx="16">
                  <c:v>7463.3</c:v>
                </c:pt>
                <c:pt idx="17">
                  <c:v>8981.7000000000007</c:v>
                </c:pt>
                <c:pt idx="18">
                  <c:v>8739.7999999999993</c:v>
                </c:pt>
                <c:pt idx="19">
                  <c:v>12498</c:v>
                </c:pt>
                <c:pt idx="20">
                  <c:v>27038</c:v>
                </c:pt>
                <c:pt idx="21">
                  <c:v>44140</c:v>
                </c:pt>
                <c:pt idx="22">
                  <c:v>54578</c:v>
                </c:pt>
                <c:pt idx="23">
                  <c:v>50018</c:v>
                </c:pt>
                <c:pt idx="24">
                  <c:v>27311</c:v>
                </c:pt>
                <c:pt idx="25">
                  <c:v>10812</c:v>
                </c:pt>
                <c:pt idx="26">
                  <c:v>15707</c:v>
                </c:pt>
                <c:pt idx="27">
                  <c:v>12175</c:v>
                </c:pt>
                <c:pt idx="28">
                  <c:v>10902</c:v>
                </c:pt>
                <c:pt idx="29">
                  <c:v>14799</c:v>
                </c:pt>
                <c:pt idx="30">
                  <c:v>53464</c:v>
                </c:pt>
                <c:pt idx="31">
                  <c:v>50551</c:v>
                </c:pt>
                <c:pt idx="32">
                  <c:v>48131</c:v>
                </c:pt>
                <c:pt idx="33">
                  <c:v>18831</c:v>
                </c:pt>
                <c:pt idx="34">
                  <c:v>12433</c:v>
                </c:pt>
                <c:pt idx="35">
                  <c:v>8698.1</c:v>
                </c:pt>
                <c:pt idx="36">
                  <c:v>11338</c:v>
                </c:pt>
                <c:pt idx="37">
                  <c:v>17248</c:v>
                </c:pt>
                <c:pt idx="38">
                  <c:v>47412</c:v>
                </c:pt>
                <c:pt idx="39">
                  <c:v>48878</c:v>
                </c:pt>
                <c:pt idx="40">
                  <c:v>9753.7000000000007</c:v>
                </c:pt>
                <c:pt idx="41">
                  <c:v>19861</c:v>
                </c:pt>
                <c:pt idx="42">
                  <c:v>12157</c:v>
                </c:pt>
                <c:pt idx="43">
                  <c:v>11905</c:v>
                </c:pt>
                <c:pt idx="44">
                  <c:v>14083</c:v>
                </c:pt>
                <c:pt idx="45">
                  <c:v>3699.9</c:v>
                </c:pt>
                <c:pt idx="46">
                  <c:v>7164.1</c:v>
                </c:pt>
                <c:pt idx="47">
                  <c:v>13969</c:v>
                </c:pt>
                <c:pt idx="48">
                  <c:v>11322</c:v>
                </c:pt>
                <c:pt idx="49">
                  <c:v>21326</c:v>
                </c:pt>
                <c:pt idx="50">
                  <c:v>43101</c:v>
                </c:pt>
                <c:pt idx="51">
                  <c:v>45240</c:v>
                </c:pt>
                <c:pt idx="52">
                  <c:v>32175</c:v>
                </c:pt>
                <c:pt idx="53">
                  <c:v>52144</c:v>
                </c:pt>
                <c:pt idx="54">
                  <c:v>41004</c:v>
                </c:pt>
                <c:pt idx="55">
                  <c:v>44452</c:v>
                </c:pt>
                <c:pt idx="56">
                  <c:v>44190</c:v>
                </c:pt>
                <c:pt idx="57">
                  <c:v>43216</c:v>
                </c:pt>
                <c:pt idx="58">
                  <c:v>34867</c:v>
                </c:pt>
                <c:pt idx="59">
                  <c:v>32921</c:v>
                </c:pt>
                <c:pt idx="60">
                  <c:v>28052</c:v>
                </c:pt>
                <c:pt idx="61">
                  <c:v>26707</c:v>
                </c:pt>
                <c:pt idx="62">
                  <c:v>20752</c:v>
                </c:pt>
                <c:pt idx="63">
                  <c:v>12268</c:v>
                </c:pt>
                <c:pt idx="64">
                  <c:v>9194.9</c:v>
                </c:pt>
                <c:pt idx="65">
                  <c:v>10964</c:v>
                </c:pt>
                <c:pt idx="66">
                  <c:v>14681</c:v>
                </c:pt>
                <c:pt idx="67">
                  <c:v>28597</c:v>
                </c:pt>
                <c:pt idx="68">
                  <c:v>42180</c:v>
                </c:pt>
                <c:pt idx="69">
                  <c:v>47015</c:v>
                </c:pt>
                <c:pt idx="70">
                  <c:v>46905</c:v>
                </c:pt>
                <c:pt idx="71">
                  <c:v>28320</c:v>
                </c:pt>
                <c:pt idx="72">
                  <c:v>40964</c:v>
                </c:pt>
                <c:pt idx="73">
                  <c:v>33908</c:v>
                </c:pt>
                <c:pt idx="74">
                  <c:v>22205</c:v>
                </c:pt>
                <c:pt idx="75">
                  <c:v>12945</c:v>
                </c:pt>
                <c:pt idx="76">
                  <c:v>9092.2000000000007</c:v>
                </c:pt>
                <c:pt idx="77">
                  <c:v>11870</c:v>
                </c:pt>
                <c:pt idx="78">
                  <c:v>12296</c:v>
                </c:pt>
                <c:pt idx="79">
                  <c:v>9842.2999999999993</c:v>
                </c:pt>
                <c:pt idx="80">
                  <c:v>12076</c:v>
                </c:pt>
                <c:pt idx="81">
                  <c:v>16105</c:v>
                </c:pt>
                <c:pt idx="82">
                  <c:v>38463</c:v>
                </c:pt>
                <c:pt idx="83">
                  <c:v>26472</c:v>
                </c:pt>
                <c:pt idx="84">
                  <c:v>26370</c:v>
                </c:pt>
                <c:pt idx="85">
                  <c:v>15255</c:v>
                </c:pt>
                <c:pt idx="86">
                  <c:v>9436.1</c:v>
                </c:pt>
                <c:pt idx="87">
                  <c:v>8028.7</c:v>
                </c:pt>
                <c:pt idx="88">
                  <c:v>9326.2000000000007</c:v>
                </c:pt>
                <c:pt idx="89">
                  <c:v>16954</c:v>
                </c:pt>
                <c:pt idx="90">
                  <c:v>23283</c:v>
                </c:pt>
                <c:pt idx="91">
                  <c:v>30389</c:v>
                </c:pt>
                <c:pt idx="92">
                  <c:v>47939</c:v>
                </c:pt>
                <c:pt idx="93">
                  <c:v>44440</c:v>
                </c:pt>
                <c:pt idx="94">
                  <c:v>31806</c:v>
                </c:pt>
                <c:pt idx="95">
                  <c:v>23340</c:v>
                </c:pt>
                <c:pt idx="96">
                  <c:v>16211</c:v>
                </c:pt>
                <c:pt idx="97">
                  <c:v>13349</c:v>
                </c:pt>
                <c:pt idx="98">
                  <c:v>9595.2000000000007</c:v>
                </c:pt>
                <c:pt idx="99">
                  <c:v>17824</c:v>
                </c:pt>
                <c:pt idx="100">
                  <c:v>14984</c:v>
                </c:pt>
                <c:pt idx="101">
                  <c:v>12691</c:v>
                </c:pt>
                <c:pt idx="102">
                  <c:v>10240</c:v>
                </c:pt>
                <c:pt idx="103">
                  <c:v>10239</c:v>
                </c:pt>
                <c:pt idx="104">
                  <c:v>7115.6</c:v>
                </c:pt>
                <c:pt idx="105">
                  <c:v>30503</c:v>
                </c:pt>
                <c:pt idx="106">
                  <c:v>43521</c:v>
                </c:pt>
                <c:pt idx="107">
                  <c:v>19622</c:v>
                </c:pt>
                <c:pt idx="108">
                  <c:v>17180</c:v>
                </c:pt>
                <c:pt idx="109">
                  <c:v>10990</c:v>
                </c:pt>
                <c:pt idx="110">
                  <c:v>8163.5</c:v>
                </c:pt>
                <c:pt idx="111">
                  <c:v>18932</c:v>
                </c:pt>
                <c:pt idx="112">
                  <c:v>24897</c:v>
                </c:pt>
                <c:pt idx="113">
                  <c:v>11256</c:v>
                </c:pt>
                <c:pt idx="114">
                  <c:v>7566.9</c:v>
                </c:pt>
                <c:pt idx="115">
                  <c:v>11198</c:v>
                </c:pt>
                <c:pt idx="116">
                  <c:v>9330.9</c:v>
                </c:pt>
                <c:pt idx="117">
                  <c:v>8888.4</c:v>
                </c:pt>
                <c:pt idx="118">
                  <c:v>17818</c:v>
                </c:pt>
                <c:pt idx="119">
                  <c:v>18978</c:v>
                </c:pt>
                <c:pt idx="120">
                  <c:v>9498.6</c:v>
                </c:pt>
                <c:pt idx="121">
                  <c:v>9500.7999999999993</c:v>
                </c:pt>
                <c:pt idx="122">
                  <c:v>17332</c:v>
                </c:pt>
                <c:pt idx="123">
                  <c:v>39745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6-427A-9FA0-53CF38F18F52}"/>
            </c:ext>
          </c:extLst>
        </c:ser>
        <c:ser>
          <c:idx val="2"/>
          <c:order val="2"/>
          <c:tx>
            <c:strRef>
              <c:f>Sulfate!$J$2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Sulfate!$A$3:$A$126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Sulfate!$J$3:$J$126</c:f>
              <c:numCache>
                <c:formatCode>0.00</c:formatCode>
                <c:ptCount val="124"/>
                <c:pt idx="0">
                  <c:v>6979.5</c:v>
                </c:pt>
                <c:pt idx="1">
                  <c:v>6603.2</c:v>
                </c:pt>
                <c:pt idx="2">
                  <c:v>18554</c:v>
                </c:pt>
                <c:pt idx="3">
                  <c:v>36766</c:v>
                </c:pt>
                <c:pt idx="4">
                  <c:v>43005</c:v>
                </c:pt>
                <c:pt idx="5">
                  <c:v>39858</c:v>
                </c:pt>
                <c:pt idx="6">
                  <c:v>42414</c:v>
                </c:pt>
                <c:pt idx="7">
                  <c:v>39154</c:v>
                </c:pt>
                <c:pt idx="8">
                  <c:v>37696</c:v>
                </c:pt>
                <c:pt idx="9">
                  <c:v>36823</c:v>
                </c:pt>
                <c:pt idx="10">
                  <c:v>18154</c:v>
                </c:pt>
                <c:pt idx="11">
                  <c:v>12096</c:v>
                </c:pt>
                <c:pt idx="12">
                  <c:v>11968</c:v>
                </c:pt>
                <c:pt idx="13">
                  <c:v>11033</c:v>
                </c:pt>
                <c:pt idx="14">
                  <c:v>7281.7</c:v>
                </c:pt>
                <c:pt idx="15">
                  <c:v>7994.3</c:v>
                </c:pt>
                <c:pt idx="16">
                  <c:v>7373.9</c:v>
                </c:pt>
                <c:pt idx="17">
                  <c:v>9031.4</c:v>
                </c:pt>
                <c:pt idx="18">
                  <c:v>8404.7999999999993</c:v>
                </c:pt>
                <c:pt idx="19">
                  <c:v>12190</c:v>
                </c:pt>
                <c:pt idx="20">
                  <c:v>27730</c:v>
                </c:pt>
                <c:pt idx="21">
                  <c:v>45723</c:v>
                </c:pt>
                <c:pt idx="22">
                  <c:v>55635</c:v>
                </c:pt>
                <c:pt idx="23">
                  <c:v>49675</c:v>
                </c:pt>
                <c:pt idx="24">
                  <c:v>26343</c:v>
                </c:pt>
                <c:pt idx="25">
                  <c:v>10607</c:v>
                </c:pt>
                <c:pt idx="26">
                  <c:v>15880</c:v>
                </c:pt>
                <c:pt idx="27">
                  <c:v>13034</c:v>
                </c:pt>
                <c:pt idx="28">
                  <c:v>11654</c:v>
                </c:pt>
                <c:pt idx="29">
                  <c:v>14992</c:v>
                </c:pt>
                <c:pt idx="30">
                  <c:v>52518</c:v>
                </c:pt>
                <c:pt idx="31">
                  <c:v>49602</c:v>
                </c:pt>
                <c:pt idx="32">
                  <c:v>46931</c:v>
                </c:pt>
                <c:pt idx="33">
                  <c:v>18313</c:v>
                </c:pt>
                <c:pt idx="34">
                  <c:v>12308</c:v>
                </c:pt>
                <c:pt idx="35">
                  <c:v>8762.5</c:v>
                </c:pt>
                <c:pt idx="36">
                  <c:v>11288</c:v>
                </c:pt>
                <c:pt idx="37">
                  <c:v>17869</c:v>
                </c:pt>
                <c:pt idx="38">
                  <c:v>49682</c:v>
                </c:pt>
                <c:pt idx="39">
                  <c:v>50476</c:v>
                </c:pt>
                <c:pt idx="40">
                  <c:v>8585.7999999999993</c:v>
                </c:pt>
                <c:pt idx="41">
                  <c:v>20444</c:v>
                </c:pt>
                <c:pt idx="42">
                  <c:v>12451</c:v>
                </c:pt>
                <c:pt idx="43">
                  <c:v>12360</c:v>
                </c:pt>
                <c:pt idx="44">
                  <c:v>15588</c:v>
                </c:pt>
                <c:pt idx="45">
                  <c:v>3364</c:v>
                </c:pt>
                <c:pt idx="46">
                  <c:v>7030.6</c:v>
                </c:pt>
                <c:pt idx="47">
                  <c:v>14477</c:v>
                </c:pt>
                <c:pt idx="48">
                  <c:v>11029</c:v>
                </c:pt>
                <c:pt idx="49">
                  <c:v>21885</c:v>
                </c:pt>
                <c:pt idx="50">
                  <c:v>45134</c:v>
                </c:pt>
                <c:pt idx="51">
                  <c:v>46814</c:v>
                </c:pt>
                <c:pt idx="52">
                  <c:v>32541</c:v>
                </c:pt>
                <c:pt idx="53">
                  <c:v>52462</c:v>
                </c:pt>
                <c:pt idx="54">
                  <c:v>41107</c:v>
                </c:pt>
                <c:pt idx="55">
                  <c:v>44297</c:v>
                </c:pt>
                <c:pt idx="56">
                  <c:v>43612</c:v>
                </c:pt>
                <c:pt idx="57">
                  <c:v>42500</c:v>
                </c:pt>
                <c:pt idx="58">
                  <c:v>34025</c:v>
                </c:pt>
                <c:pt idx="59">
                  <c:v>32113</c:v>
                </c:pt>
                <c:pt idx="60">
                  <c:v>27355</c:v>
                </c:pt>
                <c:pt idx="61">
                  <c:v>27486</c:v>
                </c:pt>
                <c:pt idx="62">
                  <c:v>21954</c:v>
                </c:pt>
                <c:pt idx="63">
                  <c:v>12890</c:v>
                </c:pt>
                <c:pt idx="64">
                  <c:v>9125.5</c:v>
                </c:pt>
                <c:pt idx="65">
                  <c:v>10737</c:v>
                </c:pt>
                <c:pt idx="66">
                  <c:v>14587</c:v>
                </c:pt>
                <c:pt idx="67">
                  <c:v>29765</c:v>
                </c:pt>
                <c:pt idx="68">
                  <c:v>43054</c:v>
                </c:pt>
                <c:pt idx="69">
                  <c:v>47701</c:v>
                </c:pt>
                <c:pt idx="70">
                  <c:v>47520</c:v>
                </c:pt>
                <c:pt idx="71">
                  <c:v>28016</c:v>
                </c:pt>
                <c:pt idx="72">
                  <c:v>40511</c:v>
                </c:pt>
                <c:pt idx="73">
                  <c:v>33105</c:v>
                </c:pt>
                <c:pt idx="74">
                  <c:v>21104</c:v>
                </c:pt>
                <c:pt idx="75">
                  <c:v>11987</c:v>
                </c:pt>
                <c:pt idx="76">
                  <c:v>8410.2999999999993</c:v>
                </c:pt>
                <c:pt idx="77">
                  <c:v>11473</c:v>
                </c:pt>
                <c:pt idx="78">
                  <c:v>12707</c:v>
                </c:pt>
                <c:pt idx="79">
                  <c:v>10194</c:v>
                </c:pt>
                <c:pt idx="80">
                  <c:v>11921</c:v>
                </c:pt>
                <c:pt idx="81">
                  <c:v>16021</c:v>
                </c:pt>
                <c:pt idx="82">
                  <c:v>38904</c:v>
                </c:pt>
                <c:pt idx="83">
                  <c:v>25671</c:v>
                </c:pt>
                <c:pt idx="84">
                  <c:v>25771</c:v>
                </c:pt>
                <c:pt idx="85">
                  <c:v>15187</c:v>
                </c:pt>
                <c:pt idx="86">
                  <c:v>9626.6</c:v>
                </c:pt>
                <c:pt idx="87">
                  <c:v>7820.2</c:v>
                </c:pt>
                <c:pt idx="88">
                  <c:v>9083.9</c:v>
                </c:pt>
                <c:pt idx="89">
                  <c:v>17410</c:v>
                </c:pt>
                <c:pt idx="90">
                  <c:v>24280</c:v>
                </c:pt>
                <c:pt idx="91">
                  <c:v>31205</c:v>
                </c:pt>
                <c:pt idx="92">
                  <c:v>49269</c:v>
                </c:pt>
                <c:pt idx="93">
                  <c:v>45191</c:v>
                </c:pt>
                <c:pt idx="94">
                  <c:v>31558</c:v>
                </c:pt>
                <c:pt idx="95">
                  <c:v>22388</c:v>
                </c:pt>
                <c:pt idx="96">
                  <c:v>14953</c:v>
                </c:pt>
                <c:pt idx="97">
                  <c:v>12059</c:v>
                </c:pt>
                <c:pt idx="98">
                  <c:v>8398.4</c:v>
                </c:pt>
                <c:pt idx="99">
                  <c:v>16916</c:v>
                </c:pt>
                <c:pt idx="100">
                  <c:v>14401</c:v>
                </c:pt>
                <c:pt idx="101">
                  <c:v>13069</c:v>
                </c:pt>
                <c:pt idx="102">
                  <c:v>10624</c:v>
                </c:pt>
                <c:pt idx="103">
                  <c:v>10849</c:v>
                </c:pt>
                <c:pt idx="104">
                  <c:v>6846.1</c:v>
                </c:pt>
                <c:pt idx="105">
                  <c:v>32231</c:v>
                </c:pt>
                <c:pt idx="106">
                  <c:v>44362</c:v>
                </c:pt>
                <c:pt idx="107">
                  <c:v>18443</c:v>
                </c:pt>
                <c:pt idx="108">
                  <c:v>16226</c:v>
                </c:pt>
                <c:pt idx="109">
                  <c:v>10068</c:v>
                </c:pt>
                <c:pt idx="110">
                  <c:v>7852.2</c:v>
                </c:pt>
                <c:pt idx="111">
                  <c:v>19855</c:v>
                </c:pt>
                <c:pt idx="112">
                  <c:v>24899</c:v>
                </c:pt>
                <c:pt idx="113">
                  <c:v>10006</c:v>
                </c:pt>
                <c:pt idx="114">
                  <c:v>6376.6</c:v>
                </c:pt>
                <c:pt idx="115">
                  <c:v>10570</c:v>
                </c:pt>
                <c:pt idx="116">
                  <c:v>9566.9</c:v>
                </c:pt>
                <c:pt idx="117">
                  <c:v>8446</c:v>
                </c:pt>
                <c:pt idx="118">
                  <c:v>16602</c:v>
                </c:pt>
                <c:pt idx="119">
                  <c:v>17986</c:v>
                </c:pt>
                <c:pt idx="120">
                  <c:v>9192.1</c:v>
                </c:pt>
                <c:pt idx="121">
                  <c:v>9516.9</c:v>
                </c:pt>
                <c:pt idx="122">
                  <c:v>17877</c:v>
                </c:pt>
                <c:pt idx="123">
                  <c:v>41776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D6-427A-9FA0-53CF38F18F52}"/>
            </c:ext>
          </c:extLst>
        </c:ser>
        <c:ser>
          <c:idx val="3"/>
          <c:order val="3"/>
          <c:tx>
            <c:strRef>
              <c:f>Sulfate!$BC$1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Sulfate!$BC$3:$BC$50</c:f>
              <c:numCache>
                <c:formatCode>m/d/yyyy</c:formatCode>
                <c:ptCount val="48"/>
                <c:pt idx="0">
                  <c:v>35388</c:v>
                </c:pt>
                <c:pt idx="1">
                  <c:v>35438</c:v>
                </c:pt>
                <c:pt idx="2">
                  <c:v>35460</c:v>
                </c:pt>
                <c:pt idx="3">
                  <c:v>35486</c:v>
                </c:pt>
                <c:pt idx="4">
                  <c:v>35514</c:v>
                </c:pt>
                <c:pt idx="5">
                  <c:v>35549</c:v>
                </c:pt>
                <c:pt idx="6">
                  <c:v>35564</c:v>
                </c:pt>
                <c:pt idx="7">
                  <c:v>35571</c:v>
                </c:pt>
                <c:pt idx="8">
                  <c:v>35579</c:v>
                </c:pt>
                <c:pt idx="9">
                  <c:v>35586</c:v>
                </c:pt>
                <c:pt idx="10">
                  <c:v>35592</c:v>
                </c:pt>
                <c:pt idx="11">
                  <c:v>35597</c:v>
                </c:pt>
                <c:pt idx="12">
                  <c:v>35607</c:v>
                </c:pt>
                <c:pt idx="13">
                  <c:v>35612</c:v>
                </c:pt>
                <c:pt idx="14">
                  <c:v>35626</c:v>
                </c:pt>
                <c:pt idx="15">
                  <c:v>35641</c:v>
                </c:pt>
                <c:pt idx="16">
                  <c:v>35654</c:v>
                </c:pt>
                <c:pt idx="17">
                  <c:v>35698</c:v>
                </c:pt>
                <c:pt idx="18">
                  <c:v>35725</c:v>
                </c:pt>
                <c:pt idx="19">
                  <c:v>35759</c:v>
                </c:pt>
                <c:pt idx="20">
                  <c:v>35870</c:v>
                </c:pt>
                <c:pt idx="21">
                  <c:v>35908</c:v>
                </c:pt>
                <c:pt idx="22">
                  <c:v>35921</c:v>
                </c:pt>
                <c:pt idx="23">
                  <c:v>35944</c:v>
                </c:pt>
                <c:pt idx="24">
                  <c:v>35948</c:v>
                </c:pt>
                <c:pt idx="25">
                  <c:v>35955</c:v>
                </c:pt>
                <c:pt idx="26">
                  <c:v>35970</c:v>
                </c:pt>
                <c:pt idx="27">
                  <c:v>35985</c:v>
                </c:pt>
                <c:pt idx="28">
                  <c:v>35998</c:v>
                </c:pt>
                <c:pt idx="29">
                  <c:v>36068</c:v>
                </c:pt>
                <c:pt idx="30">
                  <c:v>36208</c:v>
                </c:pt>
                <c:pt idx="31">
                  <c:v>36279</c:v>
                </c:pt>
                <c:pt idx="32">
                  <c:v>36391</c:v>
                </c:pt>
                <c:pt idx="33">
                  <c:v>36614</c:v>
                </c:pt>
                <c:pt idx="34">
                  <c:v>36640</c:v>
                </c:pt>
                <c:pt idx="35">
                  <c:v>36662</c:v>
                </c:pt>
                <c:pt idx="36">
                  <c:v>36677</c:v>
                </c:pt>
                <c:pt idx="37">
                  <c:v>36689</c:v>
                </c:pt>
                <c:pt idx="38">
                  <c:v>36705</c:v>
                </c:pt>
                <c:pt idx="39">
                  <c:v>36725</c:v>
                </c:pt>
                <c:pt idx="40">
                  <c:v>36784</c:v>
                </c:pt>
                <c:pt idx="41">
                  <c:v>36865</c:v>
                </c:pt>
                <c:pt idx="42">
                  <c:v>36899</c:v>
                </c:pt>
                <c:pt idx="43">
                  <c:v>36962</c:v>
                </c:pt>
                <c:pt idx="44">
                  <c:v>37011</c:v>
                </c:pt>
                <c:pt idx="45">
                  <c:v>37041</c:v>
                </c:pt>
                <c:pt idx="46">
                  <c:v>37124</c:v>
                </c:pt>
              </c:numCache>
            </c:numRef>
          </c:xVal>
          <c:yVal>
            <c:numRef>
              <c:f>Sulfate!$BF$3:$BF$50</c:f>
              <c:numCache>
                <c:formatCode>General</c:formatCode>
                <c:ptCount val="48"/>
                <c:pt idx="0">
                  <c:v>12203.498741759999</c:v>
                </c:pt>
                <c:pt idx="1">
                  <c:v>9544.0754995200004</c:v>
                </c:pt>
                <c:pt idx="2">
                  <c:v>3223.3579775999997</c:v>
                </c:pt>
                <c:pt idx="3">
                  <c:v>6209.3985177599998</c:v>
                </c:pt>
                <c:pt idx="4">
                  <c:v>12771.103334399999</c:v>
                </c:pt>
                <c:pt idx="5">
                  <c:v>21608.119664640002</c:v>
                </c:pt>
                <c:pt idx="6">
                  <c:v>48730.811535360001</c:v>
                </c:pt>
                <c:pt idx="7">
                  <c:v>50301.510451200003</c:v>
                </c:pt>
                <c:pt idx="8">
                  <c:v>30278.769131519999</c:v>
                </c:pt>
                <c:pt idx="9">
                  <c:v>60489.034260480003</c:v>
                </c:pt>
                <c:pt idx="10">
                  <c:v>39722.535198719997</c:v>
                </c:pt>
                <c:pt idx="11">
                  <c:v>45408.367411199994</c:v>
                </c:pt>
                <c:pt idx="12">
                  <c:v>48926.537256960008</c:v>
                </c:pt>
                <c:pt idx="13">
                  <c:v>44368.574515200002</c:v>
                </c:pt>
                <c:pt idx="14">
                  <c:v>29530.118246400005</c:v>
                </c:pt>
                <c:pt idx="15">
                  <c:v>31707.566899199999</c:v>
                </c:pt>
                <c:pt idx="16">
                  <c:v>28947.834224639999</c:v>
                </c:pt>
                <c:pt idx="17">
                  <c:v>27675.617034240004</c:v>
                </c:pt>
                <c:pt idx="18">
                  <c:v>21101.679359999998</c:v>
                </c:pt>
                <c:pt idx="19">
                  <c:v>11841.406156800002</c:v>
                </c:pt>
                <c:pt idx="20">
                  <c:v>17492.986368000002</c:v>
                </c:pt>
                <c:pt idx="21">
                  <c:v>17174.932070400002</c:v>
                </c:pt>
                <c:pt idx="22">
                  <c:v>30826.801152</c:v>
                </c:pt>
                <c:pt idx="23">
                  <c:v>39546.382049280001</c:v>
                </c:pt>
                <c:pt idx="24">
                  <c:v>47098.948331520005</c:v>
                </c:pt>
                <c:pt idx="25">
                  <c:v>20304.09704448</c:v>
                </c:pt>
                <c:pt idx="26">
                  <c:v>37970.789990400001</c:v>
                </c:pt>
                <c:pt idx="27">
                  <c:v>29420.022528000001</c:v>
                </c:pt>
                <c:pt idx="28">
                  <c:v>20353.02847488</c:v>
                </c:pt>
                <c:pt idx="29">
                  <c:v>8983.8106214400013</c:v>
                </c:pt>
                <c:pt idx="30">
                  <c:v>7200.2599833600016</c:v>
                </c:pt>
                <c:pt idx="31">
                  <c:v>15968.77231104</c:v>
                </c:pt>
                <c:pt idx="32">
                  <c:v>34606.754150400004</c:v>
                </c:pt>
                <c:pt idx="33">
                  <c:v>8969.1311923199992</c:v>
                </c:pt>
                <c:pt idx="34">
                  <c:v>27719.655321599996</c:v>
                </c:pt>
                <c:pt idx="35">
                  <c:v>29212.063948799998</c:v>
                </c:pt>
                <c:pt idx="36">
                  <c:v>34680.151296000004</c:v>
                </c:pt>
                <c:pt idx="37">
                  <c:v>23242.42944</c:v>
                </c:pt>
                <c:pt idx="38">
                  <c:v>19024.540139519999</c:v>
                </c:pt>
                <c:pt idx="39">
                  <c:v>14664.74969088</c:v>
                </c:pt>
                <c:pt idx="40">
                  <c:v>16966.973491199999</c:v>
                </c:pt>
                <c:pt idx="41">
                  <c:v>10495.791820799999</c:v>
                </c:pt>
                <c:pt idx="42">
                  <c:v>11082.9689856</c:v>
                </c:pt>
                <c:pt idx="43">
                  <c:v>7046.1259776000006</c:v>
                </c:pt>
                <c:pt idx="44">
                  <c:v>33674.610401279999</c:v>
                </c:pt>
                <c:pt idx="45">
                  <c:v>42044.331571199997</c:v>
                </c:pt>
                <c:pt idx="46">
                  <c:v>19795.210168320002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D6-427A-9FA0-53CF38F1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Sodium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Sodium!$H$2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Sodium!$A$3:$A$126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Sodium!$H$3:$H$126</c:f>
              <c:numCache>
                <c:formatCode>0.00</c:formatCode>
                <c:ptCount val="124"/>
                <c:pt idx="0">
                  <c:v>122.95</c:v>
                </c:pt>
                <c:pt idx="1">
                  <c:v>118.26</c:v>
                </c:pt>
                <c:pt idx="2">
                  <c:v>342.16</c:v>
                </c:pt>
                <c:pt idx="3">
                  <c:v>827.67</c:v>
                </c:pt>
                <c:pt idx="4">
                  <c:v>1101.4000000000001</c:v>
                </c:pt>
                <c:pt idx="5">
                  <c:v>1043.0999999999999</c:v>
                </c:pt>
                <c:pt idx="6">
                  <c:v>1190.2</c:v>
                </c:pt>
                <c:pt idx="7">
                  <c:v>1084.0999999999999</c:v>
                </c:pt>
                <c:pt idx="8">
                  <c:v>1024.7</c:v>
                </c:pt>
                <c:pt idx="9">
                  <c:v>991.08</c:v>
                </c:pt>
                <c:pt idx="10">
                  <c:v>411.74</c:v>
                </c:pt>
                <c:pt idx="11">
                  <c:v>260.41000000000003</c:v>
                </c:pt>
                <c:pt idx="12">
                  <c:v>253.81</c:v>
                </c:pt>
                <c:pt idx="13">
                  <c:v>230.72</c:v>
                </c:pt>
                <c:pt idx="14">
                  <c:v>148.74</c:v>
                </c:pt>
                <c:pt idx="15">
                  <c:v>162.59</c:v>
                </c:pt>
                <c:pt idx="16">
                  <c:v>137.75</c:v>
                </c:pt>
                <c:pt idx="17">
                  <c:v>155.53</c:v>
                </c:pt>
                <c:pt idx="18">
                  <c:v>149.52000000000001</c:v>
                </c:pt>
                <c:pt idx="19">
                  <c:v>223.03</c:v>
                </c:pt>
                <c:pt idx="20">
                  <c:v>581.79999999999995</c:v>
                </c:pt>
                <c:pt idx="21">
                  <c:v>1207.8</c:v>
                </c:pt>
                <c:pt idx="22">
                  <c:v>1799.8</c:v>
                </c:pt>
                <c:pt idx="23">
                  <c:v>1606.4</c:v>
                </c:pt>
                <c:pt idx="24">
                  <c:v>650.23</c:v>
                </c:pt>
                <c:pt idx="25">
                  <c:v>212.46</c:v>
                </c:pt>
                <c:pt idx="26">
                  <c:v>330.58</c:v>
                </c:pt>
                <c:pt idx="27">
                  <c:v>234.64</c:v>
                </c:pt>
                <c:pt idx="28">
                  <c:v>199.66</c:v>
                </c:pt>
                <c:pt idx="29">
                  <c:v>270.33</c:v>
                </c:pt>
                <c:pt idx="30">
                  <c:v>1871.6</c:v>
                </c:pt>
                <c:pt idx="31">
                  <c:v>1691.4</c:v>
                </c:pt>
                <c:pt idx="32">
                  <c:v>1591.7</c:v>
                </c:pt>
                <c:pt idx="33">
                  <c:v>413.69</c:v>
                </c:pt>
                <c:pt idx="34">
                  <c:v>250.01</c:v>
                </c:pt>
                <c:pt idx="35">
                  <c:v>162.97999999999999</c:v>
                </c:pt>
                <c:pt idx="36">
                  <c:v>199.23</c:v>
                </c:pt>
                <c:pt idx="37">
                  <c:v>323.77999999999997</c:v>
                </c:pt>
                <c:pt idx="38">
                  <c:v>1345.1</c:v>
                </c:pt>
                <c:pt idx="39">
                  <c:v>1442.4</c:v>
                </c:pt>
                <c:pt idx="40">
                  <c:v>185.78</c:v>
                </c:pt>
                <c:pt idx="41">
                  <c:v>443.33</c:v>
                </c:pt>
                <c:pt idx="42">
                  <c:v>241.09</c:v>
                </c:pt>
                <c:pt idx="43">
                  <c:v>233.56</c:v>
                </c:pt>
                <c:pt idx="44">
                  <c:v>270</c:v>
                </c:pt>
                <c:pt idx="45">
                  <c:v>63.331000000000003</c:v>
                </c:pt>
                <c:pt idx="46">
                  <c:v>122.53</c:v>
                </c:pt>
                <c:pt idx="47">
                  <c:v>252.81</c:v>
                </c:pt>
                <c:pt idx="48">
                  <c:v>199.07</c:v>
                </c:pt>
                <c:pt idx="49">
                  <c:v>423.19</c:v>
                </c:pt>
                <c:pt idx="50">
                  <c:v>1148.4000000000001</c:v>
                </c:pt>
                <c:pt idx="51">
                  <c:v>1259.9000000000001</c:v>
                </c:pt>
                <c:pt idx="52">
                  <c:v>756.16</c:v>
                </c:pt>
                <c:pt idx="53">
                  <c:v>1689.2</c:v>
                </c:pt>
                <c:pt idx="54">
                  <c:v>1118.5</c:v>
                </c:pt>
                <c:pt idx="55">
                  <c:v>1295.0999999999999</c:v>
                </c:pt>
                <c:pt idx="56">
                  <c:v>1311.6</c:v>
                </c:pt>
                <c:pt idx="57">
                  <c:v>1276.0999999999999</c:v>
                </c:pt>
                <c:pt idx="58">
                  <c:v>923.09</c:v>
                </c:pt>
                <c:pt idx="59">
                  <c:v>864.7</c:v>
                </c:pt>
                <c:pt idx="60">
                  <c:v>693.95</c:v>
                </c:pt>
                <c:pt idx="61">
                  <c:v>659.81</c:v>
                </c:pt>
                <c:pt idx="62">
                  <c:v>466.28</c:v>
                </c:pt>
                <c:pt idx="63">
                  <c:v>240.62</c:v>
                </c:pt>
                <c:pt idx="64">
                  <c:v>158.63999999999999</c:v>
                </c:pt>
                <c:pt idx="65">
                  <c:v>191.88</c:v>
                </c:pt>
                <c:pt idx="66">
                  <c:v>268.67</c:v>
                </c:pt>
                <c:pt idx="67">
                  <c:v>623.29999999999995</c:v>
                </c:pt>
                <c:pt idx="68">
                  <c:v>1140.8</c:v>
                </c:pt>
                <c:pt idx="69">
                  <c:v>1381.8</c:v>
                </c:pt>
                <c:pt idx="70">
                  <c:v>1379.4</c:v>
                </c:pt>
                <c:pt idx="71">
                  <c:v>642.91</c:v>
                </c:pt>
                <c:pt idx="72">
                  <c:v>1147.8</c:v>
                </c:pt>
                <c:pt idx="73">
                  <c:v>875.91</c:v>
                </c:pt>
                <c:pt idx="74">
                  <c:v>492.36</c:v>
                </c:pt>
                <c:pt idx="75">
                  <c:v>260.61</c:v>
                </c:pt>
                <c:pt idx="76">
                  <c:v>175.2</c:v>
                </c:pt>
                <c:pt idx="77">
                  <c:v>237.37</c:v>
                </c:pt>
                <c:pt idx="78">
                  <c:v>243.49</c:v>
                </c:pt>
                <c:pt idx="79">
                  <c:v>173.58</c:v>
                </c:pt>
                <c:pt idx="80">
                  <c:v>213.97</c:v>
                </c:pt>
                <c:pt idx="81">
                  <c:v>300.49</c:v>
                </c:pt>
                <c:pt idx="82">
                  <c:v>995</c:v>
                </c:pt>
                <c:pt idx="83">
                  <c:v>637.65</c:v>
                </c:pt>
                <c:pt idx="84">
                  <c:v>639.97</c:v>
                </c:pt>
                <c:pt idx="85">
                  <c:v>319.58</c:v>
                </c:pt>
                <c:pt idx="86">
                  <c:v>178.16</c:v>
                </c:pt>
                <c:pt idx="87">
                  <c:v>137</c:v>
                </c:pt>
                <c:pt idx="88">
                  <c:v>160.53</c:v>
                </c:pt>
                <c:pt idx="89">
                  <c:v>317.48</c:v>
                </c:pt>
                <c:pt idx="90">
                  <c:v>471.59</c:v>
                </c:pt>
                <c:pt idx="91">
                  <c:v>685.77</c:v>
                </c:pt>
                <c:pt idx="92">
                  <c:v>1403.1</c:v>
                </c:pt>
                <c:pt idx="93">
                  <c:v>1250.5999999999999</c:v>
                </c:pt>
                <c:pt idx="94">
                  <c:v>761.67</c:v>
                </c:pt>
                <c:pt idx="95">
                  <c:v>509.54</c:v>
                </c:pt>
                <c:pt idx="96">
                  <c:v>328.94</c:v>
                </c:pt>
                <c:pt idx="97">
                  <c:v>261.24</c:v>
                </c:pt>
                <c:pt idx="98">
                  <c:v>181.64</c:v>
                </c:pt>
                <c:pt idx="99">
                  <c:v>382.56</c:v>
                </c:pt>
                <c:pt idx="100">
                  <c:v>312.39999999999998</c:v>
                </c:pt>
                <c:pt idx="101">
                  <c:v>253.4</c:v>
                </c:pt>
                <c:pt idx="102">
                  <c:v>194.34</c:v>
                </c:pt>
                <c:pt idx="103">
                  <c:v>188.06</c:v>
                </c:pt>
                <c:pt idx="104">
                  <c:v>120.63</c:v>
                </c:pt>
                <c:pt idx="105">
                  <c:v>676.82</c:v>
                </c:pt>
                <c:pt idx="106">
                  <c:v>1203.5999999999999</c:v>
                </c:pt>
                <c:pt idx="107">
                  <c:v>417.87</c:v>
                </c:pt>
                <c:pt idx="108">
                  <c:v>365.03</c:v>
                </c:pt>
                <c:pt idx="109">
                  <c:v>216.02</c:v>
                </c:pt>
                <c:pt idx="110">
                  <c:v>154.52000000000001</c:v>
                </c:pt>
                <c:pt idx="111">
                  <c:v>362.21</c:v>
                </c:pt>
                <c:pt idx="112">
                  <c:v>528.74</c:v>
                </c:pt>
                <c:pt idx="113">
                  <c:v>208.83</c:v>
                </c:pt>
                <c:pt idx="114">
                  <c:v>137.38999999999999</c:v>
                </c:pt>
                <c:pt idx="115">
                  <c:v>221.88</c:v>
                </c:pt>
                <c:pt idx="116">
                  <c:v>175.09</c:v>
                </c:pt>
                <c:pt idx="117">
                  <c:v>152.24</c:v>
                </c:pt>
                <c:pt idx="118">
                  <c:v>366.5</c:v>
                </c:pt>
                <c:pt idx="119">
                  <c:v>411.53</c:v>
                </c:pt>
                <c:pt idx="120">
                  <c:v>183.4</c:v>
                </c:pt>
                <c:pt idx="121">
                  <c:v>164.63</c:v>
                </c:pt>
                <c:pt idx="122">
                  <c:v>325.87</c:v>
                </c:pt>
                <c:pt idx="123">
                  <c:v>1005.8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9-49A3-9F74-B9C74E0D2131}"/>
            </c:ext>
          </c:extLst>
        </c:ser>
        <c:ser>
          <c:idx val="1"/>
          <c:order val="1"/>
          <c:tx>
            <c:strRef>
              <c:f>Sodium!$I$2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Sodium!$A$3:$A$126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Sodium!$I$3:$I$126</c:f>
              <c:numCache>
                <c:formatCode>0.00</c:formatCode>
                <c:ptCount val="124"/>
                <c:pt idx="0">
                  <c:v>122.95</c:v>
                </c:pt>
                <c:pt idx="1">
                  <c:v>118.26</c:v>
                </c:pt>
                <c:pt idx="2">
                  <c:v>342.16</c:v>
                </c:pt>
                <c:pt idx="3">
                  <c:v>827.67</c:v>
                </c:pt>
                <c:pt idx="4">
                  <c:v>1101.4000000000001</c:v>
                </c:pt>
                <c:pt idx="5">
                  <c:v>1043.0999999999999</c:v>
                </c:pt>
                <c:pt idx="6">
                  <c:v>1190.2</c:v>
                </c:pt>
                <c:pt idx="7">
                  <c:v>1084.0999999999999</c:v>
                </c:pt>
                <c:pt idx="8">
                  <c:v>1024.7</c:v>
                </c:pt>
                <c:pt idx="9">
                  <c:v>991.08</c:v>
                </c:pt>
                <c:pt idx="10">
                  <c:v>411.74</c:v>
                </c:pt>
                <c:pt idx="11">
                  <c:v>260.41000000000003</c:v>
                </c:pt>
                <c:pt idx="12">
                  <c:v>253.81</c:v>
                </c:pt>
                <c:pt idx="13">
                  <c:v>230.72</c:v>
                </c:pt>
                <c:pt idx="14">
                  <c:v>148.74</c:v>
                </c:pt>
                <c:pt idx="15">
                  <c:v>162.59</c:v>
                </c:pt>
                <c:pt idx="16">
                  <c:v>137.75</c:v>
                </c:pt>
                <c:pt idx="17">
                  <c:v>155.53</c:v>
                </c:pt>
                <c:pt idx="18">
                  <c:v>149.52000000000001</c:v>
                </c:pt>
                <c:pt idx="19">
                  <c:v>223.03</c:v>
                </c:pt>
                <c:pt idx="20">
                  <c:v>581.79999999999995</c:v>
                </c:pt>
                <c:pt idx="21">
                  <c:v>1207.8</c:v>
                </c:pt>
                <c:pt idx="22">
                  <c:v>1799.8</c:v>
                </c:pt>
                <c:pt idx="23">
                  <c:v>1606.4</c:v>
                </c:pt>
                <c:pt idx="24">
                  <c:v>650.23</c:v>
                </c:pt>
                <c:pt idx="25">
                  <c:v>212.46</c:v>
                </c:pt>
                <c:pt idx="26">
                  <c:v>330.58</c:v>
                </c:pt>
                <c:pt idx="27">
                  <c:v>234.64</c:v>
                </c:pt>
                <c:pt idx="28">
                  <c:v>199.66</c:v>
                </c:pt>
                <c:pt idx="29">
                  <c:v>270.33</c:v>
                </c:pt>
                <c:pt idx="30">
                  <c:v>1871.6</c:v>
                </c:pt>
                <c:pt idx="31">
                  <c:v>1691.4</c:v>
                </c:pt>
                <c:pt idx="32">
                  <c:v>1591.7</c:v>
                </c:pt>
                <c:pt idx="33">
                  <c:v>413.69</c:v>
                </c:pt>
                <c:pt idx="34">
                  <c:v>250.01</c:v>
                </c:pt>
                <c:pt idx="35">
                  <c:v>162.97999999999999</c:v>
                </c:pt>
                <c:pt idx="36">
                  <c:v>199.23</c:v>
                </c:pt>
                <c:pt idx="37">
                  <c:v>323.77999999999997</c:v>
                </c:pt>
                <c:pt idx="38">
                  <c:v>1345.1</c:v>
                </c:pt>
                <c:pt idx="39">
                  <c:v>1442.4</c:v>
                </c:pt>
                <c:pt idx="40">
                  <c:v>185.78</c:v>
                </c:pt>
                <c:pt idx="41">
                  <c:v>443.33</c:v>
                </c:pt>
                <c:pt idx="42">
                  <c:v>241.09</c:v>
                </c:pt>
                <c:pt idx="43">
                  <c:v>233.56</c:v>
                </c:pt>
                <c:pt idx="44">
                  <c:v>270</c:v>
                </c:pt>
                <c:pt idx="45">
                  <c:v>63.331000000000003</c:v>
                </c:pt>
                <c:pt idx="46">
                  <c:v>122.53</c:v>
                </c:pt>
                <c:pt idx="47">
                  <c:v>252.81</c:v>
                </c:pt>
                <c:pt idx="48">
                  <c:v>199.07</c:v>
                </c:pt>
                <c:pt idx="49">
                  <c:v>423.19</c:v>
                </c:pt>
                <c:pt idx="50">
                  <c:v>1148.4000000000001</c:v>
                </c:pt>
                <c:pt idx="51">
                  <c:v>1259.9000000000001</c:v>
                </c:pt>
                <c:pt idx="52">
                  <c:v>756.16</c:v>
                </c:pt>
                <c:pt idx="53">
                  <c:v>1689.2</c:v>
                </c:pt>
                <c:pt idx="54">
                  <c:v>1118.5</c:v>
                </c:pt>
                <c:pt idx="55">
                  <c:v>1295.0999999999999</c:v>
                </c:pt>
                <c:pt idx="56">
                  <c:v>1311.6</c:v>
                </c:pt>
                <c:pt idx="57">
                  <c:v>1276.0999999999999</c:v>
                </c:pt>
                <c:pt idx="58">
                  <c:v>923.09</c:v>
                </c:pt>
                <c:pt idx="59">
                  <c:v>864.7</c:v>
                </c:pt>
                <c:pt idx="60">
                  <c:v>693.95</c:v>
                </c:pt>
                <c:pt idx="61">
                  <c:v>659.81</c:v>
                </c:pt>
                <c:pt idx="62">
                  <c:v>466.28</c:v>
                </c:pt>
                <c:pt idx="63">
                  <c:v>240.62</c:v>
                </c:pt>
                <c:pt idx="64">
                  <c:v>158.63999999999999</c:v>
                </c:pt>
                <c:pt idx="65">
                  <c:v>191.88</c:v>
                </c:pt>
                <c:pt idx="66">
                  <c:v>268.67</c:v>
                </c:pt>
                <c:pt idx="67">
                  <c:v>623.29999999999995</c:v>
                </c:pt>
                <c:pt idx="68">
                  <c:v>1140.8</c:v>
                </c:pt>
                <c:pt idx="69">
                  <c:v>1381.8</c:v>
                </c:pt>
                <c:pt idx="70">
                  <c:v>1379.4</c:v>
                </c:pt>
                <c:pt idx="71">
                  <c:v>642.91</c:v>
                </c:pt>
                <c:pt idx="72">
                  <c:v>1147.8</c:v>
                </c:pt>
                <c:pt idx="73">
                  <c:v>875.91</c:v>
                </c:pt>
                <c:pt idx="74">
                  <c:v>492.36</c:v>
                </c:pt>
                <c:pt idx="75">
                  <c:v>260.61</c:v>
                </c:pt>
                <c:pt idx="76">
                  <c:v>175.2</c:v>
                </c:pt>
                <c:pt idx="77">
                  <c:v>237.37</c:v>
                </c:pt>
                <c:pt idx="78">
                  <c:v>243.49</c:v>
                </c:pt>
                <c:pt idx="79">
                  <c:v>173.58</c:v>
                </c:pt>
                <c:pt idx="80">
                  <c:v>213.97</c:v>
                </c:pt>
                <c:pt idx="81">
                  <c:v>300.49</c:v>
                </c:pt>
                <c:pt idx="82">
                  <c:v>995</c:v>
                </c:pt>
                <c:pt idx="83">
                  <c:v>637.65</c:v>
                </c:pt>
                <c:pt idx="84">
                  <c:v>639.97</c:v>
                </c:pt>
                <c:pt idx="85">
                  <c:v>319.58</c:v>
                </c:pt>
                <c:pt idx="86">
                  <c:v>178.16</c:v>
                </c:pt>
                <c:pt idx="87">
                  <c:v>137</c:v>
                </c:pt>
                <c:pt idx="88">
                  <c:v>160.53</c:v>
                </c:pt>
                <c:pt idx="89">
                  <c:v>317.48</c:v>
                </c:pt>
                <c:pt idx="90">
                  <c:v>471.59</c:v>
                </c:pt>
                <c:pt idx="91">
                  <c:v>685.77</c:v>
                </c:pt>
                <c:pt idx="92">
                  <c:v>1403.1</c:v>
                </c:pt>
                <c:pt idx="93">
                  <c:v>1250.5999999999999</c:v>
                </c:pt>
                <c:pt idx="94">
                  <c:v>761.67</c:v>
                </c:pt>
                <c:pt idx="95">
                  <c:v>509.54</c:v>
                </c:pt>
                <c:pt idx="96">
                  <c:v>328.94</c:v>
                </c:pt>
                <c:pt idx="97">
                  <c:v>261.24</c:v>
                </c:pt>
                <c:pt idx="98">
                  <c:v>181.64</c:v>
                </c:pt>
                <c:pt idx="99">
                  <c:v>382.56</c:v>
                </c:pt>
                <c:pt idx="100">
                  <c:v>312.39999999999998</c:v>
                </c:pt>
                <c:pt idx="101">
                  <c:v>253.4</c:v>
                </c:pt>
                <c:pt idx="102">
                  <c:v>194.34</c:v>
                </c:pt>
                <c:pt idx="103">
                  <c:v>188.06</c:v>
                </c:pt>
                <c:pt idx="104">
                  <c:v>120.63</c:v>
                </c:pt>
                <c:pt idx="105">
                  <c:v>676.82</c:v>
                </c:pt>
                <c:pt idx="106">
                  <c:v>1203.5999999999999</c:v>
                </c:pt>
                <c:pt idx="107">
                  <c:v>417.87</c:v>
                </c:pt>
                <c:pt idx="108">
                  <c:v>365.03</c:v>
                </c:pt>
                <c:pt idx="109">
                  <c:v>216.02</c:v>
                </c:pt>
                <c:pt idx="110">
                  <c:v>154.52000000000001</c:v>
                </c:pt>
                <c:pt idx="111">
                  <c:v>362.21</c:v>
                </c:pt>
                <c:pt idx="112">
                  <c:v>528.74</c:v>
                </c:pt>
                <c:pt idx="113">
                  <c:v>208.83</c:v>
                </c:pt>
                <c:pt idx="114">
                  <c:v>137.38999999999999</c:v>
                </c:pt>
                <c:pt idx="115">
                  <c:v>221.88</c:v>
                </c:pt>
                <c:pt idx="116">
                  <c:v>175.09</c:v>
                </c:pt>
                <c:pt idx="117">
                  <c:v>152.24</c:v>
                </c:pt>
                <c:pt idx="118">
                  <c:v>366.5</c:v>
                </c:pt>
                <c:pt idx="119">
                  <c:v>411.53</c:v>
                </c:pt>
                <c:pt idx="120">
                  <c:v>183.4</c:v>
                </c:pt>
                <c:pt idx="121">
                  <c:v>164.63</c:v>
                </c:pt>
                <c:pt idx="122">
                  <c:v>325.87</c:v>
                </c:pt>
                <c:pt idx="123">
                  <c:v>1005.8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9-49A3-9F74-B9C74E0D2131}"/>
            </c:ext>
          </c:extLst>
        </c:ser>
        <c:ser>
          <c:idx val="2"/>
          <c:order val="2"/>
          <c:tx>
            <c:strRef>
              <c:f>Sodium!$J$2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Sodium!$A$3:$A$126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Sodium!$J$3:$J$126</c:f>
              <c:numCache>
                <c:formatCode>0.00</c:formatCode>
                <c:ptCount val="124"/>
                <c:pt idx="0">
                  <c:v>126.51</c:v>
                </c:pt>
                <c:pt idx="1">
                  <c:v>120.42</c:v>
                </c:pt>
                <c:pt idx="2">
                  <c:v>345.26</c:v>
                </c:pt>
                <c:pt idx="3">
                  <c:v>822.81</c:v>
                </c:pt>
                <c:pt idx="4">
                  <c:v>1086</c:v>
                </c:pt>
                <c:pt idx="5">
                  <c:v>1026.8</c:v>
                </c:pt>
                <c:pt idx="6">
                  <c:v>1167.4000000000001</c:v>
                </c:pt>
                <c:pt idx="7">
                  <c:v>1064.4000000000001</c:v>
                </c:pt>
                <c:pt idx="8">
                  <c:v>1007.1</c:v>
                </c:pt>
                <c:pt idx="9">
                  <c:v>974.64</c:v>
                </c:pt>
                <c:pt idx="10">
                  <c:v>410.3</c:v>
                </c:pt>
                <c:pt idx="11">
                  <c:v>262.47000000000003</c:v>
                </c:pt>
                <c:pt idx="12">
                  <c:v>256.48</c:v>
                </c:pt>
                <c:pt idx="13">
                  <c:v>233.64</c:v>
                </c:pt>
                <c:pt idx="14">
                  <c:v>151.43</c:v>
                </c:pt>
                <c:pt idx="15">
                  <c:v>165.51</c:v>
                </c:pt>
                <c:pt idx="16">
                  <c:v>141.47</c:v>
                </c:pt>
                <c:pt idx="17">
                  <c:v>158.97</c:v>
                </c:pt>
                <c:pt idx="18">
                  <c:v>151.94999999999999</c:v>
                </c:pt>
                <c:pt idx="19">
                  <c:v>225.32</c:v>
                </c:pt>
                <c:pt idx="20">
                  <c:v>580.71</c:v>
                </c:pt>
                <c:pt idx="21">
                  <c:v>1189.0999999999999</c:v>
                </c:pt>
                <c:pt idx="22">
                  <c:v>1754.4</c:v>
                </c:pt>
                <c:pt idx="23">
                  <c:v>1565.1</c:v>
                </c:pt>
                <c:pt idx="24">
                  <c:v>644.04</c:v>
                </c:pt>
                <c:pt idx="25">
                  <c:v>216.37</c:v>
                </c:pt>
                <c:pt idx="26">
                  <c:v>335.13</c:v>
                </c:pt>
                <c:pt idx="27">
                  <c:v>241.03</c:v>
                </c:pt>
                <c:pt idx="28">
                  <c:v>205.28</c:v>
                </c:pt>
                <c:pt idx="29">
                  <c:v>273.45999999999998</c:v>
                </c:pt>
                <c:pt idx="30">
                  <c:v>1816.2</c:v>
                </c:pt>
                <c:pt idx="31">
                  <c:v>1644.5</c:v>
                </c:pt>
                <c:pt idx="32">
                  <c:v>1549.3</c:v>
                </c:pt>
                <c:pt idx="33">
                  <c:v>415</c:v>
                </c:pt>
                <c:pt idx="34">
                  <c:v>254.12</c:v>
                </c:pt>
                <c:pt idx="35">
                  <c:v>167.28</c:v>
                </c:pt>
                <c:pt idx="36">
                  <c:v>202.27</c:v>
                </c:pt>
                <c:pt idx="37">
                  <c:v>327.38</c:v>
                </c:pt>
                <c:pt idx="38">
                  <c:v>1323.3</c:v>
                </c:pt>
                <c:pt idx="39">
                  <c:v>1414.4</c:v>
                </c:pt>
                <c:pt idx="40">
                  <c:v>186.78</c:v>
                </c:pt>
                <c:pt idx="41">
                  <c:v>447.93</c:v>
                </c:pt>
                <c:pt idx="42">
                  <c:v>246.3</c:v>
                </c:pt>
                <c:pt idx="43">
                  <c:v>239.14</c:v>
                </c:pt>
                <c:pt idx="44">
                  <c:v>277.54000000000002</c:v>
                </c:pt>
                <c:pt idx="45">
                  <c:v>65.177000000000007</c:v>
                </c:pt>
                <c:pt idx="46">
                  <c:v>125.45</c:v>
                </c:pt>
                <c:pt idx="47">
                  <c:v>256.91000000000003</c:v>
                </c:pt>
                <c:pt idx="48">
                  <c:v>201.52</c:v>
                </c:pt>
                <c:pt idx="49">
                  <c:v>425.09</c:v>
                </c:pt>
                <c:pt idx="50">
                  <c:v>1133.3</c:v>
                </c:pt>
                <c:pt idx="51">
                  <c:v>1239.2</c:v>
                </c:pt>
                <c:pt idx="52">
                  <c:v>749.53</c:v>
                </c:pt>
                <c:pt idx="53">
                  <c:v>1646.2</c:v>
                </c:pt>
                <c:pt idx="54">
                  <c:v>1098.8</c:v>
                </c:pt>
                <c:pt idx="55">
                  <c:v>1267.7</c:v>
                </c:pt>
                <c:pt idx="56">
                  <c:v>1282.5</c:v>
                </c:pt>
                <c:pt idx="57">
                  <c:v>1248.3</c:v>
                </c:pt>
                <c:pt idx="58">
                  <c:v>908.75</c:v>
                </c:pt>
                <c:pt idx="59">
                  <c:v>853.11</c:v>
                </c:pt>
                <c:pt idx="60">
                  <c:v>688.25</c:v>
                </c:pt>
                <c:pt idx="61">
                  <c:v>661.12</c:v>
                </c:pt>
                <c:pt idx="62">
                  <c:v>472.48</c:v>
                </c:pt>
                <c:pt idx="63">
                  <c:v>246.58</c:v>
                </c:pt>
                <c:pt idx="64">
                  <c:v>161.75</c:v>
                </c:pt>
                <c:pt idx="65">
                  <c:v>194.52</c:v>
                </c:pt>
                <c:pt idx="66">
                  <c:v>271.12</c:v>
                </c:pt>
                <c:pt idx="67">
                  <c:v>622.45000000000005</c:v>
                </c:pt>
                <c:pt idx="68">
                  <c:v>1122.4000000000001</c:v>
                </c:pt>
                <c:pt idx="69">
                  <c:v>1353.3</c:v>
                </c:pt>
                <c:pt idx="70">
                  <c:v>1350.7</c:v>
                </c:pt>
                <c:pt idx="71">
                  <c:v>637.80999999999995</c:v>
                </c:pt>
                <c:pt idx="72">
                  <c:v>1125.5999999999999</c:v>
                </c:pt>
                <c:pt idx="73">
                  <c:v>863.04</c:v>
                </c:pt>
                <c:pt idx="74">
                  <c:v>489.6</c:v>
                </c:pt>
                <c:pt idx="75">
                  <c:v>262.11</c:v>
                </c:pt>
                <c:pt idx="76">
                  <c:v>177.7</c:v>
                </c:pt>
                <c:pt idx="77">
                  <c:v>240.73</c:v>
                </c:pt>
                <c:pt idx="78">
                  <c:v>248.98</c:v>
                </c:pt>
                <c:pt idx="79">
                  <c:v>177.88</c:v>
                </c:pt>
                <c:pt idx="80">
                  <c:v>216.68</c:v>
                </c:pt>
                <c:pt idx="81">
                  <c:v>302.63</c:v>
                </c:pt>
                <c:pt idx="82">
                  <c:v>980.77</c:v>
                </c:pt>
                <c:pt idx="83">
                  <c:v>632.96</c:v>
                </c:pt>
                <c:pt idx="84">
                  <c:v>636.20000000000005</c:v>
                </c:pt>
                <c:pt idx="85">
                  <c:v>323.5</c:v>
                </c:pt>
                <c:pt idx="86">
                  <c:v>182.86</c:v>
                </c:pt>
                <c:pt idx="87">
                  <c:v>139.75</c:v>
                </c:pt>
                <c:pt idx="88">
                  <c:v>163.19999999999999</c:v>
                </c:pt>
                <c:pt idx="89">
                  <c:v>320.74</c:v>
                </c:pt>
                <c:pt idx="90">
                  <c:v>473.71</c:v>
                </c:pt>
                <c:pt idx="91">
                  <c:v>682.33</c:v>
                </c:pt>
                <c:pt idx="92">
                  <c:v>1375.8</c:v>
                </c:pt>
                <c:pt idx="93">
                  <c:v>1227.5999999999999</c:v>
                </c:pt>
                <c:pt idx="94">
                  <c:v>753.34</c:v>
                </c:pt>
                <c:pt idx="95">
                  <c:v>506.31</c:v>
                </c:pt>
                <c:pt idx="96">
                  <c:v>328.46</c:v>
                </c:pt>
                <c:pt idx="97">
                  <c:v>261.42</c:v>
                </c:pt>
                <c:pt idx="98">
                  <c:v>182.53</c:v>
                </c:pt>
                <c:pt idx="99">
                  <c:v>382.89</c:v>
                </c:pt>
                <c:pt idx="100">
                  <c:v>314.74</c:v>
                </c:pt>
                <c:pt idx="101">
                  <c:v>258.83</c:v>
                </c:pt>
                <c:pt idx="102">
                  <c:v>199.55</c:v>
                </c:pt>
                <c:pt idx="103">
                  <c:v>193.45</c:v>
                </c:pt>
                <c:pt idx="104">
                  <c:v>123.17</c:v>
                </c:pt>
                <c:pt idx="105">
                  <c:v>676.11</c:v>
                </c:pt>
                <c:pt idx="106">
                  <c:v>1182.7</c:v>
                </c:pt>
                <c:pt idx="107">
                  <c:v>416.26</c:v>
                </c:pt>
                <c:pt idx="108">
                  <c:v>365.44</c:v>
                </c:pt>
                <c:pt idx="109">
                  <c:v>217.82</c:v>
                </c:pt>
                <c:pt idx="110">
                  <c:v>157.91</c:v>
                </c:pt>
                <c:pt idx="111">
                  <c:v>366.05</c:v>
                </c:pt>
                <c:pt idx="112">
                  <c:v>527.14</c:v>
                </c:pt>
                <c:pt idx="113">
                  <c:v>209.24</c:v>
                </c:pt>
                <c:pt idx="114">
                  <c:v>138.09</c:v>
                </c:pt>
                <c:pt idx="115">
                  <c:v>224.58</c:v>
                </c:pt>
                <c:pt idx="116">
                  <c:v>179.85</c:v>
                </c:pt>
                <c:pt idx="117">
                  <c:v>154.41</c:v>
                </c:pt>
                <c:pt idx="118">
                  <c:v>365.49</c:v>
                </c:pt>
                <c:pt idx="119">
                  <c:v>411.06</c:v>
                </c:pt>
                <c:pt idx="120">
                  <c:v>186.97</c:v>
                </c:pt>
                <c:pt idx="121">
                  <c:v>167.96</c:v>
                </c:pt>
                <c:pt idx="122">
                  <c:v>329.24</c:v>
                </c:pt>
                <c:pt idx="123">
                  <c:v>995.82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69-49A3-9F74-B9C74E0D2131}"/>
            </c:ext>
          </c:extLst>
        </c:ser>
        <c:ser>
          <c:idx val="3"/>
          <c:order val="3"/>
          <c:tx>
            <c:strRef>
              <c:f>Sodium!$BC$1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Sodium!$BC$3:$BC$50</c:f>
              <c:numCache>
                <c:formatCode>m/d/yyyy</c:formatCode>
                <c:ptCount val="48"/>
                <c:pt idx="0">
                  <c:v>35388</c:v>
                </c:pt>
                <c:pt idx="1">
                  <c:v>35438</c:v>
                </c:pt>
                <c:pt idx="2">
                  <c:v>35460</c:v>
                </c:pt>
                <c:pt idx="3">
                  <c:v>35486</c:v>
                </c:pt>
                <c:pt idx="4">
                  <c:v>35514</c:v>
                </c:pt>
                <c:pt idx="5">
                  <c:v>35549</c:v>
                </c:pt>
                <c:pt idx="6">
                  <c:v>35564</c:v>
                </c:pt>
                <c:pt idx="7">
                  <c:v>35571</c:v>
                </c:pt>
                <c:pt idx="8">
                  <c:v>35579</c:v>
                </c:pt>
                <c:pt idx="9">
                  <c:v>35586</c:v>
                </c:pt>
                <c:pt idx="10">
                  <c:v>35592</c:v>
                </c:pt>
                <c:pt idx="11">
                  <c:v>35597</c:v>
                </c:pt>
                <c:pt idx="12">
                  <c:v>35607</c:v>
                </c:pt>
                <c:pt idx="13">
                  <c:v>35612</c:v>
                </c:pt>
                <c:pt idx="14">
                  <c:v>35626</c:v>
                </c:pt>
                <c:pt idx="15">
                  <c:v>35641</c:v>
                </c:pt>
                <c:pt idx="16">
                  <c:v>35654</c:v>
                </c:pt>
                <c:pt idx="17">
                  <c:v>35698</c:v>
                </c:pt>
                <c:pt idx="18">
                  <c:v>35725</c:v>
                </c:pt>
                <c:pt idx="19">
                  <c:v>35759</c:v>
                </c:pt>
                <c:pt idx="20">
                  <c:v>35870</c:v>
                </c:pt>
                <c:pt idx="21">
                  <c:v>35908</c:v>
                </c:pt>
                <c:pt idx="22">
                  <c:v>35921</c:v>
                </c:pt>
                <c:pt idx="23">
                  <c:v>35944</c:v>
                </c:pt>
                <c:pt idx="24">
                  <c:v>35948</c:v>
                </c:pt>
                <c:pt idx="25">
                  <c:v>35955</c:v>
                </c:pt>
                <c:pt idx="26">
                  <c:v>35970</c:v>
                </c:pt>
                <c:pt idx="27">
                  <c:v>35985</c:v>
                </c:pt>
                <c:pt idx="28">
                  <c:v>35998</c:v>
                </c:pt>
                <c:pt idx="29">
                  <c:v>36068</c:v>
                </c:pt>
                <c:pt idx="30">
                  <c:v>36208</c:v>
                </c:pt>
                <c:pt idx="31">
                  <c:v>36279</c:v>
                </c:pt>
                <c:pt idx="32">
                  <c:v>36391</c:v>
                </c:pt>
                <c:pt idx="33">
                  <c:v>36614</c:v>
                </c:pt>
                <c:pt idx="34">
                  <c:v>36640</c:v>
                </c:pt>
                <c:pt idx="35">
                  <c:v>36662</c:v>
                </c:pt>
                <c:pt idx="36">
                  <c:v>36677</c:v>
                </c:pt>
                <c:pt idx="37">
                  <c:v>36689</c:v>
                </c:pt>
                <c:pt idx="38">
                  <c:v>36705</c:v>
                </c:pt>
                <c:pt idx="39">
                  <c:v>36725</c:v>
                </c:pt>
                <c:pt idx="40">
                  <c:v>36760</c:v>
                </c:pt>
                <c:pt idx="41">
                  <c:v>36784</c:v>
                </c:pt>
                <c:pt idx="42">
                  <c:v>36865</c:v>
                </c:pt>
                <c:pt idx="43">
                  <c:v>36899</c:v>
                </c:pt>
                <c:pt idx="44">
                  <c:v>36962</c:v>
                </c:pt>
                <c:pt idx="45">
                  <c:v>37011</c:v>
                </c:pt>
                <c:pt idx="46">
                  <c:v>37041</c:v>
                </c:pt>
                <c:pt idx="47">
                  <c:v>37124</c:v>
                </c:pt>
              </c:numCache>
            </c:numRef>
          </c:xVal>
          <c:yVal>
            <c:numRef>
              <c:f>Sodium!$BF$3:$BF$50</c:f>
              <c:numCache>
                <c:formatCode>General</c:formatCode>
                <c:ptCount val="48"/>
                <c:pt idx="0">
                  <c:v>237.75782031359998</c:v>
                </c:pt>
                <c:pt idx="1">
                  <c:v>272.52360161280001</c:v>
                </c:pt>
                <c:pt idx="2">
                  <c:v>59.476153651199994</c:v>
                </c:pt>
                <c:pt idx="3">
                  <c:v>108.77456977920002</c:v>
                </c:pt>
                <c:pt idx="4">
                  <c:v>212.48473651200004</c:v>
                </c:pt>
                <c:pt idx="5">
                  <c:v>411.02401536000002</c:v>
                </c:pt>
                <c:pt idx="6">
                  <c:v>1313.6131805184</c:v>
                </c:pt>
                <c:pt idx="7">
                  <c:v>1408.4422926336001</c:v>
                </c:pt>
                <c:pt idx="8">
                  <c:v>838.48899133439988</c:v>
                </c:pt>
                <c:pt idx="9">
                  <c:v>2009.1000665088004</c:v>
                </c:pt>
                <c:pt idx="10">
                  <c:v>1169.6079808512</c:v>
                </c:pt>
                <c:pt idx="11">
                  <c:v>1489.96205568</c:v>
                </c:pt>
                <c:pt idx="12">
                  <c:v>1275.0552133632</c:v>
                </c:pt>
                <c:pt idx="13">
                  <c:v>1288.11990528</c:v>
                </c:pt>
                <c:pt idx="14">
                  <c:v>842.47690291200001</c:v>
                </c:pt>
                <c:pt idx="15">
                  <c:v>848.17741455359999</c:v>
                </c:pt>
                <c:pt idx="16">
                  <c:v>743.5620163584</c:v>
                </c:pt>
                <c:pt idx="17">
                  <c:v>657.29590456320011</c:v>
                </c:pt>
                <c:pt idx="18">
                  <c:v>393.89801471999999</c:v>
                </c:pt>
                <c:pt idx="19">
                  <c:v>209.91583641600002</c:v>
                </c:pt>
                <c:pt idx="20">
                  <c:v>137.00800512000004</c:v>
                </c:pt>
                <c:pt idx="21">
                  <c:v>343.49864140800003</c:v>
                </c:pt>
                <c:pt idx="22">
                  <c:v>711.07154657280012</c:v>
                </c:pt>
                <c:pt idx="23">
                  <c:v>1164.4212492288</c:v>
                </c:pt>
                <c:pt idx="24">
                  <c:v>1306.6159859712</c:v>
                </c:pt>
                <c:pt idx="25">
                  <c:v>538.29466583039994</c:v>
                </c:pt>
                <c:pt idx="26">
                  <c:v>1032.330852864</c:v>
                </c:pt>
                <c:pt idx="27">
                  <c:v>818.98981632000005</c:v>
                </c:pt>
                <c:pt idx="28">
                  <c:v>438.10756208639998</c:v>
                </c:pt>
                <c:pt idx="29">
                  <c:v>184.66721832960002</c:v>
                </c:pt>
                <c:pt idx="30">
                  <c:v>179.01563811840003</c:v>
                </c:pt>
                <c:pt idx="31">
                  <c:v>359.67047915520004</c:v>
                </c:pt>
                <c:pt idx="32">
                  <c:v>712.19696947199998</c:v>
                </c:pt>
                <c:pt idx="33">
                  <c:v>169.84099491840001</c:v>
                </c:pt>
                <c:pt idx="34">
                  <c:v>470.96501760000007</c:v>
                </c:pt>
                <c:pt idx="35">
                  <c:v>584.24127897599999</c:v>
                </c:pt>
                <c:pt idx="36">
                  <c:v>976.18203648000008</c:v>
                </c:pt>
                <c:pt idx="37">
                  <c:v>587.17716480000001</c:v>
                </c:pt>
                <c:pt idx="38">
                  <c:v>440.38287360000004</c:v>
                </c:pt>
                <c:pt idx="39">
                  <c:v>317.07566899199998</c:v>
                </c:pt>
                <c:pt idx="40">
                  <c:v>460.20010291199998</c:v>
                </c:pt>
                <c:pt idx="41">
                  <c:v>317.90750330880002</c:v>
                </c:pt>
                <c:pt idx="42">
                  <c:v>204.26425620480003</c:v>
                </c:pt>
                <c:pt idx="43">
                  <c:v>206.24597913599999</c:v>
                </c:pt>
                <c:pt idx="44">
                  <c:v>123.74758748160001</c:v>
                </c:pt>
                <c:pt idx="45">
                  <c:v>696.24532316160003</c:v>
                </c:pt>
                <c:pt idx="46">
                  <c:v>1093.1526208512</c:v>
                </c:pt>
                <c:pt idx="47">
                  <c:v>398.17951488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69-49A3-9F74-B9C74E0D2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Potassium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Potassium!$H$2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Potassium!$A$3:$A$126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Potassium!$H$3:$H$126</c:f>
              <c:numCache>
                <c:formatCode>0.00</c:formatCode>
                <c:ptCount val="124"/>
                <c:pt idx="0">
                  <c:v>0.28100999999999998</c:v>
                </c:pt>
                <c:pt idx="1">
                  <c:v>0.42620999999999998</c:v>
                </c:pt>
                <c:pt idx="2">
                  <c:v>1.4452</c:v>
                </c:pt>
                <c:pt idx="3">
                  <c:v>4.4839000000000002</c:v>
                </c:pt>
                <c:pt idx="4">
                  <c:v>6.9431000000000003</c:v>
                </c:pt>
                <c:pt idx="5">
                  <c:v>7.0949</c:v>
                </c:pt>
                <c:pt idx="6">
                  <c:v>8.7256999999999998</c:v>
                </c:pt>
                <c:pt idx="7">
                  <c:v>8.1328999999999994</c:v>
                </c:pt>
                <c:pt idx="8">
                  <c:v>7.6177000000000001</c:v>
                </c:pt>
                <c:pt idx="9">
                  <c:v>7.34</c:v>
                </c:pt>
                <c:pt idx="10">
                  <c:v>2.9039999999999999</c:v>
                </c:pt>
                <c:pt idx="11">
                  <c:v>1.9222999999999999</c:v>
                </c:pt>
                <c:pt idx="12">
                  <c:v>1.8851</c:v>
                </c:pt>
                <c:pt idx="13">
                  <c:v>1.7153</c:v>
                </c:pt>
                <c:pt idx="14">
                  <c:v>1.1138999999999999</c:v>
                </c:pt>
                <c:pt idx="15">
                  <c:v>1.2173</c:v>
                </c:pt>
                <c:pt idx="16">
                  <c:v>1.1012999999999999</c:v>
                </c:pt>
                <c:pt idx="17">
                  <c:v>1.8431999999999999</c:v>
                </c:pt>
                <c:pt idx="18">
                  <c:v>2.1030000000000002</c:v>
                </c:pt>
                <c:pt idx="19">
                  <c:v>3.5556999999999999</c:v>
                </c:pt>
                <c:pt idx="20">
                  <c:v>11.115</c:v>
                </c:pt>
                <c:pt idx="21">
                  <c:v>27.622</c:v>
                </c:pt>
                <c:pt idx="22">
                  <c:v>47.738</c:v>
                </c:pt>
                <c:pt idx="23">
                  <c:v>45.218000000000004</c:v>
                </c:pt>
                <c:pt idx="24">
                  <c:v>16.399999999999999</c:v>
                </c:pt>
                <c:pt idx="25">
                  <c:v>4.9947999999999997</c:v>
                </c:pt>
                <c:pt idx="26">
                  <c:v>18.905999999999999</c:v>
                </c:pt>
                <c:pt idx="27">
                  <c:v>13.157</c:v>
                </c:pt>
                <c:pt idx="28">
                  <c:v>12.067</c:v>
                </c:pt>
                <c:pt idx="29">
                  <c:v>23.632000000000001</c:v>
                </c:pt>
                <c:pt idx="30">
                  <c:v>294.14999999999998</c:v>
                </c:pt>
                <c:pt idx="31">
                  <c:v>260.45</c:v>
                </c:pt>
                <c:pt idx="32">
                  <c:v>246.28</c:v>
                </c:pt>
                <c:pt idx="33">
                  <c:v>48.892000000000003</c:v>
                </c:pt>
                <c:pt idx="34">
                  <c:v>26.928000000000001</c:v>
                </c:pt>
                <c:pt idx="35">
                  <c:v>16.859000000000002</c:v>
                </c:pt>
                <c:pt idx="36">
                  <c:v>28.92</c:v>
                </c:pt>
                <c:pt idx="37">
                  <c:v>49.408000000000001</c:v>
                </c:pt>
                <c:pt idx="38">
                  <c:v>288.3</c:v>
                </c:pt>
                <c:pt idx="39">
                  <c:v>323.98</c:v>
                </c:pt>
                <c:pt idx="40">
                  <c:v>35.51</c:v>
                </c:pt>
                <c:pt idx="41">
                  <c:v>80.596999999999994</c:v>
                </c:pt>
                <c:pt idx="42">
                  <c:v>40.104999999999997</c:v>
                </c:pt>
                <c:pt idx="43">
                  <c:v>38.353000000000002</c:v>
                </c:pt>
                <c:pt idx="44">
                  <c:v>45.143999999999998</c:v>
                </c:pt>
                <c:pt idx="45">
                  <c:v>11.353999999999999</c:v>
                </c:pt>
                <c:pt idx="46">
                  <c:v>23.244</c:v>
                </c:pt>
                <c:pt idx="47">
                  <c:v>53.378</c:v>
                </c:pt>
                <c:pt idx="48">
                  <c:v>45.390999999999998</c:v>
                </c:pt>
                <c:pt idx="49">
                  <c:v>105.31</c:v>
                </c:pt>
                <c:pt idx="50">
                  <c:v>348.04</c:v>
                </c:pt>
                <c:pt idx="51">
                  <c:v>398.88</c:v>
                </c:pt>
                <c:pt idx="52">
                  <c:v>221.93</c:v>
                </c:pt>
                <c:pt idx="53">
                  <c:v>602.33000000000004</c:v>
                </c:pt>
                <c:pt idx="54">
                  <c:v>364.33</c:v>
                </c:pt>
                <c:pt idx="55">
                  <c:v>440.72</c:v>
                </c:pt>
                <c:pt idx="56">
                  <c:v>454.53</c:v>
                </c:pt>
                <c:pt idx="57">
                  <c:v>441.72</c:v>
                </c:pt>
                <c:pt idx="58">
                  <c:v>299.68</c:v>
                </c:pt>
                <c:pt idx="59">
                  <c:v>275.77</c:v>
                </c:pt>
                <c:pt idx="60">
                  <c:v>210.17</c:v>
                </c:pt>
                <c:pt idx="61">
                  <c:v>180.64</c:v>
                </c:pt>
                <c:pt idx="62">
                  <c:v>114.5</c:v>
                </c:pt>
                <c:pt idx="63">
                  <c:v>53.62</c:v>
                </c:pt>
                <c:pt idx="64">
                  <c:v>42.087000000000003</c:v>
                </c:pt>
                <c:pt idx="65">
                  <c:v>55.472000000000001</c:v>
                </c:pt>
                <c:pt idx="66">
                  <c:v>82.201999999999998</c:v>
                </c:pt>
                <c:pt idx="67">
                  <c:v>212.94</c:v>
                </c:pt>
                <c:pt idx="68">
                  <c:v>460.87</c:v>
                </c:pt>
                <c:pt idx="69">
                  <c:v>588.77</c:v>
                </c:pt>
                <c:pt idx="70">
                  <c:v>588.76</c:v>
                </c:pt>
                <c:pt idx="71">
                  <c:v>240.2</c:v>
                </c:pt>
                <c:pt idx="72">
                  <c:v>485.36</c:v>
                </c:pt>
                <c:pt idx="73">
                  <c:v>353.33</c:v>
                </c:pt>
                <c:pt idx="74">
                  <c:v>181.69</c:v>
                </c:pt>
                <c:pt idx="75">
                  <c:v>85.727000000000004</c:v>
                </c:pt>
                <c:pt idx="76">
                  <c:v>52.716999999999999</c:v>
                </c:pt>
                <c:pt idx="77">
                  <c:v>70.804000000000002</c:v>
                </c:pt>
                <c:pt idx="78">
                  <c:v>66.438000000000002</c:v>
                </c:pt>
                <c:pt idx="79">
                  <c:v>49.244999999999997</c:v>
                </c:pt>
                <c:pt idx="80">
                  <c:v>71.882999999999996</c:v>
                </c:pt>
                <c:pt idx="81">
                  <c:v>107.63</c:v>
                </c:pt>
                <c:pt idx="82">
                  <c:v>446.3</c:v>
                </c:pt>
                <c:pt idx="83">
                  <c:v>263.43</c:v>
                </c:pt>
                <c:pt idx="84">
                  <c:v>259.04000000000002</c:v>
                </c:pt>
                <c:pt idx="85">
                  <c:v>105.09</c:v>
                </c:pt>
                <c:pt idx="86">
                  <c:v>50.401000000000003</c:v>
                </c:pt>
                <c:pt idx="87">
                  <c:v>43.487000000000002</c:v>
                </c:pt>
                <c:pt idx="88">
                  <c:v>53.024999999999999</c:v>
                </c:pt>
                <c:pt idx="89">
                  <c:v>111.52</c:v>
                </c:pt>
                <c:pt idx="90">
                  <c:v>175.83</c:v>
                </c:pt>
                <c:pt idx="91">
                  <c:v>282.29000000000002</c:v>
                </c:pt>
                <c:pt idx="92">
                  <c:v>673.52</c:v>
                </c:pt>
                <c:pt idx="93">
                  <c:v>591.80999999999995</c:v>
                </c:pt>
                <c:pt idx="94">
                  <c:v>332.52</c:v>
                </c:pt>
                <c:pt idx="95">
                  <c:v>212.04</c:v>
                </c:pt>
                <c:pt idx="96">
                  <c:v>129.93</c:v>
                </c:pt>
                <c:pt idx="97">
                  <c:v>101.35</c:v>
                </c:pt>
                <c:pt idx="98">
                  <c:v>67.230999999999995</c:v>
                </c:pt>
                <c:pt idx="99">
                  <c:v>142.81</c:v>
                </c:pt>
                <c:pt idx="100">
                  <c:v>106.74</c:v>
                </c:pt>
                <c:pt idx="101">
                  <c:v>72.283000000000001</c:v>
                </c:pt>
                <c:pt idx="102">
                  <c:v>52.125</c:v>
                </c:pt>
                <c:pt idx="103">
                  <c:v>49.402000000000001</c:v>
                </c:pt>
                <c:pt idx="104">
                  <c:v>35.103000000000002</c:v>
                </c:pt>
                <c:pt idx="105">
                  <c:v>242.94</c:v>
                </c:pt>
                <c:pt idx="106">
                  <c:v>507.88</c:v>
                </c:pt>
                <c:pt idx="107">
                  <c:v>149.22</c:v>
                </c:pt>
                <c:pt idx="108">
                  <c:v>119.48</c:v>
                </c:pt>
                <c:pt idx="109">
                  <c:v>64.988</c:v>
                </c:pt>
                <c:pt idx="110">
                  <c:v>38.082999999999998</c:v>
                </c:pt>
                <c:pt idx="111">
                  <c:v>93.975999999999999</c:v>
                </c:pt>
                <c:pt idx="112">
                  <c:v>154.19999999999999</c:v>
                </c:pt>
                <c:pt idx="113">
                  <c:v>57.42</c:v>
                </c:pt>
                <c:pt idx="114">
                  <c:v>36.137999999999998</c:v>
                </c:pt>
                <c:pt idx="115">
                  <c:v>47.7</c:v>
                </c:pt>
                <c:pt idx="116">
                  <c:v>29.533000000000001</c:v>
                </c:pt>
                <c:pt idx="117">
                  <c:v>27.303999999999998</c:v>
                </c:pt>
                <c:pt idx="118">
                  <c:v>69.738</c:v>
                </c:pt>
                <c:pt idx="119">
                  <c:v>72.150999999999996</c:v>
                </c:pt>
                <c:pt idx="120">
                  <c:v>22.890999999999998</c:v>
                </c:pt>
                <c:pt idx="121">
                  <c:v>17.120999999999999</c:v>
                </c:pt>
                <c:pt idx="122">
                  <c:v>35.901000000000003</c:v>
                </c:pt>
                <c:pt idx="123">
                  <c:v>131.29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4-4186-8E9A-C158523E0016}"/>
            </c:ext>
          </c:extLst>
        </c:ser>
        <c:ser>
          <c:idx val="1"/>
          <c:order val="1"/>
          <c:tx>
            <c:strRef>
              <c:f>Potassium!$I$2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Potassium!$A$3:$A$126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Potassium!$I$3:$I$126</c:f>
              <c:numCache>
                <c:formatCode>0.00</c:formatCode>
                <c:ptCount val="124"/>
                <c:pt idx="0">
                  <c:v>0.28754999999999997</c:v>
                </c:pt>
                <c:pt idx="1">
                  <c:v>0.434</c:v>
                </c:pt>
                <c:pt idx="2">
                  <c:v>1.4703999999999999</c:v>
                </c:pt>
                <c:pt idx="3">
                  <c:v>4.5552999999999999</c:v>
                </c:pt>
                <c:pt idx="4">
                  <c:v>7.0465</c:v>
                </c:pt>
                <c:pt idx="5">
                  <c:v>7.1952999999999996</c:v>
                </c:pt>
                <c:pt idx="6">
                  <c:v>8.8445999999999998</c:v>
                </c:pt>
                <c:pt idx="7">
                  <c:v>8.2407000000000004</c:v>
                </c:pt>
                <c:pt idx="8">
                  <c:v>7.7186000000000003</c:v>
                </c:pt>
                <c:pt idx="9">
                  <c:v>7.4371999999999998</c:v>
                </c:pt>
                <c:pt idx="10">
                  <c:v>2.9403000000000001</c:v>
                </c:pt>
                <c:pt idx="11">
                  <c:v>1.9423999999999999</c:v>
                </c:pt>
                <c:pt idx="12">
                  <c:v>1.9039999999999999</c:v>
                </c:pt>
                <c:pt idx="13">
                  <c:v>1.732</c:v>
                </c:pt>
                <c:pt idx="14">
                  <c:v>1.1241000000000001</c:v>
                </c:pt>
                <c:pt idx="15">
                  <c:v>1.2283999999999999</c:v>
                </c:pt>
                <c:pt idx="16">
                  <c:v>1.1096999999999999</c:v>
                </c:pt>
                <c:pt idx="17">
                  <c:v>1.8531</c:v>
                </c:pt>
                <c:pt idx="18">
                  <c:v>2.1132</c:v>
                </c:pt>
                <c:pt idx="19">
                  <c:v>3.5718999999999999</c:v>
                </c:pt>
                <c:pt idx="20">
                  <c:v>11.163</c:v>
                </c:pt>
                <c:pt idx="21">
                  <c:v>27.731000000000002</c:v>
                </c:pt>
                <c:pt idx="22">
                  <c:v>47.914000000000001</c:v>
                </c:pt>
                <c:pt idx="23">
                  <c:v>45.372999999999998</c:v>
                </c:pt>
                <c:pt idx="24">
                  <c:v>16.452999999999999</c:v>
                </c:pt>
                <c:pt idx="25">
                  <c:v>5.0061</c:v>
                </c:pt>
                <c:pt idx="26">
                  <c:v>18.916</c:v>
                </c:pt>
                <c:pt idx="27">
                  <c:v>13.161</c:v>
                </c:pt>
                <c:pt idx="28">
                  <c:v>12.07</c:v>
                </c:pt>
                <c:pt idx="29">
                  <c:v>23.637</c:v>
                </c:pt>
                <c:pt idx="30">
                  <c:v>294.18</c:v>
                </c:pt>
                <c:pt idx="31">
                  <c:v>260.48</c:v>
                </c:pt>
                <c:pt idx="32">
                  <c:v>246.3</c:v>
                </c:pt>
                <c:pt idx="33">
                  <c:v>48.896000000000001</c:v>
                </c:pt>
                <c:pt idx="34">
                  <c:v>26.93</c:v>
                </c:pt>
                <c:pt idx="35">
                  <c:v>16.86</c:v>
                </c:pt>
                <c:pt idx="36">
                  <c:v>28.92</c:v>
                </c:pt>
                <c:pt idx="37">
                  <c:v>49.408999999999999</c:v>
                </c:pt>
                <c:pt idx="38">
                  <c:v>288.3</c:v>
                </c:pt>
                <c:pt idx="39">
                  <c:v>323.98</c:v>
                </c:pt>
                <c:pt idx="40">
                  <c:v>35.51</c:v>
                </c:pt>
                <c:pt idx="41">
                  <c:v>80.596999999999994</c:v>
                </c:pt>
                <c:pt idx="42">
                  <c:v>40.104999999999997</c:v>
                </c:pt>
                <c:pt idx="43">
                  <c:v>38.353999999999999</c:v>
                </c:pt>
                <c:pt idx="44">
                  <c:v>45.143999999999998</c:v>
                </c:pt>
                <c:pt idx="45">
                  <c:v>11.353999999999999</c:v>
                </c:pt>
                <c:pt idx="46">
                  <c:v>23.244</c:v>
                </c:pt>
                <c:pt idx="47">
                  <c:v>53.378</c:v>
                </c:pt>
                <c:pt idx="48">
                  <c:v>45.390999999999998</c:v>
                </c:pt>
                <c:pt idx="49">
                  <c:v>105.31</c:v>
                </c:pt>
                <c:pt idx="50">
                  <c:v>348.04</c:v>
                </c:pt>
                <c:pt idx="51">
                  <c:v>398.88</c:v>
                </c:pt>
                <c:pt idx="52">
                  <c:v>221.93</c:v>
                </c:pt>
                <c:pt idx="53">
                  <c:v>602.33000000000004</c:v>
                </c:pt>
                <c:pt idx="54">
                  <c:v>364.33</c:v>
                </c:pt>
                <c:pt idx="55">
                  <c:v>440.72</c:v>
                </c:pt>
                <c:pt idx="56">
                  <c:v>454.53</c:v>
                </c:pt>
                <c:pt idx="57">
                  <c:v>441.72</c:v>
                </c:pt>
                <c:pt idx="58">
                  <c:v>299.68</c:v>
                </c:pt>
                <c:pt idx="59">
                  <c:v>275.77</c:v>
                </c:pt>
                <c:pt idx="60">
                  <c:v>210.17</c:v>
                </c:pt>
                <c:pt idx="61">
                  <c:v>180.64</c:v>
                </c:pt>
                <c:pt idx="62">
                  <c:v>114.5</c:v>
                </c:pt>
                <c:pt idx="63">
                  <c:v>53.62</c:v>
                </c:pt>
                <c:pt idx="64">
                  <c:v>42.087000000000003</c:v>
                </c:pt>
                <c:pt idx="65">
                  <c:v>55.472000000000001</c:v>
                </c:pt>
                <c:pt idx="66">
                  <c:v>82.201999999999998</c:v>
                </c:pt>
                <c:pt idx="67">
                  <c:v>212.94</c:v>
                </c:pt>
                <c:pt idx="68">
                  <c:v>460.87</c:v>
                </c:pt>
                <c:pt idx="69">
                  <c:v>588.77</c:v>
                </c:pt>
                <c:pt idx="70">
                  <c:v>588.76</c:v>
                </c:pt>
                <c:pt idx="71">
                  <c:v>240.2</c:v>
                </c:pt>
                <c:pt idx="72">
                  <c:v>485.37</c:v>
                </c:pt>
                <c:pt idx="73">
                  <c:v>353.33</c:v>
                </c:pt>
                <c:pt idx="74">
                  <c:v>181.69</c:v>
                </c:pt>
                <c:pt idx="75">
                  <c:v>85.727000000000004</c:v>
                </c:pt>
                <c:pt idx="76">
                  <c:v>52.716999999999999</c:v>
                </c:pt>
                <c:pt idx="77">
                  <c:v>70.804000000000002</c:v>
                </c:pt>
                <c:pt idx="78">
                  <c:v>66.438000000000002</c:v>
                </c:pt>
                <c:pt idx="79">
                  <c:v>49.244999999999997</c:v>
                </c:pt>
                <c:pt idx="80">
                  <c:v>71.882999999999996</c:v>
                </c:pt>
                <c:pt idx="81">
                  <c:v>107.63</c:v>
                </c:pt>
                <c:pt idx="82">
                  <c:v>446.3</c:v>
                </c:pt>
                <c:pt idx="83">
                  <c:v>263.43</c:v>
                </c:pt>
                <c:pt idx="84">
                  <c:v>259.04000000000002</c:v>
                </c:pt>
                <c:pt idx="85">
                  <c:v>105.09</c:v>
                </c:pt>
                <c:pt idx="86">
                  <c:v>50.401000000000003</c:v>
                </c:pt>
                <c:pt idx="87">
                  <c:v>43.487000000000002</c:v>
                </c:pt>
                <c:pt idx="88">
                  <c:v>53.024999999999999</c:v>
                </c:pt>
                <c:pt idx="89">
                  <c:v>111.52</c:v>
                </c:pt>
                <c:pt idx="90">
                  <c:v>175.83</c:v>
                </c:pt>
                <c:pt idx="91">
                  <c:v>282.29000000000002</c:v>
                </c:pt>
                <c:pt idx="92">
                  <c:v>673.52</c:v>
                </c:pt>
                <c:pt idx="93">
                  <c:v>591.80999999999995</c:v>
                </c:pt>
                <c:pt idx="94">
                  <c:v>332.52</c:v>
                </c:pt>
                <c:pt idx="95">
                  <c:v>212.04</c:v>
                </c:pt>
                <c:pt idx="96">
                  <c:v>129.93</c:v>
                </c:pt>
                <c:pt idx="97">
                  <c:v>101.35</c:v>
                </c:pt>
                <c:pt idx="98">
                  <c:v>67.230999999999995</c:v>
                </c:pt>
                <c:pt idx="99">
                  <c:v>142.81</c:v>
                </c:pt>
                <c:pt idx="100">
                  <c:v>106.74</c:v>
                </c:pt>
                <c:pt idx="101">
                  <c:v>72.283000000000001</c:v>
                </c:pt>
                <c:pt idx="102">
                  <c:v>52.125</c:v>
                </c:pt>
                <c:pt idx="103">
                  <c:v>49.402000000000001</c:v>
                </c:pt>
                <c:pt idx="104">
                  <c:v>35.103000000000002</c:v>
                </c:pt>
                <c:pt idx="105">
                  <c:v>242.94</c:v>
                </c:pt>
                <c:pt idx="106">
                  <c:v>507.88</c:v>
                </c:pt>
                <c:pt idx="107">
                  <c:v>149.22</c:v>
                </c:pt>
                <c:pt idx="108">
                  <c:v>119.48</c:v>
                </c:pt>
                <c:pt idx="109">
                  <c:v>64.988</c:v>
                </c:pt>
                <c:pt idx="110">
                  <c:v>38.082999999999998</c:v>
                </c:pt>
                <c:pt idx="111">
                  <c:v>93.975999999999999</c:v>
                </c:pt>
                <c:pt idx="112">
                  <c:v>154.19999999999999</c:v>
                </c:pt>
                <c:pt idx="113">
                  <c:v>57.42</c:v>
                </c:pt>
                <c:pt idx="114">
                  <c:v>36.137999999999998</c:v>
                </c:pt>
                <c:pt idx="115">
                  <c:v>47.7</c:v>
                </c:pt>
                <c:pt idx="116">
                  <c:v>29.533999999999999</c:v>
                </c:pt>
                <c:pt idx="117">
                  <c:v>27.305</c:v>
                </c:pt>
                <c:pt idx="118">
                  <c:v>69.741</c:v>
                </c:pt>
                <c:pt idx="119">
                  <c:v>72.153999999999996</c:v>
                </c:pt>
                <c:pt idx="120">
                  <c:v>22.891999999999999</c:v>
                </c:pt>
                <c:pt idx="121">
                  <c:v>17.123999999999999</c:v>
                </c:pt>
                <c:pt idx="122">
                  <c:v>35.908000000000001</c:v>
                </c:pt>
                <c:pt idx="123">
                  <c:v>131.32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14-4186-8E9A-C158523E0016}"/>
            </c:ext>
          </c:extLst>
        </c:ser>
        <c:ser>
          <c:idx val="2"/>
          <c:order val="2"/>
          <c:tx>
            <c:strRef>
              <c:f>Potassium!$J$2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Potassium!$A$3:$A$126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Potassium!$J$3:$J$126</c:f>
              <c:numCache>
                <c:formatCode>0.00</c:formatCode>
                <c:ptCount val="124"/>
                <c:pt idx="0">
                  <c:v>1.8827</c:v>
                </c:pt>
                <c:pt idx="1">
                  <c:v>2.6606000000000001</c:v>
                </c:pt>
                <c:pt idx="2">
                  <c:v>7.5045999999999999</c:v>
                </c:pt>
                <c:pt idx="3">
                  <c:v>21.876000000000001</c:v>
                </c:pt>
                <c:pt idx="4">
                  <c:v>33.798000000000002</c:v>
                </c:pt>
                <c:pt idx="5">
                  <c:v>33.832999999999998</c:v>
                </c:pt>
                <c:pt idx="6">
                  <c:v>41.554000000000002</c:v>
                </c:pt>
                <c:pt idx="7">
                  <c:v>37.817</c:v>
                </c:pt>
                <c:pt idx="8">
                  <c:v>35.216999999999999</c:v>
                </c:pt>
                <c:pt idx="9">
                  <c:v>33.808</c:v>
                </c:pt>
                <c:pt idx="10">
                  <c:v>12.682</c:v>
                </c:pt>
                <c:pt idx="11">
                  <c:v>7.4668000000000001</c:v>
                </c:pt>
                <c:pt idx="12">
                  <c:v>7.0754000000000001</c:v>
                </c:pt>
                <c:pt idx="13">
                  <c:v>6.3673000000000002</c:v>
                </c:pt>
                <c:pt idx="14">
                  <c:v>4.2214</c:v>
                </c:pt>
                <c:pt idx="15">
                  <c:v>4.5286</c:v>
                </c:pt>
                <c:pt idx="16">
                  <c:v>3.7267999999999999</c:v>
                </c:pt>
                <c:pt idx="17">
                  <c:v>5.5617000000000001</c:v>
                </c:pt>
                <c:pt idx="18">
                  <c:v>6.3856999999999999</c:v>
                </c:pt>
                <c:pt idx="19">
                  <c:v>10.067</c:v>
                </c:pt>
                <c:pt idx="20">
                  <c:v>28.594000000000001</c:v>
                </c:pt>
                <c:pt idx="21">
                  <c:v>72.174999999999997</c:v>
                </c:pt>
                <c:pt idx="22">
                  <c:v>132.07</c:v>
                </c:pt>
                <c:pt idx="23">
                  <c:v>121.46</c:v>
                </c:pt>
                <c:pt idx="24">
                  <c:v>39.124000000000002</c:v>
                </c:pt>
                <c:pt idx="25">
                  <c:v>10.24</c:v>
                </c:pt>
                <c:pt idx="26">
                  <c:v>26.45</c:v>
                </c:pt>
                <c:pt idx="27">
                  <c:v>17.440000000000001</c:v>
                </c:pt>
                <c:pt idx="28">
                  <c:v>16.178000000000001</c:v>
                </c:pt>
                <c:pt idx="29">
                  <c:v>31.91</c:v>
                </c:pt>
                <c:pt idx="30">
                  <c:v>428.84</c:v>
                </c:pt>
                <c:pt idx="31">
                  <c:v>370.36</c:v>
                </c:pt>
                <c:pt idx="32">
                  <c:v>343.34</c:v>
                </c:pt>
                <c:pt idx="33">
                  <c:v>57.941000000000003</c:v>
                </c:pt>
                <c:pt idx="34">
                  <c:v>31.047999999999998</c:v>
                </c:pt>
                <c:pt idx="35">
                  <c:v>19.635000000000002</c:v>
                </c:pt>
                <c:pt idx="36">
                  <c:v>34.161999999999999</c:v>
                </c:pt>
                <c:pt idx="37">
                  <c:v>54.914999999999999</c:v>
                </c:pt>
                <c:pt idx="38">
                  <c:v>330</c:v>
                </c:pt>
                <c:pt idx="39">
                  <c:v>377.86</c:v>
                </c:pt>
                <c:pt idx="40">
                  <c:v>41.959000000000003</c:v>
                </c:pt>
                <c:pt idx="41">
                  <c:v>78.278999999999996</c:v>
                </c:pt>
                <c:pt idx="42">
                  <c:v>39.640999999999998</c:v>
                </c:pt>
                <c:pt idx="43">
                  <c:v>37.64</c:v>
                </c:pt>
                <c:pt idx="44">
                  <c:v>42.631999999999998</c:v>
                </c:pt>
                <c:pt idx="45">
                  <c:v>14.891999999999999</c:v>
                </c:pt>
                <c:pt idx="46">
                  <c:v>26.308</c:v>
                </c:pt>
                <c:pt idx="47">
                  <c:v>54.567</c:v>
                </c:pt>
                <c:pt idx="48">
                  <c:v>49.478000000000002</c:v>
                </c:pt>
                <c:pt idx="49">
                  <c:v>106.04</c:v>
                </c:pt>
                <c:pt idx="50">
                  <c:v>358.02</c:v>
                </c:pt>
                <c:pt idx="51">
                  <c:v>418.07</c:v>
                </c:pt>
                <c:pt idx="52">
                  <c:v>225.81</c:v>
                </c:pt>
                <c:pt idx="53">
                  <c:v>674.58</c:v>
                </c:pt>
                <c:pt idx="54">
                  <c:v>383.01</c:v>
                </c:pt>
                <c:pt idx="55">
                  <c:v>473.24</c:v>
                </c:pt>
                <c:pt idx="56">
                  <c:v>490.24</c:v>
                </c:pt>
                <c:pt idx="57">
                  <c:v>474.43</c:v>
                </c:pt>
                <c:pt idx="58">
                  <c:v>308.89</c:v>
                </c:pt>
                <c:pt idx="59">
                  <c:v>279.44</c:v>
                </c:pt>
                <c:pt idx="60">
                  <c:v>207.75</c:v>
                </c:pt>
                <c:pt idx="61">
                  <c:v>165.94</c:v>
                </c:pt>
                <c:pt idx="62">
                  <c:v>101.47</c:v>
                </c:pt>
                <c:pt idx="63">
                  <c:v>48.975000000000001</c:v>
                </c:pt>
                <c:pt idx="64">
                  <c:v>43.96</c:v>
                </c:pt>
                <c:pt idx="65">
                  <c:v>57.738</c:v>
                </c:pt>
                <c:pt idx="66">
                  <c:v>82.588999999999999</c:v>
                </c:pt>
                <c:pt idx="67">
                  <c:v>203.17</c:v>
                </c:pt>
                <c:pt idx="68">
                  <c:v>462.65</c:v>
                </c:pt>
                <c:pt idx="69">
                  <c:v>608.87</c:v>
                </c:pt>
                <c:pt idx="70">
                  <c:v>609.28</c:v>
                </c:pt>
                <c:pt idx="71">
                  <c:v>236.03</c:v>
                </c:pt>
                <c:pt idx="72">
                  <c:v>495.28</c:v>
                </c:pt>
                <c:pt idx="73">
                  <c:v>351.19</c:v>
                </c:pt>
                <c:pt idx="74">
                  <c:v>178.13</c:v>
                </c:pt>
                <c:pt idx="75">
                  <c:v>84.442999999999998</c:v>
                </c:pt>
                <c:pt idx="76">
                  <c:v>52.689</c:v>
                </c:pt>
                <c:pt idx="77">
                  <c:v>66.828999999999994</c:v>
                </c:pt>
                <c:pt idx="78">
                  <c:v>59.683999999999997</c:v>
                </c:pt>
                <c:pt idx="79">
                  <c:v>48.030999999999999</c:v>
                </c:pt>
                <c:pt idx="80">
                  <c:v>72.835999999999999</c:v>
                </c:pt>
                <c:pt idx="81">
                  <c:v>106.19</c:v>
                </c:pt>
                <c:pt idx="82">
                  <c:v>440.74</c:v>
                </c:pt>
                <c:pt idx="83">
                  <c:v>251.72</c:v>
                </c:pt>
                <c:pt idx="84">
                  <c:v>244.52</c:v>
                </c:pt>
                <c:pt idx="85">
                  <c:v>95.683000000000007</c:v>
                </c:pt>
                <c:pt idx="86">
                  <c:v>47.316000000000003</c:v>
                </c:pt>
                <c:pt idx="87">
                  <c:v>46.715000000000003</c:v>
                </c:pt>
                <c:pt idx="88">
                  <c:v>56.280999999999999</c:v>
                </c:pt>
                <c:pt idx="89">
                  <c:v>108.55</c:v>
                </c:pt>
                <c:pt idx="90">
                  <c:v>167.76</c:v>
                </c:pt>
                <c:pt idx="91">
                  <c:v>274.12</c:v>
                </c:pt>
                <c:pt idx="92">
                  <c:v>697.78</c:v>
                </c:pt>
                <c:pt idx="93">
                  <c:v>607.83000000000004</c:v>
                </c:pt>
                <c:pt idx="94">
                  <c:v>331.37</c:v>
                </c:pt>
                <c:pt idx="95">
                  <c:v>212.53</c:v>
                </c:pt>
                <c:pt idx="96">
                  <c:v>133.28</c:v>
                </c:pt>
                <c:pt idx="97">
                  <c:v>106.48</c:v>
                </c:pt>
                <c:pt idx="98">
                  <c:v>73.301000000000002</c:v>
                </c:pt>
                <c:pt idx="99">
                  <c:v>139.78</c:v>
                </c:pt>
                <c:pt idx="100">
                  <c:v>102.86</c:v>
                </c:pt>
                <c:pt idx="101">
                  <c:v>66.816999999999993</c:v>
                </c:pt>
                <c:pt idx="102">
                  <c:v>49.515999999999998</c:v>
                </c:pt>
                <c:pt idx="103">
                  <c:v>47.570999999999998</c:v>
                </c:pt>
                <c:pt idx="104">
                  <c:v>40.023000000000003</c:v>
                </c:pt>
                <c:pt idx="105">
                  <c:v>240.19</c:v>
                </c:pt>
                <c:pt idx="106">
                  <c:v>540.45000000000005</c:v>
                </c:pt>
                <c:pt idx="107">
                  <c:v>157.32</c:v>
                </c:pt>
                <c:pt idx="108">
                  <c:v>123.53</c:v>
                </c:pt>
                <c:pt idx="109">
                  <c:v>69.915999999999997</c:v>
                </c:pt>
                <c:pt idx="110">
                  <c:v>40.64</c:v>
                </c:pt>
                <c:pt idx="111">
                  <c:v>99.994</c:v>
                </c:pt>
                <c:pt idx="112">
                  <c:v>170.98</c:v>
                </c:pt>
                <c:pt idx="113">
                  <c:v>71.430999999999997</c:v>
                </c:pt>
                <c:pt idx="114">
                  <c:v>48.17</c:v>
                </c:pt>
                <c:pt idx="115">
                  <c:v>54.683</c:v>
                </c:pt>
                <c:pt idx="116">
                  <c:v>33.554000000000002</c:v>
                </c:pt>
                <c:pt idx="117">
                  <c:v>37.588000000000001</c:v>
                </c:pt>
                <c:pt idx="118">
                  <c:v>93.028000000000006</c:v>
                </c:pt>
                <c:pt idx="119">
                  <c:v>94.04</c:v>
                </c:pt>
                <c:pt idx="120">
                  <c:v>30.765999999999998</c:v>
                </c:pt>
                <c:pt idx="121">
                  <c:v>26.584</c:v>
                </c:pt>
                <c:pt idx="122">
                  <c:v>53.59</c:v>
                </c:pt>
                <c:pt idx="123">
                  <c:v>200.33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14-4186-8E9A-C158523E0016}"/>
            </c:ext>
          </c:extLst>
        </c:ser>
        <c:ser>
          <c:idx val="3"/>
          <c:order val="3"/>
          <c:tx>
            <c:strRef>
              <c:f>Potassium!$BC$1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Potassium!$BC$3:$BC$30</c:f>
              <c:numCache>
                <c:formatCode>m/d/yyyy</c:formatCode>
                <c:ptCount val="28"/>
                <c:pt idx="0">
                  <c:v>35870</c:v>
                </c:pt>
                <c:pt idx="1">
                  <c:v>35908</c:v>
                </c:pt>
                <c:pt idx="2">
                  <c:v>35921</c:v>
                </c:pt>
                <c:pt idx="3">
                  <c:v>35944</c:v>
                </c:pt>
                <c:pt idx="4">
                  <c:v>35948</c:v>
                </c:pt>
                <c:pt idx="5">
                  <c:v>35955</c:v>
                </c:pt>
                <c:pt idx="6">
                  <c:v>35970</c:v>
                </c:pt>
                <c:pt idx="7">
                  <c:v>35985</c:v>
                </c:pt>
                <c:pt idx="8">
                  <c:v>35998</c:v>
                </c:pt>
                <c:pt idx="9">
                  <c:v>36068</c:v>
                </c:pt>
                <c:pt idx="10">
                  <c:v>36208</c:v>
                </c:pt>
                <c:pt idx="11">
                  <c:v>36279</c:v>
                </c:pt>
                <c:pt idx="12">
                  <c:v>36391</c:v>
                </c:pt>
                <c:pt idx="13">
                  <c:v>36614</c:v>
                </c:pt>
                <c:pt idx="14">
                  <c:v>36640</c:v>
                </c:pt>
                <c:pt idx="15">
                  <c:v>36662</c:v>
                </c:pt>
                <c:pt idx="16">
                  <c:v>36677</c:v>
                </c:pt>
                <c:pt idx="17">
                  <c:v>36689</c:v>
                </c:pt>
                <c:pt idx="18">
                  <c:v>36705</c:v>
                </c:pt>
                <c:pt idx="19">
                  <c:v>36725</c:v>
                </c:pt>
                <c:pt idx="20">
                  <c:v>36760</c:v>
                </c:pt>
                <c:pt idx="21">
                  <c:v>36784</c:v>
                </c:pt>
                <c:pt idx="22">
                  <c:v>36865</c:v>
                </c:pt>
                <c:pt idx="23">
                  <c:v>36899</c:v>
                </c:pt>
                <c:pt idx="24">
                  <c:v>36962</c:v>
                </c:pt>
                <c:pt idx="25">
                  <c:v>37011</c:v>
                </c:pt>
                <c:pt idx="26">
                  <c:v>37041</c:v>
                </c:pt>
                <c:pt idx="27">
                  <c:v>37124</c:v>
                </c:pt>
              </c:numCache>
            </c:numRef>
          </c:xVal>
          <c:yVal>
            <c:numRef>
              <c:f>Potassium!$BF$3:$BF$30</c:f>
              <c:numCache>
                <c:formatCode>General</c:formatCode>
                <c:ptCount val="28"/>
                <c:pt idx="0">
                  <c:v>46.484858879999997</c:v>
                </c:pt>
                <c:pt idx="1">
                  <c:v>95.416289280000001</c:v>
                </c:pt>
                <c:pt idx="2">
                  <c:v>234.28368875519999</c:v>
                </c:pt>
                <c:pt idx="3">
                  <c:v>472.35956336640004</c:v>
                </c:pt>
                <c:pt idx="4">
                  <c:v>683.694411264</c:v>
                </c:pt>
                <c:pt idx="5">
                  <c:v>203.0409704448</c:v>
                </c:pt>
                <c:pt idx="6">
                  <c:v>427.17138739199999</c:v>
                </c:pt>
                <c:pt idx="7">
                  <c:v>286.24886784</c:v>
                </c:pt>
                <c:pt idx="8">
                  <c:v>172.48329215999999</c:v>
                </c:pt>
                <c:pt idx="9">
                  <c:v>52.405561958400007</c:v>
                </c:pt>
                <c:pt idx="10">
                  <c:v>46.240201728000002</c:v>
                </c:pt>
                <c:pt idx="11">
                  <c:v>98.498969395200007</c:v>
                </c:pt>
                <c:pt idx="12">
                  <c:v>235.72716595199998</c:v>
                </c:pt>
                <c:pt idx="13">
                  <c:v>55.977556377599996</c:v>
                </c:pt>
                <c:pt idx="14">
                  <c:v>166.856177664</c:v>
                </c:pt>
                <c:pt idx="15">
                  <c:v>272.64593018880004</c:v>
                </c:pt>
                <c:pt idx="16">
                  <c:v>719.29202687999998</c:v>
                </c:pt>
                <c:pt idx="17">
                  <c:v>330.28715519999997</c:v>
                </c:pt>
                <c:pt idx="18">
                  <c:v>211.383779328</c:v>
                </c:pt>
                <c:pt idx="19">
                  <c:v>132.77543639040002</c:v>
                </c:pt>
                <c:pt idx="20">
                  <c:v>171.96951214079996</c:v>
                </c:pt>
                <c:pt idx="21">
                  <c:v>114.30382141440001</c:v>
                </c:pt>
                <c:pt idx="22">
                  <c:v>49.249484697599996</c:v>
                </c:pt>
                <c:pt idx="23">
                  <c:v>49.910059007999998</c:v>
                </c:pt>
                <c:pt idx="24">
                  <c:v>29.946035404800003</c:v>
                </c:pt>
                <c:pt idx="25">
                  <c:v>236.63239741440003</c:v>
                </c:pt>
                <c:pt idx="26">
                  <c:v>468.49398036479994</c:v>
                </c:pt>
                <c:pt idx="27">
                  <c:v>122.86682173440002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14-4186-8E9A-C158523E0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Magnesium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Magnesium!$G$2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Magnesium!$A$3:$A$126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Magnesium!$G$3:$G$126</c:f>
              <c:numCache>
                <c:formatCode>0.00</c:formatCode>
                <c:ptCount val="124"/>
                <c:pt idx="0">
                  <c:v>155.02000000000001</c:v>
                </c:pt>
                <c:pt idx="1">
                  <c:v>155.02000000000001</c:v>
                </c:pt>
                <c:pt idx="2">
                  <c:v>456.83</c:v>
                </c:pt>
                <c:pt idx="3">
                  <c:v>1099.9000000000001</c:v>
                </c:pt>
                <c:pt idx="4">
                  <c:v>1468.6</c:v>
                </c:pt>
                <c:pt idx="5">
                  <c:v>1433.4</c:v>
                </c:pt>
                <c:pt idx="6">
                  <c:v>1636.3</c:v>
                </c:pt>
                <c:pt idx="7">
                  <c:v>1522.6</c:v>
                </c:pt>
                <c:pt idx="8">
                  <c:v>1448</c:v>
                </c:pt>
                <c:pt idx="9">
                  <c:v>1406</c:v>
                </c:pt>
                <c:pt idx="10">
                  <c:v>631.12</c:v>
                </c:pt>
                <c:pt idx="11">
                  <c:v>397.22</c:v>
                </c:pt>
                <c:pt idx="12">
                  <c:v>381.63</c:v>
                </c:pt>
                <c:pt idx="13">
                  <c:v>344</c:v>
                </c:pt>
                <c:pt idx="14">
                  <c:v>217.8</c:v>
                </c:pt>
                <c:pt idx="15">
                  <c:v>237.34</c:v>
                </c:pt>
                <c:pt idx="16">
                  <c:v>183.77</c:v>
                </c:pt>
                <c:pt idx="17">
                  <c:v>197.62</c:v>
                </c:pt>
                <c:pt idx="18">
                  <c:v>197.62</c:v>
                </c:pt>
                <c:pt idx="19">
                  <c:v>304.39999999999998</c:v>
                </c:pt>
                <c:pt idx="20">
                  <c:v>796.83</c:v>
                </c:pt>
                <c:pt idx="21">
                  <c:v>1593.7</c:v>
                </c:pt>
                <c:pt idx="22">
                  <c:v>2303.6999999999998</c:v>
                </c:pt>
                <c:pt idx="23">
                  <c:v>2149.8000000000002</c:v>
                </c:pt>
                <c:pt idx="24">
                  <c:v>971.06</c:v>
                </c:pt>
                <c:pt idx="25">
                  <c:v>304.39999999999998</c:v>
                </c:pt>
                <c:pt idx="26">
                  <c:v>475.81</c:v>
                </c:pt>
                <c:pt idx="27">
                  <c:v>304.39999999999998</c:v>
                </c:pt>
                <c:pt idx="28">
                  <c:v>250.04</c:v>
                </c:pt>
                <c:pt idx="29">
                  <c:v>360.35</c:v>
                </c:pt>
                <c:pt idx="30">
                  <c:v>2478.6999999999998</c:v>
                </c:pt>
                <c:pt idx="31">
                  <c:v>2280.6</c:v>
                </c:pt>
                <c:pt idx="32">
                  <c:v>2189</c:v>
                </c:pt>
                <c:pt idx="33">
                  <c:v>623.12</c:v>
                </c:pt>
                <c:pt idx="34">
                  <c:v>360.35</c:v>
                </c:pt>
                <c:pt idx="35">
                  <c:v>217.8</c:v>
                </c:pt>
                <c:pt idx="36">
                  <c:v>262.5</c:v>
                </c:pt>
                <c:pt idx="37">
                  <c:v>427.55</c:v>
                </c:pt>
                <c:pt idx="38">
                  <c:v>1736.8</c:v>
                </c:pt>
                <c:pt idx="39">
                  <c:v>1875.7</c:v>
                </c:pt>
                <c:pt idx="40">
                  <c:v>292.69</c:v>
                </c:pt>
                <c:pt idx="41">
                  <c:v>635.1</c:v>
                </c:pt>
                <c:pt idx="42">
                  <c:v>332.9</c:v>
                </c:pt>
                <c:pt idx="43">
                  <c:v>315.93</c:v>
                </c:pt>
                <c:pt idx="44">
                  <c:v>338.47</c:v>
                </c:pt>
                <c:pt idx="45">
                  <c:v>79.415999999999997</c:v>
                </c:pt>
                <c:pt idx="46">
                  <c:v>155.02000000000001</c:v>
                </c:pt>
                <c:pt idx="47">
                  <c:v>327.29000000000002</c:v>
                </c:pt>
                <c:pt idx="48">
                  <c:v>268.64999999999998</c:v>
                </c:pt>
                <c:pt idx="49">
                  <c:v>573.67999999999995</c:v>
                </c:pt>
                <c:pt idx="50">
                  <c:v>1504.8</c:v>
                </c:pt>
                <c:pt idx="51">
                  <c:v>1658</c:v>
                </c:pt>
                <c:pt idx="52">
                  <c:v>1051</c:v>
                </c:pt>
                <c:pt idx="53">
                  <c:v>2212</c:v>
                </c:pt>
                <c:pt idx="54">
                  <c:v>1540.2</c:v>
                </c:pt>
                <c:pt idx="55">
                  <c:v>1772.3</c:v>
                </c:pt>
                <c:pt idx="56">
                  <c:v>1815.1</c:v>
                </c:pt>
                <c:pt idx="57">
                  <c:v>1780.6</c:v>
                </c:pt>
                <c:pt idx="58">
                  <c:v>1340.6</c:v>
                </c:pt>
                <c:pt idx="59">
                  <c:v>1269.7</c:v>
                </c:pt>
                <c:pt idx="60">
                  <c:v>1034.3</c:v>
                </c:pt>
                <c:pt idx="61">
                  <c:v>947.24</c:v>
                </c:pt>
                <c:pt idx="62">
                  <c:v>650.87</c:v>
                </c:pt>
                <c:pt idx="63">
                  <c:v>321.63</c:v>
                </c:pt>
                <c:pt idx="64">
                  <c:v>204.42</c:v>
                </c:pt>
                <c:pt idx="65">
                  <c:v>256.3</c:v>
                </c:pt>
                <c:pt idx="66">
                  <c:v>365.72</c:v>
                </c:pt>
                <c:pt idx="67">
                  <c:v>840.41</c:v>
                </c:pt>
                <c:pt idx="68">
                  <c:v>1536.4</c:v>
                </c:pt>
                <c:pt idx="69">
                  <c:v>1839.3</c:v>
                </c:pt>
                <c:pt idx="70">
                  <c:v>1839.3</c:v>
                </c:pt>
                <c:pt idx="71">
                  <c:v>919.88</c:v>
                </c:pt>
                <c:pt idx="72">
                  <c:v>1604.9</c:v>
                </c:pt>
                <c:pt idx="73">
                  <c:v>1272</c:v>
                </c:pt>
                <c:pt idx="74">
                  <c:v>747.95</c:v>
                </c:pt>
                <c:pt idx="75">
                  <c:v>402.36</c:v>
                </c:pt>
                <c:pt idx="76">
                  <c:v>262.5</c:v>
                </c:pt>
                <c:pt idx="77">
                  <c:v>349.48</c:v>
                </c:pt>
                <c:pt idx="78">
                  <c:v>332.9</c:v>
                </c:pt>
                <c:pt idx="79">
                  <c:v>217.8</c:v>
                </c:pt>
                <c:pt idx="80">
                  <c:v>286.75</c:v>
                </c:pt>
                <c:pt idx="81">
                  <c:v>412.53</c:v>
                </c:pt>
                <c:pt idx="82">
                  <c:v>1367.1</c:v>
                </c:pt>
                <c:pt idx="83">
                  <c:v>956.23</c:v>
                </c:pt>
                <c:pt idx="84">
                  <c:v>956.23</c:v>
                </c:pt>
                <c:pt idx="85">
                  <c:v>466.37</c:v>
                </c:pt>
                <c:pt idx="86">
                  <c:v>237.34</c:v>
                </c:pt>
                <c:pt idx="87">
                  <c:v>176.72</c:v>
                </c:pt>
                <c:pt idx="88">
                  <c:v>211.15</c:v>
                </c:pt>
                <c:pt idx="89">
                  <c:v>422.57</c:v>
                </c:pt>
                <c:pt idx="90">
                  <c:v>631.12</c:v>
                </c:pt>
                <c:pt idx="91">
                  <c:v>938.19</c:v>
                </c:pt>
                <c:pt idx="92">
                  <c:v>1839.3</c:v>
                </c:pt>
                <c:pt idx="93">
                  <c:v>1677.6</c:v>
                </c:pt>
                <c:pt idx="94">
                  <c:v>1083.8</c:v>
                </c:pt>
                <c:pt idx="95">
                  <c:v>758.6</c:v>
                </c:pt>
                <c:pt idx="96">
                  <c:v>508.09</c:v>
                </c:pt>
                <c:pt idx="97">
                  <c:v>407.46</c:v>
                </c:pt>
                <c:pt idx="98">
                  <c:v>286.75</c:v>
                </c:pt>
                <c:pt idx="99">
                  <c:v>586.27</c:v>
                </c:pt>
                <c:pt idx="100">
                  <c:v>471.1</c:v>
                </c:pt>
                <c:pt idx="101">
                  <c:v>349.48</c:v>
                </c:pt>
                <c:pt idx="102">
                  <c:v>256.3</c:v>
                </c:pt>
                <c:pt idx="103">
                  <c:v>237.34</c:v>
                </c:pt>
                <c:pt idx="104">
                  <c:v>155.02000000000001</c:v>
                </c:pt>
                <c:pt idx="105">
                  <c:v>898.16</c:v>
                </c:pt>
                <c:pt idx="106">
                  <c:v>1616.1</c:v>
                </c:pt>
                <c:pt idx="107">
                  <c:v>639.07000000000005</c:v>
                </c:pt>
                <c:pt idx="108">
                  <c:v>560.91999999999996</c:v>
                </c:pt>
                <c:pt idx="109">
                  <c:v>332.9</c:v>
                </c:pt>
                <c:pt idx="110">
                  <c:v>217.8</c:v>
                </c:pt>
                <c:pt idx="111">
                  <c:v>475.81</c:v>
                </c:pt>
                <c:pt idx="112">
                  <c:v>744.37</c:v>
                </c:pt>
                <c:pt idx="113">
                  <c:v>321.63</c:v>
                </c:pt>
                <c:pt idx="114">
                  <c:v>217.8</c:v>
                </c:pt>
                <c:pt idx="115">
                  <c:v>332.9</c:v>
                </c:pt>
                <c:pt idx="116">
                  <c:v>230.89</c:v>
                </c:pt>
                <c:pt idx="117">
                  <c:v>204.42</c:v>
                </c:pt>
                <c:pt idx="118">
                  <c:v>560.91999999999996</c:v>
                </c:pt>
                <c:pt idx="119">
                  <c:v>631.12</c:v>
                </c:pt>
                <c:pt idx="120">
                  <c:v>262.5</c:v>
                </c:pt>
                <c:pt idx="121">
                  <c:v>211.15</c:v>
                </c:pt>
                <c:pt idx="122">
                  <c:v>432.5</c:v>
                </c:pt>
                <c:pt idx="123">
                  <c:v>1324.9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4-4357-B185-D00A4CE024FA}"/>
            </c:ext>
          </c:extLst>
        </c:ser>
        <c:ser>
          <c:idx val="1"/>
          <c:order val="1"/>
          <c:tx>
            <c:strRef>
              <c:f>Magnesium!$H$2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Magnesium!$A$3:$A$126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Magnesium!$H$3:$H$126</c:f>
              <c:numCache>
                <c:formatCode>0.00</c:formatCode>
                <c:ptCount val="124"/>
                <c:pt idx="0">
                  <c:v>155.02000000000001</c:v>
                </c:pt>
                <c:pt idx="1">
                  <c:v>155.02000000000001</c:v>
                </c:pt>
                <c:pt idx="2">
                  <c:v>456.83</c:v>
                </c:pt>
                <c:pt idx="3">
                  <c:v>1099.9000000000001</c:v>
                </c:pt>
                <c:pt idx="4">
                  <c:v>1468.6</c:v>
                </c:pt>
                <c:pt idx="5">
                  <c:v>1433.4</c:v>
                </c:pt>
                <c:pt idx="6">
                  <c:v>1636.3</c:v>
                </c:pt>
                <c:pt idx="7">
                  <c:v>1522.6</c:v>
                </c:pt>
                <c:pt idx="8">
                  <c:v>1448</c:v>
                </c:pt>
                <c:pt idx="9">
                  <c:v>1406</c:v>
                </c:pt>
                <c:pt idx="10">
                  <c:v>631.12</c:v>
                </c:pt>
                <c:pt idx="11">
                  <c:v>397.22</c:v>
                </c:pt>
                <c:pt idx="12">
                  <c:v>381.63</c:v>
                </c:pt>
                <c:pt idx="13">
                  <c:v>344</c:v>
                </c:pt>
                <c:pt idx="14">
                  <c:v>217.8</c:v>
                </c:pt>
                <c:pt idx="15">
                  <c:v>237.34</c:v>
                </c:pt>
                <c:pt idx="16">
                  <c:v>183.77</c:v>
                </c:pt>
                <c:pt idx="17">
                  <c:v>197.62</c:v>
                </c:pt>
                <c:pt idx="18">
                  <c:v>197.62</c:v>
                </c:pt>
                <c:pt idx="19">
                  <c:v>304.39999999999998</c:v>
                </c:pt>
                <c:pt idx="20">
                  <c:v>796.83</c:v>
                </c:pt>
                <c:pt idx="21">
                  <c:v>1593.7</c:v>
                </c:pt>
                <c:pt idx="22">
                  <c:v>2303.6999999999998</c:v>
                </c:pt>
                <c:pt idx="23">
                  <c:v>2149.8000000000002</c:v>
                </c:pt>
                <c:pt idx="24">
                  <c:v>971.06</c:v>
                </c:pt>
                <c:pt idx="25">
                  <c:v>304.39999999999998</c:v>
                </c:pt>
                <c:pt idx="26">
                  <c:v>475.81</c:v>
                </c:pt>
                <c:pt idx="27">
                  <c:v>304.39999999999998</c:v>
                </c:pt>
                <c:pt idx="28">
                  <c:v>250.04</c:v>
                </c:pt>
                <c:pt idx="29">
                  <c:v>360.35</c:v>
                </c:pt>
                <c:pt idx="30">
                  <c:v>2478.6999999999998</c:v>
                </c:pt>
                <c:pt idx="31">
                  <c:v>2280.6</c:v>
                </c:pt>
                <c:pt idx="32">
                  <c:v>2189</c:v>
                </c:pt>
                <c:pt idx="33">
                  <c:v>623.12</c:v>
                </c:pt>
                <c:pt idx="34">
                  <c:v>360.35</c:v>
                </c:pt>
                <c:pt idx="35">
                  <c:v>217.8</c:v>
                </c:pt>
                <c:pt idx="36">
                  <c:v>262.5</c:v>
                </c:pt>
                <c:pt idx="37">
                  <c:v>427.55</c:v>
                </c:pt>
                <c:pt idx="38">
                  <c:v>1736.8</c:v>
                </c:pt>
                <c:pt idx="39">
                  <c:v>1875.7</c:v>
                </c:pt>
                <c:pt idx="40">
                  <c:v>292.69</c:v>
                </c:pt>
                <c:pt idx="41">
                  <c:v>635.1</c:v>
                </c:pt>
                <c:pt idx="42">
                  <c:v>332.9</c:v>
                </c:pt>
                <c:pt idx="43">
                  <c:v>315.93</c:v>
                </c:pt>
                <c:pt idx="44">
                  <c:v>338.47</c:v>
                </c:pt>
                <c:pt idx="45">
                  <c:v>79.415999999999997</c:v>
                </c:pt>
                <c:pt idx="46">
                  <c:v>155.02000000000001</c:v>
                </c:pt>
                <c:pt idx="47">
                  <c:v>327.29000000000002</c:v>
                </c:pt>
                <c:pt idx="48">
                  <c:v>268.64999999999998</c:v>
                </c:pt>
                <c:pt idx="49">
                  <c:v>573.67999999999995</c:v>
                </c:pt>
                <c:pt idx="50">
                  <c:v>1504.8</c:v>
                </c:pt>
                <c:pt idx="51">
                  <c:v>1658</c:v>
                </c:pt>
                <c:pt idx="52">
                  <c:v>1051</c:v>
                </c:pt>
                <c:pt idx="53">
                  <c:v>2212</c:v>
                </c:pt>
                <c:pt idx="54">
                  <c:v>1540.2</c:v>
                </c:pt>
                <c:pt idx="55">
                  <c:v>1772.3</c:v>
                </c:pt>
                <c:pt idx="56">
                  <c:v>1815.1</c:v>
                </c:pt>
                <c:pt idx="57">
                  <c:v>1780.6</c:v>
                </c:pt>
                <c:pt idx="58">
                  <c:v>1340.6</c:v>
                </c:pt>
                <c:pt idx="59">
                  <c:v>1269.7</c:v>
                </c:pt>
                <c:pt idx="60">
                  <c:v>1034.3</c:v>
                </c:pt>
                <c:pt idx="61">
                  <c:v>947.24</c:v>
                </c:pt>
                <c:pt idx="62">
                  <c:v>650.87</c:v>
                </c:pt>
                <c:pt idx="63">
                  <c:v>321.63</c:v>
                </c:pt>
                <c:pt idx="64">
                  <c:v>204.42</c:v>
                </c:pt>
                <c:pt idx="65">
                  <c:v>256.3</c:v>
                </c:pt>
                <c:pt idx="66">
                  <c:v>365.72</c:v>
                </c:pt>
                <c:pt idx="67">
                  <c:v>840.41</c:v>
                </c:pt>
                <c:pt idx="68">
                  <c:v>1536.4</c:v>
                </c:pt>
                <c:pt idx="69">
                  <c:v>1839.3</c:v>
                </c:pt>
                <c:pt idx="70">
                  <c:v>1839.3</c:v>
                </c:pt>
                <c:pt idx="71">
                  <c:v>919.88</c:v>
                </c:pt>
                <c:pt idx="72">
                  <c:v>1604.9</c:v>
                </c:pt>
                <c:pt idx="73">
                  <c:v>1272</c:v>
                </c:pt>
                <c:pt idx="74">
                  <c:v>747.95</c:v>
                </c:pt>
                <c:pt idx="75">
                  <c:v>402.36</c:v>
                </c:pt>
                <c:pt idx="76">
                  <c:v>262.5</c:v>
                </c:pt>
                <c:pt idx="77">
                  <c:v>349.48</c:v>
                </c:pt>
                <c:pt idx="78">
                  <c:v>332.9</c:v>
                </c:pt>
                <c:pt idx="79">
                  <c:v>217.8</c:v>
                </c:pt>
                <c:pt idx="80">
                  <c:v>286.75</c:v>
                </c:pt>
                <c:pt idx="81">
                  <c:v>412.53</c:v>
                </c:pt>
                <c:pt idx="82">
                  <c:v>1367.1</c:v>
                </c:pt>
                <c:pt idx="83">
                  <c:v>956.23</c:v>
                </c:pt>
                <c:pt idx="84">
                  <c:v>956.23</c:v>
                </c:pt>
                <c:pt idx="85">
                  <c:v>466.37</c:v>
                </c:pt>
                <c:pt idx="86">
                  <c:v>237.34</c:v>
                </c:pt>
                <c:pt idx="87">
                  <c:v>176.72</c:v>
                </c:pt>
                <c:pt idx="88">
                  <c:v>211.15</c:v>
                </c:pt>
                <c:pt idx="89">
                  <c:v>422.57</c:v>
                </c:pt>
                <c:pt idx="90">
                  <c:v>631.12</c:v>
                </c:pt>
                <c:pt idx="91">
                  <c:v>938.19</c:v>
                </c:pt>
                <c:pt idx="92">
                  <c:v>1839.3</c:v>
                </c:pt>
                <c:pt idx="93">
                  <c:v>1677.6</c:v>
                </c:pt>
                <c:pt idx="94">
                  <c:v>1083.8</c:v>
                </c:pt>
                <c:pt idx="95">
                  <c:v>758.6</c:v>
                </c:pt>
                <c:pt idx="96">
                  <c:v>508.09</c:v>
                </c:pt>
                <c:pt idx="97">
                  <c:v>407.46</c:v>
                </c:pt>
                <c:pt idx="98">
                  <c:v>286.75</c:v>
                </c:pt>
                <c:pt idx="99">
                  <c:v>586.27</c:v>
                </c:pt>
                <c:pt idx="100">
                  <c:v>471.1</c:v>
                </c:pt>
                <c:pt idx="101">
                  <c:v>349.48</c:v>
                </c:pt>
                <c:pt idx="102">
                  <c:v>256.3</c:v>
                </c:pt>
                <c:pt idx="103">
                  <c:v>237.34</c:v>
                </c:pt>
                <c:pt idx="104">
                  <c:v>155.02000000000001</c:v>
                </c:pt>
                <c:pt idx="105">
                  <c:v>898.16</c:v>
                </c:pt>
                <c:pt idx="106">
                  <c:v>1616.1</c:v>
                </c:pt>
                <c:pt idx="107">
                  <c:v>639.07000000000005</c:v>
                </c:pt>
                <c:pt idx="108">
                  <c:v>560.91999999999996</c:v>
                </c:pt>
                <c:pt idx="109">
                  <c:v>332.9</c:v>
                </c:pt>
                <c:pt idx="110">
                  <c:v>217.8</c:v>
                </c:pt>
                <c:pt idx="111">
                  <c:v>475.81</c:v>
                </c:pt>
                <c:pt idx="112">
                  <c:v>744.37</c:v>
                </c:pt>
                <c:pt idx="113">
                  <c:v>321.63</c:v>
                </c:pt>
                <c:pt idx="114">
                  <c:v>217.8</c:v>
                </c:pt>
                <c:pt idx="115">
                  <c:v>332.9</c:v>
                </c:pt>
                <c:pt idx="116">
                  <c:v>230.89</c:v>
                </c:pt>
                <c:pt idx="117">
                  <c:v>204.42</c:v>
                </c:pt>
                <c:pt idx="118">
                  <c:v>560.91999999999996</c:v>
                </c:pt>
                <c:pt idx="119">
                  <c:v>631.12</c:v>
                </c:pt>
                <c:pt idx="120">
                  <c:v>262.5</c:v>
                </c:pt>
                <c:pt idx="121">
                  <c:v>211.15</c:v>
                </c:pt>
                <c:pt idx="122">
                  <c:v>432.5</c:v>
                </c:pt>
                <c:pt idx="123">
                  <c:v>1324.9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44-4357-B185-D00A4CE024FA}"/>
            </c:ext>
          </c:extLst>
        </c:ser>
        <c:ser>
          <c:idx val="2"/>
          <c:order val="2"/>
          <c:tx>
            <c:strRef>
              <c:f>Magnesium!$I$2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Magnesium!$A$3:$A$126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Magnesium!$I$3:$I$126</c:f>
              <c:numCache>
                <c:formatCode>0.00</c:formatCode>
                <c:ptCount val="124"/>
                <c:pt idx="0">
                  <c:v>150.55000000000001</c:v>
                </c:pt>
                <c:pt idx="1">
                  <c:v>150.55000000000001</c:v>
                </c:pt>
                <c:pt idx="2">
                  <c:v>465.12</c:v>
                </c:pt>
                <c:pt idx="3">
                  <c:v>1111.7</c:v>
                </c:pt>
                <c:pt idx="4">
                  <c:v>1461</c:v>
                </c:pt>
                <c:pt idx="5">
                  <c:v>1428.4</c:v>
                </c:pt>
                <c:pt idx="6">
                  <c:v>1614.6</c:v>
                </c:pt>
                <c:pt idx="7">
                  <c:v>1510.9</c:v>
                </c:pt>
                <c:pt idx="8">
                  <c:v>1441.9</c:v>
                </c:pt>
                <c:pt idx="9">
                  <c:v>1402.8</c:v>
                </c:pt>
                <c:pt idx="10">
                  <c:v>644.73</c:v>
                </c:pt>
                <c:pt idx="11">
                  <c:v>403.13</c:v>
                </c:pt>
                <c:pt idx="12">
                  <c:v>386.87</c:v>
                </c:pt>
                <c:pt idx="13">
                  <c:v>347.6</c:v>
                </c:pt>
                <c:pt idx="14">
                  <c:v>215.75</c:v>
                </c:pt>
                <c:pt idx="15">
                  <c:v>236.14</c:v>
                </c:pt>
                <c:pt idx="16">
                  <c:v>180.34</c:v>
                </c:pt>
                <c:pt idx="17">
                  <c:v>194.73</c:v>
                </c:pt>
                <c:pt idx="18">
                  <c:v>194.73</c:v>
                </c:pt>
                <c:pt idx="19">
                  <c:v>306.23</c:v>
                </c:pt>
                <c:pt idx="20">
                  <c:v>812.64</c:v>
                </c:pt>
                <c:pt idx="21">
                  <c:v>1576</c:v>
                </c:pt>
                <c:pt idx="22">
                  <c:v>2194.3000000000002</c:v>
                </c:pt>
                <c:pt idx="23">
                  <c:v>2065.1</c:v>
                </c:pt>
                <c:pt idx="24">
                  <c:v>985.87</c:v>
                </c:pt>
                <c:pt idx="25">
                  <c:v>306.23</c:v>
                </c:pt>
                <c:pt idx="26">
                  <c:v>484.81</c:v>
                </c:pt>
                <c:pt idx="27">
                  <c:v>306.23</c:v>
                </c:pt>
                <c:pt idx="28">
                  <c:v>249.4</c:v>
                </c:pt>
                <c:pt idx="29">
                  <c:v>364.67</c:v>
                </c:pt>
                <c:pt idx="30">
                  <c:v>2338.1</c:v>
                </c:pt>
                <c:pt idx="31">
                  <c:v>2175.1</c:v>
                </c:pt>
                <c:pt idx="32">
                  <c:v>2098.1999999999998</c:v>
                </c:pt>
                <c:pt idx="33">
                  <c:v>636.54</c:v>
                </c:pt>
                <c:pt idx="34">
                  <c:v>364.67</c:v>
                </c:pt>
                <c:pt idx="35">
                  <c:v>215.75</c:v>
                </c:pt>
                <c:pt idx="36">
                  <c:v>262.42</c:v>
                </c:pt>
                <c:pt idx="37">
                  <c:v>434.71</c:v>
                </c:pt>
                <c:pt idx="38">
                  <c:v>1705.2</c:v>
                </c:pt>
                <c:pt idx="39">
                  <c:v>1828.4</c:v>
                </c:pt>
                <c:pt idx="40">
                  <c:v>293.98</c:v>
                </c:pt>
                <c:pt idx="41">
                  <c:v>648.79999999999995</c:v>
                </c:pt>
                <c:pt idx="42">
                  <c:v>336</c:v>
                </c:pt>
                <c:pt idx="43">
                  <c:v>318.27999999999997</c:v>
                </c:pt>
                <c:pt idx="44">
                  <c:v>341.82</c:v>
                </c:pt>
                <c:pt idx="45">
                  <c:v>73.448999999999998</c:v>
                </c:pt>
                <c:pt idx="46">
                  <c:v>150.55000000000001</c:v>
                </c:pt>
                <c:pt idx="47">
                  <c:v>330.14</c:v>
                </c:pt>
                <c:pt idx="48">
                  <c:v>268.85000000000002</c:v>
                </c:pt>
                <c:pt idx="49">
                  <c:v>585.84</c:v>
                </c:pt>
                <c:pt idx="50">
                  <c:v>1494.5</c:v>
                </c:pt>
                <c:pt idx="51">
                  <c:v>1634.3</c:v>
                </c:pt>
                <c:pt idx="52">
                  <c:v>1064.2</c:v>
                </c:pt>
                <c:pt idx="53">
                  <c:v>2117.6999999999998</c:v>
                </c:pt>
                <c:pt idx="54">
                  <c:v>1527.1</c:v>
                </c:pt>
                <c:pt idx="55">
                  <c:v>1736.9</c:v>
                </c:pt>
                <c:pt idx="56">
                  <c:v>1774.9</c:v>
                </c:pt>
                <c:pt idx="57">
                  <c:v>1744.3</c:v>
                </c:pt>
                <c:pt idx="58">
                  <c:v>1341.6</c:v>
                </c:pt>
                <c:pt idx="59">
                  <c:v>1274.5</c:v>
                </c:pt>
                <c:pt idx="60">
                  <c:v>1047.9000000000001</c:v>
                </c:pt>
                <c:pt idx="61">
                  <c:v>962.39</c:v>
                </c:pt>
                <c:pt idx="62">
                  <c:v>664.89</c:v>
                </c:pt>
                <c:pt idx="63">
                  <c:v>324.23</c:v>
                </c:pt>
                <c:pt idx="64">
                  <c:v>201.81</c:v>
                </c:pt>
                <c:pt idx="65">
                  <c:v>255.94</c:v>
                </c:pt>
                <c:pt idx="66">
                  <c:v>370.28</c:v>
                </c:pt>
                <c:pt idx="67">
                  <c:v>856.29</c:v>
                </c:pt>
                <c:pt idx="68">
                  <c:v>1523.5</c:v>
                </c:pt>
                <c:pt idx="69">
                  <c:v>1796.3</c:v>
                </c:pt>
                <c:pt idx="70">
                  <c:v>1796.3</c:v>
                </c:pt>
                <c:pt idx="71">
                  <c:v>935.34</c:v>
                </c:pt>
                <c:pt idx="72">
                  <c:v>1586.2</c:v>
                </c:pt>
                <c:pt idx="73">
                  <c:v>1276.8</c:v>
                </c:pt>
                <c:pt idx="74">
                  <c:v>763.42</c:v>
                </c:pt>
                <c:pt idx="75">
                  <c:v>408.48</c:v>
                </c:pt>
                <c:pt idx="76">
                  <c:v>262.42</c:v>
                </c:pt>
                <c:pt idx="77">
                  <c:v>353.33</c:v>
                </c:pt>
                <c:pt idx="78">
                  <c:v>336</c:v>
                </c:pt>
                <c:pt idx="79">
                  <c:v>215.75</c:v>
                </c:pt>
                <c:pt idx="80">
                  <c:v>287.77</c:v>
                </c:pt>
                <c:pt idx="81">
                  <c:v>419.07</c:v>
                </c:pt>
                <c:pt idx="82">
                  <c:v>1366.5</c:v>
                </c:pt>
                <c:pt idx="83">
                  <c:v>971.26</c:v>
                </c:pt>
                <c:pt idx="84">
                  <c:v>971.26</c:v>
                </c:pt>
                <c:pt idx="85">
                  <c:v>475.03</c:v>
                </c:pt>
                <c:pt idx="86">
                  <c:v>236.14</c:v>
                </c:pt>
                <c:pt idx="87">
                  <c:v>173.02</c:v>
                </c:pt>
                <c:pt idx="88">
                  <c:v>208.82</c:v>
                </c:pt>
                <c:pt idx="89">
                  <c:v>429.53</c:v>
                </c:pt>
                <c:pt idx="90">
                  <c:v>644.73</c:v>
                </c:pt>
                <c:pt idx="91">
                  <c:v>953.45</c:v>
                </c:pt>
                <c:pt idx="92">
                  <c:v>1796.3</c:v>
                </c:pt>
                <c:pt idx="93">
                  <c:v>1652</c:v>
                </c:pt>
                <c:pt idx="94">
                  <c:v>1096.0999999999999</c:v>
                </c:pt>
                <c:pt idx="95">
                  <c:v>774.17</c:v>
                </c:pt>
                <c:pt idx="96">
                  <c:v>518.23</c:v>
                </c:pt>
                <c:pt idx="97">
                  <c:v>413.79</c:v>
                </c:pt>
                <c:pt idx="98">
                  <c:v>287.77</c:v>
                </c:pt>
                <c:pt idx="99">
                  <c:v>598.78</c:v>
                </c:pt>
                <c:pt idx="100">
                  <c:v>479.93</c:v>
                </c:pt>
                <c:pt idx="101">
                  <c:v>353.33</c:v>
                </c:pt>
                <c:pt idx="102">
                  <c:v>255.94</c:v>
                </c:pt>
                <c:pt idx="103">
                  <c:v>236.14</c:v>
                </c:pt>
                <c:pt idx="104">
                  <c:v>150.55000000000001</c:v>
                </c:pt>
                <c:pt idx="105">
                  <c:v>913.81</c:v>
                </c:pt>
                <c:pt idx="106">
                  <c:v>1596.3</c:v>
                </c:pt>
                <c:pt idx="107">
                  <c:v>652.85</c:v>
                </c:pt>
                <c:pt idx="108">
                  <c:v>572.72</c:v>
                </c:pt>
                <c:pt idx="109">
                  <c:v>336</c:v>
                </c:pt>
                <c:pt idx="110">
                  <c:v>215.75</c:v>
                </c:pt>
                <c:pt idx="111">
                  <c:v>484.81</c:v>
                </c:pt>
                <c:pt idx="112">
                  <c:v>759.81</c:v>
                </c:pt>
                <c:pt idx="113">
                  <c:v>324.23</c:v>
                </c:pt>
                <c:pt idx="114">
                  <c:v>215.75</c:v>
                </c:pt>
                <c:pt idx="115">
                  <c:v>336</c:v>
                </c:pt>
                <c:pt idx="116">
                  <c:v>229.41</c:v>
                </c:pt>
                <c:pt idx="117">
                  <c:v>201.81</c:v>
                </c:pt>
                <c:pt idx="118">
                  <c:v>572.72</c:v>
                </c:pt>
                <c:pt idx="119">
                  <c:v>644.73</c:v>
                </c:pt>
                <c:pt idx="120">
                  <c:v>262.42</c:v>
                </c:pt>
                <c:pt idx="121">
                  <c:v>208.82</c:v>
                </c:pt>
                <c:pt idx="122">
                  <c:v>439.85</c:v>
                </c:pt>
                <c:pt idx="123">
                  <c:v>1326.8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44-4357-B185-D00A4CE024FA}"/>
            </c:ext>
          </c:extLst>
        </c:ser>
        <c:ser>
          <c:idx val="3"/>
          <c:order val="3"/>
          <c:tx>
            <c:strRef>
              <c:f>Magnesium!$BB$1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Magnesium!$BB$3:$BB$50</c:f>
              <c:numCache>
                <c:formatCode>m/d/yyyy</c:formatCode>
                <c:ptCount val="48"/>
                <c:pt idx="0">
                  <c:v>35388</c:v>
                </c:pt>
                <c:pt idx="1">
                  <c:v>35438</c:v>
                </c:pt>
                <c:pt idx="2">
                  <c:v>35460</c:v>
                </c:pt>
                <c:pt idx="3">
                  <c:v>35486</c:v>
                </c:pt>
                <c:pt idx="4">
                  <c:v>35514</c:v>
                </c:pt>
                <c:pt idx="5">
                  <c:v>35549</c:v>
                </c:pt>
                <c:pt idx="6">
                  <c:v>35564</c:v>
                </c:pt>
                <c:pt idx="7">
                  <c:v>35571</c:v>
                </c:pt>
                <c:pt idx="8">
                  <c:v>35579</c:v>
                </c:pt>
                <c:pt idx="9">
                  <c:v>35586</c:v>
                </c:pt>
                <c:pt idx="10">
                  <c:v>35592</c:v>
                </c:pt>
                <c:pt idx="11">
                  <c:v>35597</c:v>
                </c:pt>
                <c:pt idx="12">
                  <c:v>35607</c:v>
                </c:pt>
                <c:pt idx="13">
                  <c:v>35612</c:v>
                </c:pt>
                <c:pt idx="14">
                  <c:v>35626</c:v>
                </c:pt>
                <c:pt idx="15">
                  <c:v>35641</c:v>
                </c:pt>
                <c:pt idx="16">
                  <c:v>35654</c:v>
                </c:pt>
                <c:pt idx="17">
                  <c:v>35698</c:v>
                </c:pt>
                <c:pt idx="18">
                  <c:v>35725</c:v>
                </c:pt>
                <c:pt idx="19">
                  <c:v>35759</c:v>
                </c:pt>
                <c:pt idx="20">
                  <c:v>35870</c:v>
                </c:pt>
                <c:pt idx="21">
                  <c:v>35908</c:v>
                </c:pt>
                <c:pt idx="22">
                  <c:v>35921</c:v>
                </c:pt>
                <c:pt idx="23">
                  <c:v>35944</c:v>
                </c:pt>
                <c:pt idx="24">
                  <c:v>35948</c:v>
                </c:pt>
                <c:pt idx="25">
                  <c:v>35955</c:v>
                </c:pt>
                <c:pt idx="26">
                  <c:v>35970</c:v>
                </c:pt>
                <c:pt idx="27">
                  <c:v>35985</c:v>
                </c:pt>
                <c:pt idx="28">
                  <c:v>35998</c:v>
                </c:pt>
                <c:pt idx="29">
                  <c:v>36068</c:v>
                </c:pt>
                <c:pt idx="30">
                  <c:v>36208</c:v>
                </c:pt>
                <c:pt idx="31">
                  <c:v>36279</c:v>
                </c:pt>
                <c:pt idx="32">
                  <c:v>36391</c:v>
                </c:pt>
                <c:pt idx="33">
                  <c:v>36614</c:v>
                </c:pt>
                <c:pt idx="34">
                  <c:v>36640</c:v>
                </c:pt>
                <c:pt idx="35">
                  <c:v>36662</c:v>
                </c:pt>
                <c:pt idx="36">
                  <c:v>36677</c:v>
                </c:pt>
                <c:pt idx="37">
                  <c:v>36689</c:v>
                </c:pt>
                <c:pt idx="38">
                  <c:v>36705</c:v>
                </c:pt>
                <c:pt idx="39">
                  <c:v>36725</c:v>
                </c:pt>
                <c:pt idx="40">
                  <c:v>36760</c:v>
                </c:pt>
                <c:pt idx="41">
                  <c:v>36784</c:v>
                </c:pt>
                <c:pt idx="42">
                  <c:v>36865</c:v>
                </c:pt>
                <c:pt idx="43">
                  <c:v>36899</c:v>
                </c:pt>
                <c:pt idx="44">
                  <c:v>36962</c:v>
                </c:pt>
                <c:pt idx="45">
                  <c:v>37011</c:v>
                </c:pt>
                <c:pt idx="46">
                  <c:v>37041</c:v>
                </c:pt>
                <c:pt idx="47">
                  <c:v>37124</c:v>
                </c:pt>
              </c:numCache>
            </c:numRef>
          </c:xVal>
          <c:yVal>
            <c:numRef>
              <c:f>Magnesium!$BE$3:$BE$50</c:f>
              <c:numCache>
                <c:formatCode>General</c:formatCode>
                <c:ptCount val="48"/>
                <c:pt idx="0">
                  <c:v>299.82733977600003</c:v>
                </c:pt>
                <c:pt idx="1">
                  <c:v>347.26636154879998</c:v>
                </c:pt>
                <c:pt idx="2">
                  <c:v>73.201419878400017</c:v>
                </c:pt>
                <c:pt idx="3">
                  <c:v>140.92251955200001</c:v>
                </c:pt>
                <c:pt idx="4">
                  <c:v>301.66226841600002</c:v>
                </c:pt>
                <c:pt idx="5">
                  <c:v>601.26941675520004</c:v>
                </c:pt>
                <c:pt idx="6">
                  <c:v>1726.7657131008</c:v>
                </c:pt>
                <c:pt idx="7">
                  <c:v>1798.2789986304001</c:v>
                </c:pt>
                <c:pt idx="8">
                  <c:v>995.70567720960003</c:v>
                </c:pt>
                <c:pt idx="9">
                  <c:v>2484.3710499839999</c:v>
                </c:pt>
                <c:pt idx="10">
                  <c:v>1599.9354455039997</c:v>
                </c:pt>
                <c:pt idx="11">
                  <c:v>1986.6160742400002</c:v>
                </c:pt>
                <c:pt idx="12">
                  <c:v>1853.2779263999998</c:v>
                </c:pt>
                <c:pt idx="13">
                  <c:v>1846.305197568</c:v>
                </c:pt>
                <c:pt idx="14">
                  <c:v>1189.890058752</c:v>
                </c:pt>
                <c:pt idx="15">
                  <c:v>1252.4488925184</c:v>
                </c:pt>
                <c:pt idx="16">
                  <c:v>1084.1247719424</c:v>
                </c:pt>
                <c:pt idx="17">
                  <c:v>973.58867066880009</c:v>
                </c:pt>
                <c:pt idx="18">
                  <c:v>596.47413657600009</c:v>
                </c:pt>
                <c:pt idx="19">
                  <c:v>290.65269657600004</c:v>
                </c:pt>
                <c:pt idx="20">
                  <c:v>194.50243584000003</c:v>
                </c:pt>
                <c:pt idx="21">
                  <c:v>419.83167283200004</c:v>
                </c:pt>
                <c:pt idx="22">
                  <c:v>871.37091256320014</c:v>
                </c:pt>
                <c:pt idx="23">
                  <c:v>1406.0935839744002</c:v>
                </c:pt>
                <c:pt idx="24">
                  <c:v>1716.8326327295999</c:v>
                </c:pt>
                <c:pt idx="25">
                  <c:v>694.11680593919982</c:v>
                </c:pt>
                <c:pt idx="26">
                  <c:v>1423.9046246399998</c:v>
                </c:pt>
                <c:pt idx="27">
                  <c:v>1081.3846118400002</c:v>
                </c:pt>
                <c:pt idx="28">
                  <c:v>610.5908542464</c:v>
                </c:pt>
                <c:pt idx="29">
                  <c:v>229.58627143679999</c:v>
                </c:pt>
                <c:pt idx="30">
                  <c:v>220.63181967360001</c:v>
                </c:pt>
                <c:pt idx="31">
                  <c:v>468.61630894080008</c:v>
                </c:pt>
                <c:pt idx="32">
                  <c:v>1028.1716812799998</c:v>
                </c:pt>
                <c:pt idx="33">
                  <c:v>242.3573747712</c:v>
                </c:pt>
                <c:pt idx="34">
                  <c:v>713.17559807999999</c:v>
                </c:pt>
                <c:pt idx="35">
                  <c:v>866.62456381440018</c:v>
                </c:pt>
                <c:pt idx="36">
                  <c:v>1592.71805952</c:v>
                </c:pt>
                <c:pt idx="37">
                  <c:v>960.27932160000012</c:v>
                </c:pt>
                <c:pt idx="38">
                  <c:v>708.13566074879975</c:v>
                </c:pt>
                <c:pt idx="39">
                  <c:v>475.61350348800005</c:v>
                </c:pt>
                <c:pt idx="40">
                  <c:v>743.5864820736</c:v>
                </c:pt>
                <c:pt idx="41">
                  <c:v>487.57723822079998</c:v>
                </c:pt>
                <c:pt idx="42">
                  <c:v>265.62426992640002</c:v>
                </c:pt>
                <c:pt idx="43">
                  <c:v>264.22972415999999</c:v>
                </c:pt>
                <c:pt idx="44">
                  <c:v>159.41860024319999</c:v>
                </c:pt>
                <c:pt idx="45">
                  <c:v>982.93457387520016</c:v>
                </c:pt>
                <c:pt idx="46">
                  <c:v>1621.7099320320001</c:v>
                </c:pt>
                <c:pt idx="47">
                  <c:v>591.58099353600005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44-4357-B185-D00A4CE02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Calcium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Calcium!$G$2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Calcium!$A$3:$A$126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Calcium!$G$3:$G$126</c:f>
              <c:numCache>
                <c:formatCode>0.00</c:formatCode>
                <c:ptCount val="124"/>
                <c:pt idx="0">
                  <c:v>2956.2</c:v>
                </c:pt>
                <c:pt idx="1">
                  <c:v>2809.3</c:v>
                </c:pt>
                <c:pt idx="2">
                  <c:v>7872.1</c:v>
                </c:pt>
                <c:pt idx="3">
                  <c:v>17809</c:v>
                </c:pt>
                <c:pt idx="4">
                  <c:v>22935</c:v>
                </c:pt>
                <c:pt idx="5">
                  <c:v>21878</c:v>
                </c:pt>
                <c:pt idx="6">
                  <c:v>24556</c:v>
                </c:pt>
                <c:pt idx="7">
                  <c:v>22668</c:v>
                </c:pt>
                <c:pt idx="8">
                  <c:v>21581</c:v>
                </c:pt>
                <c:pt idx="9">
                  <c:v>20963</c:v>
                </c:pt>
                <c:pt idx="10">
                  <c:v>9508.1</c:v>
                </c:pt>
                <c:pt idx="11">
                  <c:v>6239.6</c:v>
                </c:pt>
                <c:pt idx="12">
                  <c:v>6096.4</c:v>
                </c:pt>
                <c:pt idx="13">
                  <c:v>5566.6</c:v>
                </c:pt>
                <c:pt idx="14">
                  <c:v>3637.5</c:v>
                </c:pt>
                <c:pt idx="15">
                  <c:v>3967.6</c:v>
                </c:pt>
                <c:pt idx="16">
                  <c:v>3348.8</c:v>
                </c:pt>
                <c:pt idx="17">
                  <c:v>3686.8</c:v>
                </c:pt>
                <c:pt idx="18">
                  <c:v>3539.1</c:v>
                </c:pt>
                <c:pt idx="19">
                  <c:v>5226.5</c:v>
                </c:pt>
                <c:pt idx="20">
                  <c:v>12931</c:v>
                </c:pt>
                <c:pt idx="21">
                  <c:v>24854</c:v>
                </c:pt>
                <c:pt idx="22">
                  <c:v>34860</c:v>
                </c:pt>
                <c:pt idx="23">
                  <c:v>31704</c:v>
                </c:pt>
                <c:pt idx="24">
                  <c:v>14463</c:v>
                </c:pt>
                <c:pt idx="25">
                  <c:v>5141.8</c:v>
                </c:pt>
                <c:pt idx="26">
                  <c:v>7848.9</c:v>
                </c:pt>
                <c:pt idx="27">
                  <c:v>5613.9</c:v>
                </c:pt>
                <c:pt idx="28">
                  <c:v>4754.3</c:v>
                </c:pt>
                <c:pt idx="29">
                  <c:v>6287.6</c:v>
                </c:pt>
                <c:pt idx="30">
                  <c:v>35994</c:v>
                </c:pt>
                <c:pt idx="31">
                  <c:v>33121</c:v>
                </c:pt>
                <c:pt idx="32">
                  <c:v>31545</c:v>
                </c:pt>
                <c:pt idx="33">
                  <c:v>9651.7000000000007</c:v>
                </c:pt>
                <c:pt idx="34">
                  <c:v>6014.7</c:v>
                </c:pt>
                <c:pt idx="35">
                  <c:v>3951.3</c:v>
                </c:pt>
                <c:pt idx="36">
                  <c:v>4684</c:v>
                </c:pt>
                <c:pt idx="37">
                  <c:v>7470.8</c:v>
                </c:pt>
                <c:pt idx="38">
                  <c:v>27284</c:v>
                </c:pt>
                <c:pt idx="39">
                  <c:v>28949</c:v>
                </c:pt>
                <c:pt idx="40">
                  <c:v>4489</c:v>
                </c:pt>
                <c:pt idx="41">
                  <c:v>10338</c:v>
                </c:pt>
                <c:pt idx="42">
                  <c:v>5799.5</c:v>
                </c:pt>
                <c:pt idx="43">
                  <c:v>5616.2</c:v>
                </c:pt>
                <c:pt idx="44">
                  <c:v>6385.2</c:v>
                </c:pt>
                <c:pt idx="45">
                  <c:v>1518.5</c:v>
                </c:pt>
                <c:pt idx="46">
                  <c:v>2917.8</c:v>
                </c:pt>
                <c:pt idx="47">
                  <c:v>5900.2</c:v>
                </c:pt>
                <c:pt idx="48">
                  <c:v>4680.5</c:v>
                </c:pt>
                <c:pt idx="49">
                  <c:v>9619.7000000000007</c:v>
                </c:pt>
                <c:pt idx="50">
                  <c:v>23793</c:v>
                </c:pt>
                <c:pt idx="51">
                  <c:v>25779</c:v>
                </c:pt>
                <c:pt idx="52">
                  <c:v>16429</c:v>
                </c:pt>
                <c:pt idx="53">
                  <c:v>33056</c:v>
                </c:pt>
                <c:pt idx="54">
                  <c:v>23262</c:v>
                </c:pt>
                <c:pt idx="55">
                  <c:v>26414</c:v>
                </c:pt>
                <c:pt idx="56">
                  <c:v>26727</c:v>
                </c:pt>
                <c:pt idx="57">
                  <c:v>26126</c:v>
                </c:pt>
                <c:pt idx="58">
                  <c:v>19762</c:v>
                </c:pt>
                <c:pt idx="59">
                  <c:v>18717</c:v>
                </c:pt>
                <c:pt idx="60">
                  <c:v>15425</c:v>
                </c:pt>
                <c:pt idx="61">
                  <c:v>14880</c:v>
                </c:pt>
                <c:pt idx="62">
                  <c:v>10843</c:v>
                </c:pt>
                <c:pt idx="63">
                  <c:v>5773.6</c:v>
                </c:pt>
                <c:pt idx="64">
                  <c:v>3753.8</c:v>
                </c:pt>
                <c:pt idx="65">
                  <c:v>4515.7</c:v>
                </c:pt>
                <c:pt idx="66">
                  <c:v>6252</c:v>
                </c:pt>
                <c:pt idx="67">
                  <c:v>13773</c:v>
                </c:pt>
                <c:pt idx="68">
                  <c:v>23650</c:v>
                </c:pt>
                <c:pt idx="69">
                  <c:v>27902</c:v>
                </c:pt>
                <c:pt idx="70">
                  <c:v>27860</c:v>
                </c:pt>
                <c:pt idx="71">
                  <c:v>14203</c:v>
                </c:pt>
                <c:pt idx="72">
                  <c:v>23822</c:v>
                </c:pt>
                <c:pt idx="73">
                  <c:v>18844</c:v>
                </c:pt>
                <c:pt idx="74">
                  <c:v>11221</c:v>
                </c:pt>
                <c:pt idx="75">
                  <c:v>6233.3</c:v>
                </c:pt>
                <c:pt idx="76">
                  <c:v>4267</c:v>
                </c:pt>
                <c:pt idx="77">
                  <c:v>5722.3</c:v>
                </c:pt>
                <c:pt idx="78">
                  <c:v>5851.2</c:v>
                </c:pt>
                <c:pt idx="79">
                  <c:v>4116.7</c:v>
                </c:pt>
                <c:pt idx="80">
                  <c:v>5019.3</c:v>
                </c:pt>
                <c:pt idx="81">
                  <c:v>6960</c:v>
                </c:pt>
                <c:pt idx="82">
                  <c:v>20986</c:v>
                </c:pt>
                <c:pt idx="83">
                  <c:v>14278</c:v>
                </c:pt>
                <c:pt idx="84">
                  <c:v>14360</c:v>
                </c:pt>
                <c:pt idx="85">
                  <c:v>7599.2</c:v>
                </c:pt>
                <c:pt idx="86">
                  <c:v>4309.5</c:v>
                </c:pt>
                <c:pt idx="87">
                  <c:v>3250.2</c:v>
                </c:pt>
                <c:pt idx="88">
                  <c:v>3794.6</c:v>
                </c:pt>
                <c:pt idx="89">
                  <c:v>7331.8</c:v>
                </c:pt>
                <c:pt idx="90">
                  <c:v>10644</c:v>
                </c:pt>
                <c:pt idx="91">
                  <c:v>15029</c:v>
                </c:pt>
                <c:pt idx="92">
                  <c:v>28272</c:v>
                </c:pt>
                <c:pt idx="93">
                  <c:v>25612</c:v>
                </c:pt>
                <c:pt idx="94">
                  <c:v>16562</c:v>
                </c:pt>
                <c:pt idx="95">
                  <c:v>11519</c:v>
                </c:pt>
                <c:pt idx="96">
                  <c:v>7695.9</c:v>
                </c:pt>
                <c:pt idx="97">
                  <c:v>6190.7</c:v>
                </c:pt>
                <c:pt idx="98">
                  <c:v>4387.5</c:v>
                </c:pt>
                <c:pt idx="99">
                  <c:v>8942.9</c:v>
                </c:pt>
                <c:pt idx="100">
                  <c:v>7422.6</c:v>
                </c:pt>
                <c:pt idx="101">
                  <c:v>6084</c:v>
                </c:pt>
                <c:pt idx="102">
                  <c:v>4685.1000000000004</c:v>
                </c:pt>
                <c:pt idx="103">
                  <c:v>4497.3</c:v>
                </c:pt>
                <c:pt idx="104">
                  <c:v>2867.5</c:v>
                </c:pt>
                <c:pt idx="105">
                  <c:v>14850</c:v>
                </c:pt>
                <c:pt idx="106">
                  <c:v>24777</c:v>
                </c:pt>
                <c:pt idx="107">
                  <c:v>9631.6</c:v>
                </c:pt>
                <c:pt idx="108">
                  <c:v>8556.2000000000007</c:v>
                </c:pt>
                <c:pt idx="109">
                  <c:v>5213.7</c:v>
                </c:pt>
                <c:pt idx="110">
                  <c:v>3769.1</c:v>
                </c:pt>
                <c:pt idx="111">
                  <c:v>8310.2999999999993</c:v>
                </c:pt>
                <c:pt idx="112">
                  <c:v>11851</c:v>
                </c:pt>
                <c:pt idx="113">
                  <c:v>4965.2</c:v>
                </c:pt>
                <c:pt idx="114">
                  <c:v>3330.3</c:v>
                </c:pt>
                <c:pt idx="115">
                  <c:v>5360.3</c:v>
                </c:pt>
                <c:pt idx="116">
                  <c:v>4231.2</c:v>
                </c:pt>
                <c:pt idx="117">
                  <c:v>3602.6</c:v>
                </c:pt>
                <c:pt idx="118">
                  <c:v>8503.7999999999993</c:v>
                </c:pt>
                <c:pt idx="119">
                  <c:v>9556.2000000000007</c:v>
                </c:pt>
                <c:pt idx="120">
                  <c:v>4458.3999999999996</c:v>
                </c:pt>
                <c:pt idx="121">
                  <c:v>3894</c:v>
                </c:pt>
                <c:pt idx="122">
                  <c:v>7516</c:v>
                </c:pt>
                <c:pt idx="123">
                  <c:v>21182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9-49C8-B8A6-3A7ACDF75CDF}"/>
            </c:ext>
          </c:extLst>
        </c:ser>
        <c:ser>
          <c:idx val="1"/>
          <c:order val="1"/>
          <c:tx>
            <c:strRef>
              <c:f>Calcium!$H$2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Calcium!$A$3:$A$126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Calcium!$H$3:$H$126</c:f>
              <c:numCache>
                <c:formatCode>0.00</c:formatCode>
                <c:ptCount val="124"/>
                <c:pt idx="0">
                  <c:v>2956.2</c:v>
                </c:pt>
                <c:pt idx="1">
                  <c:v>2809.3</c:v>
                </c:pt>
                <c:pt idx="2">
                  <c:v>7872.1</c:v>
                </c:pt>
                <c:pt idx="3">
                  <c:v>17809</c:v>
                </c:pt>
                <c:pt idx="4">
                  <c:v>22935</c:v>
                </c:pt>
                <c:pt idx="5">
                  <c:v>21878</c:v>
                </c:pt>
                <c:pt idx="6">
                  <c:v>24556</c:v>
                </c:pt>
                <c:pt idx="7">
                  <c:v>22668</c:v>
                </c:pt>
                <c:pt idx="8">
                  <c:v>21581</c:v>
                </c:pt>
                <c:pt idx="9">
                  <c:v>20963</c:v>
                </c:pt>
                <c:pt idx="10">
                  <c:v>9508.1</c:v>
                </c:pt>
                <c:pt idx="11">
                  <c:v>6239.6</c:v>
                </c:pt>
                <c:pt idx="12">
                  <c:v>6096.4</c:v>
                </c:pt>
                <c:pt idx="13">
                  <c:v>5566.6</c:v>
                </c:pt>
                <c:pt idx="14">
                  <c:v>3637.5</c:v>
                </c:pt>
                <c:pt idx="15">
                  <c:v>3967.6</c:v>
                </c:pt>
                <c:pt idx="16">
                  <c:v>3348.8</c:v>
                </c:pt>
                <c:pt idx="17">
                  <c:v>3686.8</c:v>
                </c:pt>
                <c:pt idx="18">
                  <c:v>3539.1</c:v>
                </c:pt>
                <c:pt idx="19">
                  <c:v>5226.5</c:v>
                </c:pt>
                <c:pt idx="20">
                  <c:v>12931</c:v>
                </c:pt>
                <c:pt idx="21">
                  <c:v>24854</c:v>
                </c:pt>
                <c:pt idx="22">
                  <c:v>34860</c:v>
                </c:pt>
                <c:pt idx="23">
                  <c:v>31704</c:v>
                </c:pt>
                <c:pt idx="24">
                  <c:v>14463</c:v>
                </c:pt>
                <c:pt idx="25">
                  <c:v>5141.8</c:v>
                </c:pt>
                <c:pt idx="26">
                  <c:v>7848.9</c:v>
                </c:pt>
                <c:pt idx="27">
                  <c:v>5613.9</c:v>
                </c:pt>
                <c:pt idx="28">
                  <c:v>4754.3</c:v>
                </c:pt>
                <c:pt idx="29">
                  <c:v>6287.6</c:v>
                </c:pt>
                <c:pt idx="30">
                  <c:v>35994</c:v>
                </c:pt>
                <c:pt idx="31">
                  <c:v>33121</c:v>
                </c:pt>
                <c:pt idx="32">
                  <c:v>31545</c:v>
                </c:pt>
                <c:pt idx="33">
                  <c:v>9651.7000000000007</c:v>
                </c:pt>
                <c:pt idx="34">
                  <c:v>6014.7</c:v>
                </c:pt>
                <c:pt idx="35">
                  <c:v>3951.3</c:v>
                </c:pt>
                <c:pt idx="36">
                  <c:v>4684</c:v>
                </c:pt>
                <c:pt idx="37">
                  <c:v>7470.8</c:v>
                </c:pt>
                <c:pt idx="38">
                  <c:v>27284</c:v>
                </c:pt>
                <c:pt idx="39">
                  <c:v>28949</c:v>
                </c:pt>
                <c:pt idx="40">
                  <c:v>4489</c:v>
                </c:pt>
                <c:pt idx="41">
                  <c:v>10338</c:v>
                </c:pt>
                <c:pt idx="42">
                  <c:v>5799.5</c:v>
                </c:pt>
                <c:pt idx="43">
                  <c:v>5616.2</c:v>
                </c:pt>
                <c:pt idx="44">
                  <c:v>6385.2</c:v>
                </c:pt>
                <c:pt idx="45">
                  <c:v>1518.5</c:v>
                </c:pt>
                <c:pt idx="46">
                  <c:v>2917.8</c:v>
                </c:pt>
                <c:pt idx="47">
                  <c:v>5900.2</c:v>
                </c:pt>
                <c:pt idx="48">
                  <c:v>4680.5</c:v>
                </c:pt>
                <c:pt idx="49">
                  <c:v>9619.7000000000007</c:v>
                </c:pt>
                <c:pt idx="50">
                  <c:v>23793</c:v>
                </c:pt>
                <c:pt idx="51">
                  <c:v>25779</c:v>
                </c:pt>
                <c:pt idx="52">
                  <c:v>16429</c:v>
                </c:pt>
                <c:pt idx="53">
                  <c:v>33056</c:v>
                </c:pt>
                <c:pt idx="54">
                  <c:v>23262</c:v>
                </c:pt>
                <c:pt idx="55">
                  <c:v>26414</c:v>
                </c:pt>
                <c:pt idx="56">
                  <c:v>26727</c:v>
                </c:pt>
                <c:pt idx="57">
                  <c:v>26126</c:v>
                </c:pt>
                <c:pt idx="58">
                  <c:v>19762</c:v>
                </c:pt>
                <c:pt idx="59">
                  <c:v>18717</c:v>
                </c:pt>
                <c:pt idx="60">
                  <c:v>15425</c:v>
                </c:pt>
                <c:pt idx="61">
                  <c:v>14880</c:v>
                </c:pt>
                <c:pt idx="62">
                  <c:v>10843</c:v>
                </c:pt>
                <c:pt idx="63">
                  <c:v>5773.6</c:v>
                </c:pt>
                <c:pt idx="64">
                  <c:v>3753.8</c:v>
                </c:pt>
                <c:pt idx="65">
                  <c:v>4515.7</c:v>
                </c:pt>
                <c:pt idx="66">
                  <c:v>6252</c:v>
                </c:pt>
                <c:pt idx="67">
                  <c:v>13773</c:v>
                </c:pt>
                <c:pt idx="68">
                  <c:v>23650</c:v>
                </c:pt>
                <c:pt idx="69">
                  <c:v>27902</c:v>
                </c:pt>
                <c:pt idx="70">
                  <c:v>27860</c:v>
                </c:pt>
                <c:pt idx="71">
                  <c:v>14203</c:v>
                </c:pt>
                <c:pt idx="72">
                  <c:v>23822</c:v>
                </c:pt>
                <c:pt idx="73">
                  <c:v>18844</c:v>
                </c:pt>
                <c:pt idx="74">
                  <c:v>11221</c:v>
                </c:pt>
                <c:pt idx="75">
                  <c:v>6233.3</c:v>
                </c:pt>
                <c:pt idx="76">
                  <c:v>4267</c:v>
                </c:pt>
                <c:pt idx="77">
                  <c:v>5722.3</c:v>
                </c:pt>
                <c:pt idx="78">
                  <c:v>5851.2</c:v>
                </c:pt>
                <c:pt idx="79">
                  <c:v>4116.7</c:v>
                </c:pt>
                <c:pt idx="80">
                  <c:v>5019.3</c:v>
                </c:pt>
                <c:pt idx="81">
                  <c:v>6960</c:v>
                </c:pt>
                <c:pt idx="82">
                  <c:v>20986</c:v>
                </c:pt>
                <c:pt idx="83">
                  <c:v>14278</c:v>
                </c:pt>
                <c:pt idx="84">
                  <c:v>14360</c:v>
                </c:pt>
                <c:pt idx="85">
                  <c:v>7599.2</c:v>
                </c:pt>
                <c:pt idx="86">
                  <c:v>4309.5</c:v>
                </c:pt>
                <c:pt idx="87">
                  <c:v>3250.2</c:v>
                </c:pt>
                <c:pt idx="88">
                  <c:v>3794.6</c:v>
                </c:pt>
                <c:pt idx="89">
                  <c:v>7331.8</c:v>
                </c:pt>
                <c:pt idx="90">
                  <c:v>10644</c:v>
                </c:pt>
                <c:pt idx="91">
                  <c:v>15029</c:v>
                </c:pt>
                <c:pt idx="92">
                  <c:v>28272</c:v>
                </c:pt>
                <c:pt idx="93">
                  <c:v>25612</c:v>
                </c:pt>
                <c:pt idx="94">
                  <c:v>16562</c:v>
                </c:pt>
                <c:pt idx="95">
                  <c:v>11519</c:v>
                </c:pt>
                <c:pt idx="96">
                  <c:v>7695.9</c:v>
                </c:pt>
                <c:pt idx="97">
                  <c:v>6190.7</c:v>
                </c:pt>
                <c:pt idx="98">
                  <c:v>4387.5</c:v>
                </c:pt>
                <c:pt idx="99">
                  <c:v>8942.9</c:v>
                </c:pt>
                <c:pt idx="100">
                  <c:v>7422.6</c:v>
                </c:pt>
                <c:pt idx="101">
                  <c:v>6084</c:v>
                </c:pt>
                <c:pt idx="102">
                  <c:v>4685.1000000000004</c:v>
                </c:pt>
                <c:pt idx="103">
                  <c:v>4497.3</c:v>
                </c:pt>
                <c:pt idx="104">
                  <c:v>2867.5</c:v>
                </c:pt>
                <c:pt idx="105">
                  <c:v>14850</c:v>
                </c:pt>
                <c:pt idx="106">
                  <c:v>24777</c:v>
                </c:pt>
                <c:pt idx="107">
                  <c:v>9631.6</c:v>
                </c:pt>
                <c:pt idx="108">
                  <c:v>8556.2000000000007</c:v>
                </c:pt>
                <c:pt idx="109">
                  <c:v>5213.7</c:v>
                </c:pt>
                <c:pt idx="110">
                  <c:v>3769.1</c:v>
                </c:pt>
                <c:pt idx="111">
                  <c:v>8310.2999999999993</c:v>
                </c:pt>
                <c:pt idx="112">
                  <c:v>11851</c:v>
                </c:pt>
                <c:pt idx="113">
                  <c:v>4965.2</c:v>
                </c:pt>
                <c:pt idx="114">
                  <c:v>3330.3</c:v>
                </c:pt>
                <c:pt idx="115">
                  <c:v>5360.3</c:v>
                </c:pt>
                <c:pt idx="116">
                  <c:v>4231.2</c:v>
                </c:pt>
                <c:pt idx="117">
                  <c:v>3602.6</c:v>
                </c:pt>
                <c:pt idx="118">
                  <c:v>8503.7999999999993</c:v>
                </c:pt>
                <c:pt idx="119">
                  <c:v>9556.2000000000007</c:v>
                </c:pt>
                <c:pt idx="120">
                  <c:v>4458.3999999999996</c:v>
                </c:pt>
                <c:pt idx="121">
                  <c:v>3894</c:v>
                </c:pt>
                <c:pt idx="122">
                  <c:v>7516</c:v>
                </c:pt>
                <c:pt idx="123">
                  <c:v>21182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19-49C8-B8A6-3A7ACDF75CDF}"/>
            </c:ext>
          </c:extLst>
        </c:ser>
        <c:ser>
          <c:idx val="2"/>
          <c:order val="2"/>
          <c:tx>
            <c:strRef>
              <c:f>Calcium!$I$2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Calcium!$A$3:$A$126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Calcium!$I$3:$I$126</c:f>
              <c:numCache>
                <c:formatCode>0.00</c:formatCode>
                <c:ptCount val="124"/>
                <c:pt idx="0">
                  <c:v>2907.7</c:v>
                </c:pt>
                <c:pt idx="1">
                  <c:v>2789.8</c:v>
                </c:pt>
                <c:pt idx="2">
                  <c:v>8110.8</c:v>
                </c:pt>
                <c:pt idx="3">
                  <c:v>18320</c:v>
                </c:pt>
                <c:pt idx="4">
                  <c:v>23293</c:v>
                </c:pt>
                <c:pt idx="5">
                  <c:v>22052</c:v>
                </c:pt>
                <c:pt idx="6">
                  <c:v>24544</c:v>
                </c:pt>
                <c:pt idx="7">
                  <c:v>22591</c:v>
                </c:pt>
                <c:pt idx="8">
                  <c:v>21528</c:v>
                </c:pt>
                <c:pt idx="9">
                  <c:v>20918</c:v>
                </c:pt>
                <c:pt idx="10">
                  <c:v>9408.1</c:v>
                </c:pt>
                <c:pt idx="11">
                  <c:v>6059.7</c:v>
                </c:pt>
                <c:pt idx="12">
                  <c:v>5920.5</c:v>
                </c:pt>
                <c:pt idx="13">
                  <c:v>5395.3</c:v>
                </c:pt>
                <c:pt idx="14">
                  <c:v>3477.8</c:v>
                </c:pt>
                <c:pt idx="15">
                  <c:v>3808.7</c:v>
                </c:pt>
                <c:pt idx="16">
                  <c:v>3247.9</c:v>
                </c:pt>
                <c:pt idx="17">
                  <c:v>3711.1</c:v>
                </c:pt>
                <c:pt idx="18">
                  <c:v>3552.2</c:v>
                </c:pt>
                <c:pt idx="19">
                  <c:v>5307</c:v>
                </c:pt>
                <c:pt idx="20">
                  <c:v>13288</c:v>
                </c:pt>
                <c:pt idx="21">
                  <c:v>25196</c:v>
                </c:pt>
                <c:pt idx="22">
                  <c:v>34615</c:v>
                </c:pt>
                <c:pt idx="23">
                  <c:v>31256</c:v>
                </c:pt>
                <c:pt idx="24">
                  <c:v>14350</c:v>
                </c:pt>
                <c:pt idx="25">
                  <c:v>4997.6000000000004</c:v>
                </c:pt>
                <c:pt idx="26">
                  <c:v>7708.3</c:v>
                </c:pt>
                <c:pt idx="27">
                  <c:v>5602</c:v>
                </c:pt>
                <c:pt idx="28">
                  <c:v>4789.8999999999996</c:v>
                </c:pt>
                <c:pt idx="29">
                  <c:v>6444.3</c:v>
                </c:pt>
                <c:pt idx="30">
                  <c:v>35066</c:v>
                </c:pt>
                <c:pt idx="31">
                  <c:v>32356</c:v>
                </c:pt>
                <c:pt idx="32">
                  <c:v>30686</c:v>
                </c:pt>
                <c:pt idx="33">
                  <c:v>9464.2000000000007</c:v>
                </c:pt>
                <c:pt idx="34">
                  <c:v>5868.8</c:v>
                </c:pt>
                <c:pt idx="35">
                  <c:v>3858.7</c:v>
                </c:pt>
                <c:pt idx="36">
                  <c:v>4759.1000000000004</c:v>
                </c:pt>
                <c:pt idx="37">
                  <c:v>7701.8</c:v>
                </c:pt>
                <c:pt idx="38">
                  <c:v>27667</c:v>
                </c:pt>
                <c:pt idx="39">
                  <c:v>29139</c:v>
                </c:pt>
                <c:pt idx="40">
                  <c:v>4325.7</c:v>
                </c:pt>
                <c:pt idx="41">
                  <c:v>10196</c:v>
                </c:pt>
                <c:pt idx="42">
                  <c:v>5698.6</c:v>
                </c:pt>
                <c:pt idx="43">
                  <c:v>5539.3</c:v>
                </c:pt>
                <c:pt idx="44">
                  <c:v>6481.9</c:v>
                </c:pt>
                <c:pt idx="45">
                  <c:v>1446</c:v>
                </c:pt>
                <c:pt idx="46">
                  <c:v>2900.9</c:v>
                </c:pt>
                <c:pt idx="47">
                  <c:v>6055.1</c:v>
                </c:pt>
                <c:pt idx="48">
                  <c:v>4742</c:v>
                </c:pt>
                <c:pt idx="49">
                  <c:v>9911.5</c:v>
                </c:pt>
                <c:pt idx="50">
                  <c:v>24245</c:v>
                </c:pt>
                <c:pt idx="51">
                  <c:v>26089</c:v>
                </c:pt>
                <c:pt idx="52">
                  <c:v>16723</c:v>
                </c:pt>
                <c:pt idx="53">
                  <c:v>32731</c:v>
                </c:pt>
                <c:pt idx="54">
                  <c:v>23331</c:v>
                </c:pt>
                <c:pt idx="55">
                  <c:v>26285</c:v>
                </c:pt>
                <c:pt idx="56">
                  <c:v>26433</c:v>
                </c:pt>
                <c:pt idx="57">
                  <c:v>25793</c:v>
                </c:pt>
                <c:pt idx="58">
                  <c:v>19562</c:v>
                </c:pt>
                <c:pt idx="59">
                  <c:v>18445</c:v>
                </c:pt>
                <c:pt idx="60">
                  <c:v>15190</c:v>
                </c:pt>
                <c:pt idx="61">
                  <c:v>14655</c:v>
                </c:pt>
                <c:pt idx="62">
                  <c:v>10748</c:v>
                </c:pt>
                <c:pt idx="63">
                  <c:v>5716.6</c:v>
                </c:pt>
                <c:pt idx="64">
                  <c:v>3783</c:v>
                </c:pt>
                <c:pt idx="65">
                  <c:v>4574.8</c:v>
                </c:pt>
                <c:pt idx="66">
                  <c:v>6385.8</c:v>
                </c:pt>
                <c:pt idx="67">
                  <c:v>14198</c:v>
                </c:pt>
                <c:pt idx="68">
                  <c:v>23890</c:v>
                </c:pt>
                <c:pt idx="69">
                  <c:v>27938</c:v>
                </c:pt>
                <c:pt idx="70">
                  <c:v>27880</c:v>
                </c:pt>
                <c:pt idx="71">
                  <c:v>14380</c:v>
                </c:pt>
                <c:pt idx="72">
                  <c:v>23695</c:v>
                </c:pt>
                <c:pt idx="73">
                  <c:v>18721</c:v>
                </c:pt>
                <c:pt idx="74">
                  <c:v>11123</c:v>
                </c:pt>
                <c:pt idx="75">
                  <c:v>6055.7</c:v>
                </c:pt>
                <c:pt idx="76">
                  <c:v>4095.7</c:v>
                </c:pt>
                <c:pt idx="77">
                  <c:v>5558.6</c:v>
                </c:pt>
                <c:pt idx="78">
                  <c:v>5763.7</c:v>
                </c:pt>
                <c:pt idx="79">
                  <c:v>4157</c:v>
                </c:pt>
                <c:pt idx="80">
                  <c:v>5103.1000000000004</c:v>
                </c:pt>
                <c:pt idx="81">
                  <c:v>7117</c:v>
                </c:pt>
                <c:pt idx="82">
                  <c:v>21209</c:v>
                </c:pt>
                <c:pt idx="83">
                  <c:v>14077</c:v>
                </c:pt>
                <c:pt idx="84">
                  <c:v>14131</c:v>
                </c:pt>
                <c:pt idx="85">
                  <c:v>7443.2</c:v>
                </c:pt>
                <c:pt idx="86">
                  <c:v>4226.8999999999996</c:v>
                </c:pt>
                <c:pt idx="87">
                  <c:v>3252.9</c:v>
                </c:pt>
                <c:pt idx="88">
                  <c:v>3822.1</c:v>
                </c:pt>
                <c:pt idx="89">
                  <c:v>7546.4</c:v>
                </c:pt>
                <c:pt idx="90">
                  <c:v>11003</c:v>
                </c:pt>
                <c:pt idx="91">
                  <c:v>15409</c:v>
                </c:pt>
                <c:pt idx="92">
                  <c:v>28436</c:v>
                </c:pt>
                <c:pt idx="93">
                  <c:v>25757</c:v>
                </c:pt>
                <c:pt idx="94">
                  <c:v>16717</c:v>
                </c:pt>
                <c:pt idx="95">
                  <c:v>11540</c:v>
                </c:pt>
                <c:pt idx="96">
                  <c:v>7599.1</c:v>
                </c:pt>
                <c:pt idx="97">
                  <c:v>6072.9</c:v>
                </c:pt>
                <c:pt idx="98">
                  <c:v>4229.5</c:v>
                </c:pt>
                <c:pt idx="99">
                  <c:v>8768.7999999999993</c:v>
                </c:pt>
                <c:pt idx="100">
                  <c:v>7243.4</c:v>
                </c:pt>
                <c:pt idx="101">
                  <c:v>5988.1</c:v>
                </c:pt>
                <c:pt idx="102">
                  <c:v>4623</c:v>
                </c:pt>
                <c:pt idx="103">
                  <c:v>4501.3999999999996</c:v>
                </c:pt>
                <c:pt idx="104">
                  <c:v>2851.7</c:v>
                </c:pt>
                <c:pt idx="105">
                  <c:v>15350</c:v>
                </c:pt>
                <c:pt idx="106">
                  <c:v>24972</c:v>
                </c:pt>
                <c:pt idx="107">
                  <c:v>9544.7000000000007</c:v>
                </c:pt>
                <c:pt idx="108">
                  <c:v>8384.7000000000007</c:v>
                </c:pt>
                <c:pt idx="109">
                  <c:v>5034.8</c:v>
                </c:pt>
                <c:pt idx="110">
                  <c:v>3630.8</c:v>
                </c:pt>
                <c:pt idx="111">
                  <c:v>8593.2000000000007</c:v>
                </c:pt>
                <c:pt idx="112">
                  <c:v>12098</c:v>
                </c:pt>
                <c:pt idx="113">
                  <c:v>4886.3999999999996</c:v>
                </c:pt>
                <c:pt idx="114">
                  <c:v>3192.9</c:v>
                </c:pt>
                <c:pt idx="115">
                  <c:v>5186.2</c:v>
                </c:pt>
                <c:pt idx="116">
                  <c:v>4158.7</c:v>
                </c:pt>
                <c:pt idx="117">
                  <c:v>3613.1</c:v>
                </c:pt>
                <c:pt idx="118">
                  <c:v>8439.1</c:v>
                </c:pt>
                <c:pt idx="119">
                  <c:v>9392.9</c:v>
                </c:pt>
                <c:pt idx="120">
                  <c:v>4312.2</c:v>
                </c:pt>
                <c:pt idx="121">
                  <c:v>3931.1</c:v>
                </c:pt>
                <c:pt idx="122">
                  <c:v>7743.7</c:v>
                </c:pt>
                <c:pt idx="123">
                  <c:v>21690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19-49C8-B8A6-3A7ACDF75CDF}"/>
            </c:ext>
          </c:extLst>
        </c:ser>
        <c:ser>
          <c:idx val="3"/>
          <c:order val="3"/>
          <c:tx>
            <c:strRef>
              <c:f>Calcium!$BB$1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Calcium!$BB$3:$BB$50</c:f>
              <c:numCache>
                <c:formatCode>m/d/yyyy</c:formatCode>
                <c:ptCount val="48"/>
                <c:pt idx="0">
                  <c:v>35388</c:v>
                </c:pt>
                <c:pt idx="1">
                  <c:v>35438</c:v>
                </c:pt>
                <c:pt idx="2">
                  <c:v>35460</c:v>
                </c:pt>
                <c:pt idx="3">
                  <c:v>35486</c:v>
                </c:pt>
                <c:pt idx="4">
                  <c:v>35514</c:v>
                </c:pt>
                <c:pt idx="5">
                  <c:v>35549</c:v>
                </c:pt>
                <c:pt idx="6">
                  <c:v>35564</c:v>
                </c:pt>
                <c:pt idx="7">
                  <c:v>35571</c:v>
                </c:pt>
                <c:pt idx="8">
                  <c:v>35579</c:v>
                </c:pt>
                <c:pt idx="9">
                  <c:v>35586</c:v>
                </c:pt>
                <c:pt idx="10">
                  <c:v>35592</c:v>
                </c:pt>
                <c:pt idx="11">
                  <c:v>35597</c:v>
                </c:pt>
                <c:pt idx="12">
                  <c:v>35607</c:v>
                </c:pt>
                <c:pt idx="13">
                  <c:v>35612</c:v>
                </c:pt>
                <c:pt idx="14">
                  <c:v>35626</c:v>
                </c:pt>
                <c:pt idx="15">
                  <c:v>35641</c:v>
                </c:pt>
                <c:pt idx="16">
                  <c:v>35654</c:v>
                </c:pt>
                <c:pt idx="17">
                  <c:v>35698</c:v>
                </c:pt>
                <c:pt idx="18">
                  <c:v>35725</c:v>
                </c:pt>
                <c:pt idx="19">
                  <c:v>35759</c:v>
                </c:pt>
                <c:pt idx="20">
                  <c:v>35870</c:v>
                </c:pt>
                <c:pt idx="21">
                  <c:v>35908</c:v>
                </c:pt>
                <c:pt idx="22">
                  <c:v>35921</c:v>
                </c:pt>
                <c:pt idx="23">
                  <c:v>35944</c:v>
                </c:pt>
                <c:pt idx="24">
                  <c:v>35948</c:v>
                </c:pt>
                <c:pt idx="25">
                  <c:v>35955</c:v>
                </c:pt>
                <c:pt idx="26">
                  <c:v>35970</c:v>
                </c:pt>
                <c:pt idx="27">
                  <c:v>35985</c:v>
                </c:pt>
                <c:pt idx="28">
                  <c:v>35998</c:v>
                </c:pt>
                <c:pt idx="29">
                  <c:v>36068</c:v>
                </c:pt>
                <c:pt idx="30">
                  <c:v>36208</c:v>
                </c:pt>
                <c:pt idx="31">
                  <c:v>36279</c:v>
                </c:pt>
                <c:pt idx="32">
                  <c:v>36391</c:v>
                </c:pt>
                <c:pt idx="33">
                  <c:v>36614</c:v>
                </c:pt>
                <c:pt idx="34">
                  <c:v>36640</c:v>
                </c:pt>
                <c:pt idx="35">
                  <c:v>36662</c:v>
                </c:pt>
                <c:pt idx="36">
                  <c:v>36677</c:v>
                </c:pt>
                <c:pt idx="37">
                  <c:v>36689</c:v>
                </c:pt>
                <c:pt idx="38">
                  <c:v>36705</c:v>
                </c:pt>
                <c:pt idx="39">
                  <c:v>36725</c:v>
                </c:pt>
                <c:pt idx="40">
                  <c:v>36760</c:v>
                </c:pt>
                <c:pt idx="41">
                  <c:v>36784</c:v>
                </c:pt>
                <c:pt idx="42">
                  <c:v>36865</c:v>
                </c:pt>
                <c:pt idx="43">
                  <c:v>36899</c:v>
                </c:pt>
                <c:pt idx="44">
                  <c:v>36962</c:v>
                </c:pt>
                <c:pt idx="45">
                  <c:v>37011</c:v>
                </c:pt>
                <c:pt idx="46">
                  <c:v>37041</c:v>
                </c:pt>
                <c:pt idx="47">
                  <c:v>37124</c:v>
                </c:pt>
              </c:numCache>
            </c:numRef>
          </c:xVal>
          <c:yVal>
            <c:numRef>
              <c:f>Calcium!$BE$3:$BE$50</c:f>
              <c:numCache>
                <c:formatCode>General</c:formatCode>
                <c:ptCount val="48"/>
                <c:pt idx="0">
                  <c:v>5512.6149488639994</c:v>
                </c:pt>
                <c:pt idx="1">
                  <c:v>6450.8751267840007</c:v>
                </c:pt>
                <c:pt idx="2">
                  <c:v>1439.0733680640001</c:v>
                </c:pt>
                <c:pt idx="3">
                  <c:v>2646.7010703360002</c:v>
                </c:pt>
                <c:pt idx="4">
                  <c:v>4932.2881843199993</c:v>
                </c:pt>
                <c:pt idx="5">
                  <c:v>9841.0892820480003</c:v>
                </c:pt>
                <c:pt idx="6">
                  <c:v>26378.200157183997</c:v>
                </c:pt>
                <c:pt idx="7">
                  <c:v>27162.815643648002</c:v>
                </c:pt>
                <c:pt idx="8">
                  <c:v>15779.896989696001</c:v>
                </c:pt>
                <c:pt idx="9">
                  <c:v>36509.452821503997</c:v>
                </c:pt>
                <c:pt idx="10">
                  <c:v>24054.201870336001</c:v>
                </c:pt>
                <c:pt idx="11">
                  <c:v>29515.438817280003</c:v>
                </c:pt>
                <c:pt idx="12">
                  <c:v>27576.775544832006</c:v>
                </c:pt>
                <c:pt idx="13">
                  <c:v>27479.891312639997</c:v>
                </c:pt>
                <c:pt idx="14">
                  <c:v>17978.63081472</c:v>
                </c:pt>
                <c:pt idx="15">
                  <c:v>18231.850967040002</c:v>
                </c:pt>
                <c:pt idx="16">
                  <c:v>15779.407675392002</c:v>
                </c:pt>
                <c:pt idx="17">
                  <c:v>14381.436708863999</c:v>
                </c:pt>
                <c:pt idx="18">
                  <c:v>10016.263802880001</c:v>
                </c:pt>
                <c:pt idx="19">
                  <c:v>5339.397685248</c:v>
                </c:pt>
                <c:pt idx="20">
                  <c:v>3498.5972736000003</c:v>
                </c:pt>
                <c:pt idx="21">
                  <c:v>7188.0271257600007</c:v>
                </c:pt>
                <c:pt idx="22">
                  <c:v>14879.069356032005</c:v>
                </c:pt>
                <c:pt idx="23">
                  <c:v>22958.871800831999</c:v>
                </c:pt>
                <c:pt idx="24">
                  <c:v>27803.572724736005</c:v>
                </c:pt>
                <c:pt idx="25">
                  <c:v>11474.175771648001</c:v>
                </c:pt>
                <c:pt idx="26">
                  <c:v>22426.497838079998</c:v>
                </c:pt>
                <c:pt idx="27">
                  <c:v>17095.418496000002</c:v>
                </c:pt>
                <c:pt idx="28">
                  <c:v>9831.5476531200002</c:v>
                </c:pt>
                <c:pt idx="29">
                  <c:v>4075.9881523200002</c:v>
                </c:pt>
                <c:pt idx="30">
                  <c:v>4115.377953792</c:v>
                </c:pt>
                <c:pt idx="31">
                  <c:v>7820.2212065280009</c:v>
                </c:pt>
                <c:pt idx="32">
                  <c:v>15598.116725760003</c:v>
                </c:pt>
                <c:pt idx="33">
                  <c:v>4217.3999861759994</c:v>
                </c:pt>
                <c:pt idx="34">
                  <c:v>11545.37100288</c:v>
                </c:pt>
                <c:pt idx="35">
                  <c:v>13194.115550208002</c:v>
                </c:pt>
                <c:pt idx="36">
                  <c:v>22863.2108544</c:v>
                </c:pt>
                <c:pt idx="37">
                  <c:v>14006.621951999998</c:v>
                </c:pt>
                <c:pt idx="38">
                  <c:v>10815.803375615998</c:v>
                </c:pt>
                <c:pt idx="39">
                  <c:v>7788.1711196159995</c:v>
                </c:pt>
                <c:pt idx="40">
                  <c:v>10947.918237696002</c:v>
                </c:pt>
                <c:pt idx="41">
                  <c:v>8090.567359488</c:v>
                </c:pt>
                <c:pt idx="42">
                  <c:v>4771.5484354560003</c:v>
                </c:pt>
                <c:pt idx="43">
                  <c:v>4880.9101824000008</c:v>
                </c:pt>
                <c:pt idx="44">
                  <c:v>2941.757595648</c:v>
                </c:pt>
                <c:pt idx="45">
                  <c:v>15654.143213567997</c:v>
                </c:pt>
                <c:pt idx="46">
                  <c:v>23064.319033343996</c:v>
                </c:pt>
                <c:pt idx="47">
                  <c:v>9328.7772057599977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19-49C8-B8A6-3A7ACDF75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Sulfate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Sulfate!$X$2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Sulfate!$AE$6:$AE$90</c:f>
                <c:numCache>
                  <c:formatCode>General</c:formatCode>
                  <c:ptCount val="85"/>
                  <c:pt idx="0">
                    <c:v>464</c:v>
                  </c:pt>
                  <c:pt idx="1">
                    <c:v>535</c:v>
                  </c:pt>
                  <c:pt idx="2">
                    <c:v>1003</c:v>
                  </c:pt>
                  <c:pt idx="3">
                    <c:v>1712</c:v>
                  </c:pt>
                  <c:pt idx="4">
                    <c:v>1523</c:v>
                  </c:pt>
                  <c:pt idx="5">
                    <c:v>1220</c:v>
                  </c:pt>
                  <c:pt idx="6">
                    <c:v>803</c:v>
                  </c:pt>
                  <c:pt idx="7">
                    <c:v>609</c:v>
                  </c:pt>
                  <c:pt idx="8">
                    <c:v>505</c:v>
                  </c:pt>
                  <c:pt idx="9">
                    <c:v>488</c:v>
                  </c:pt>
                  <c:pt idx="10">
                    <c:v>629</c:v>
                  </c:pt>
                  <c:pt idx="11">
                    <c:v>2218</c:v>
                  </c:pt>
                  <c:pt idx="12">
                    <c:v>3686</c:v>
                  </c:pt>
                  <c:pt idx="13">
                    <c:v>1273</c:v>
                  </c:pt>
                  <c:pt idx="14">
                    <c:v>666</c:v>
                  </c:pt>
                  <c:pt idx="15">
                    <c:v>969</c:v>
                  </c:pt>
                  <c:pt idx="16">
                    <c:v>869</c:v>
                  </c:pt>
                  <c:pt idx="17">
                    <c:v>714</c:v>
                  </c:pt>
                  <c:pt idx="18">
                    <c:v>801</c:v>
                  </c:pt>
                  <c:pt idx="19">
                    <c:v>4756</c:v>
                  </c:pt>
                  <c:pt idx="20">
                    <c:v>3910</c:v>
                  </c:pt>
                  <c:pt idx="21">
                    <c:v>1081</c:v>
                  </c:pt>
                  <c:pt idx="22">
                    <c:v>753</c:v>
                  </c:pt>
                  <c:pt idx="23">
                    <c:v>552</c:v>
                  </c:pt>
                  <c:pt idx="24">
                    <c:v>757</c:v>
                  </c:pt>
                  <c:pt idx="25">
                    <c:v>2856</c:v>
                  </c:pt>
                  <c:pt idx="26">
                    <c:v>936</c:v>
                  </c:pt>
                  <c:pt idx="27">
                    <c:v>1291</c:v>
                  </c:pt>
                  <c:pt idx="28">
                    <c:v>771</c:v>
                  </c:pt>
                  <c:pt idx="29">
                    <c:v>577</c:v>
                  </c:pt>
                  <c:pt idx="30">
                    <c:v>461</c:v>
                  </c:pt>
                  <c:pt idx="31">
                    <c:v>759</c:v>
                  </c:pt>
                  <c:pt idx="32">
                    <c:v>854</c:v>
                  </c:pt>
                  <c:pt idx="33">
                    <c:v>1752</c:v>
                  </c:pt>
                  <c:pt idx="34">
                    <c:v>2502</c:v>
                  </c:pt>
                  <c:pt idx="35">
                    <c:v>1620</c:v>
                  </c:pt>
                  <c:pt idx="36">
                    <c:v>1342</c:v>
                  </c:pt>
                  <c:pt idx="37">
                    <c:v>1711</c:v>
                  </c:pt>
                  <c:pt idx="38">
                    <c:v>1526</c:v>
                  </c:pt>
                  <c:pt idx="39">
                    <c:v>832</c:v>
                  </c:pt>
                  <c:pt idx="40">
                    <c:v>507</c:v>
                  </c:pt>
                  <c:pt idx="41">
                    <c:v>713</c:v>
                  </c:pt>
                  <c:pt idx="42">
                    <c:v>1420</c:v>
                  </c:pt>
                  <c:pt idx="43">
                    <c:v>1767</c:v>
                  </c:pt>
                  <c:pt idx="44">
                    <c:v>1216</c:v>
                  </c:pt>
                  <c:pt idx="45">
                    <c:v>927</c:v>
                  </c:pt>
                  <c:pt idx="46">
                    <c:v>685</c:v>
                  </c:pt>
                  <c:pt idx="47">
                    <c:v>738</c:v>
                  </c:pt>
                  <c:pt idx="48">
                    <c:v>796</c:v>
                  </c:pt>
                  <c:pt idx="49">
                    <c:v>542</c:v>
                  </c:pt>
                  <c:pt idx="50">
                    <c:v>779</c:v>
                  </c:pt>
                  <c:pt idx="51">
                    <c:v>1433</c:v>
                  </c:pt>
                  <c:pt idx="52">
                    <c:v>1297</c:v>
                  </c:pt>
                  <c:pt idx="53">
                    <c:v>917</c:v>
                  </c:pt>
                  <c:pt idx="54">
                    <c:v>595</c:v>
                  </c:pt>
                  <c:pt idx="55">
                    <c:v>519</c:v>
                  </c:pt>
                  <c:pt idx="56">
                    <c:v>1112</c:v>
                  </c:pt>
                  <c:pt idx="57">
                    <c:v>1812</c:v>
                  </c:pt>
                  <c:pt idx="58">
                    <c:v>1185</c:v>
                  </c:pt>
                  <c:pt idx="59">
                    <c:v>1142</c:v>
                  </c:pt>
                  <c:pt idx="60">
                    <c:v>975</c:v>
                  </c:pt>
                  <c:pt idx="61">
                    <c:v>917</c:v>
                  </c:pt>
                  <c:pt idx="62">
                    <c:v>816</c:v>
                  </c:pt>
                  <c:pt idx="63">
                    <c:v>660</c:v>
                  </c:pt>
                  <c:pt idx="64">
                    <c:v>664</c:v>
                  </c:pt>
                  <c:pt idx="65">
                    <c:v>489</c:v>
                  </c:pt>
                  <c:pt idx="66">
                    <c:v>1665</c:v>
                  </c:pt>
                  <c:pt idx="67">
                    <c:v>1965</c:v>
                  </c:pt>
                  <c:pt idx="68">
                    <c:v>1230</c:v>
                  </c:pt>
                  <c:pt idx="69">
                    <c:v>1080</c:v>
                  </c:pt>
                  <c:pt idx="70">
                    <c:v>842</c:v>
                  </c:pt>
                  <c:pt idx="71">
                    <c:v>556</c:v>
                  </c:pt>
                  <c:pt idx="72">
                    <c:v>1107</c:v>
                  </c:pt>
                  <c:pt idx="73">
                    <c:v>1224</c:v>
                  </c:pt>
                  <c:pt idx="74">
                    <c:v>1059</c:v>
                  </c:pt>
                  <c:pt idx="75">
                    <c:v>933</c:v>
                  </c:pt>
                  <c:pt idx="76">
                    <c:v>751</c:v>
                  </c:pt>
                  <c:pt idx="77">
                    <c:v>591</c:v>
                  </c:pt>
                  <c:pt idx="78">
                    <c:v>603</c:v>
                  </c:pt>
                  <c:pt idx="79">
                    <c:v>1214</c:v>
                  </c:pt>
                  <c:pt idx="80">
                    <c:v>1145</c:v>
                  </c:pt>
                  <c:pt idx="81">
                    <c:v>611</c:v>
                  </c:pt>
                  <c:pt idx="82">
                    <c:v>509</c:v>
                  </c:pt>
                  <c:pt idx="83">
                    <c:v>965</c:v>
                  </c:pt>
                  <c:pt idx="84">
                    <c:v>1937</c:v>
                  </c:pt>
                </c:numCache>
              </c:numRef>
            </c:plus>
            <c:minus>
              <c:numRef>
                <c:f>Sulfate!$AE$6:$AE$90</c:f>
                <c:numCache>
                  <c:formatCode>General</c:formatCode>
                  <c:ptCount val="85"/>
                  <c:pt idx="0">
                    <c:v>464</c:v>
                  </c:pt>
                  <c:pt idx="1">
                    <c:v>535</c:v>
                  </c:pt>
                  <c:pt idx="2">
                    <c:v>1003</c:v>
                  </c:pt>
                  <c:pt idx="3">
                    <c:v>1712</c:v>
                  </c:pt>
                  <c:pt idx="4">
                    <c:v>1523</c:v>
                  </c:pt>
                  <c:pt idx="5">
                    <c:v>1220</c:v>
                  </c:pt>
                  <c:pt idx="6">
                    <c:v>803</c:v>
                  </c:pt>
                  <c:pt idx="7">
                    <c:v>609</c:v>
                  </c:pt>
                  <c:pt idx="8">
                    <c:v>505</c:v>
                  </c:pt>
                  <c:pt idx="9">
                    <c:v>488</c:v>
                  </c:pt>
                  <c:pt idx="10">
                    <c:v>629</c:v>
                  </c:pt>
                  <c:pt idx="11">
                    <c:v>2218</c:v>
                  </c:pt>
                  <c:pt idx="12">
                    <c:v>3686</c:v>
                  </c:pt>
                  <c:pt idx="13">
                    <c:v>1273</c:v>
                  </c:pt>
                  <c:pt idx="14">
                    <c:v>666</c:v>
                  </c:pt>
                  <c:pt idx="15">
                    <c:v>969</c:v>
                  </c:pt>
                  <c:pt idx="16">
                    <c:v>869</c:v>
                  </c:pt>
                  <c:pt idx="17">
                    <c:v>714</c:v>
                  </c:pt>
                  <c:pt idx="18">
                    <c:v>801</c:v>
                  </c:pt>
                  <c:pt idx="19">
                    <c:v>4756</c:v>
                  </c:pt>
                  <c:pt idx="20">
                    <c:v>3910</c:v>
                  </c:pt>
                  <c:pt idx="21">
                    <c:v>1081</c:v>
                  </c:pt>
                  <c:pt idx="22">
                    <c:v>753</c:v>
                  </c:pt>
                  <c:pt idx="23">
                    <c:v>552</c:v>
                  </c:pt>
                  <c:pt idx="24">
                    <c:v>757</c:v>
                  </c:pt>
                  <c:pt idx="25">
                    <c:v>2856</c:v>
                  </c:pt>
                  <c:pt idx="26">
                    <c:v>936</c:v>
                  </c:pt>
                  <c:pt idx="27">
                    <c:v>1291</c:v>
                  </c:pt>
                  <c:pt idx="28">
                    <c:v>771</c:v>
                  </c:pt>
                  <c:pt idx="29">
                    <c:v>577</c:v>
                  </c:pt>
                  <c:pt idx="30">
                    <c:v>461</c:v>
                  </c:pt>
                  <c:pt idx="31">
                    <c:v>759</c:v>
                  </c:pt>
                  <c:pt idx="32">
                    <c:v>854</c:v>
                  </c:pt>
                  <c:pt idx="33">
                    <c:v>1752</c:v>
                  </c:pt>
                  <c:pt idx="34">
                    <c:v>2502</c:v>
                  </c:pt>
                  <c:pt idx="35">
                    <c:v>1620</c:v>
                  </c:pt>
                  <c:pt idx="36">
                    <c:v>1342</c:v>
                  </c:pt>
                  <c:pt idx="37">
                    <c:v>1711</c:v>
                  </c:pt>
                  <c:pt idx="38">
                    <c:v>1526</c:v>
                  </c:pt>
                  <c:pt idx="39">
                    <c:v>832</c:v>
                  </c:pt>
                  <c:pt idx="40">
                    <c:v>507</c:v>
                  </c:pt>
                  <c:pt idx="41">
                    <c:v>713</c:v>
                  </c:pt>
                  <c:pt idx="42">
                    <c:v>1420</c:v>
                  </c:pt>
                  <c:pt idx="43">
                    <c:v>1767</c:v>
                  </c:pt>
                  <c:pt idx="44">
                    <c:v>1216</c:v>
                  </c:pt>
                  <c:pt idx="45">
                    <c:v>927</c:v>
                  </c:pt>
                  <c:pt idx="46">
                    <c:v>685</c:v>
                  </c:pt>
                  <c:pt idx="47">
                    <c:v>738</c:v>
                  </c:pt>
                  <c:pt idx="48">
                    <c:v>796</c:v>
                  </c:pt>
                  <c:pt idx="49">
                    <c:v>542</c:v>
                  </c:pt>
                  <c:pt idx="50">
                    <c:v>779</c:v>
                  </c:pt>
                  <c:pt idx="51">
                    <c:v>1433</c:v>
                  </c:pt>
                  <c:pt idx="52">
                    <c:v>1297</c:v>
                  </c:pt>
                  <c:pt idx="53">
                    <c:v>917</c:v>
                  </c:pt>
                  <c:pt idx="54">
                    <c:v>595</c:v>
                  </c:pt>
                  <c:pt idx="55">
                    <c:v>519</c:v>
                  </c:pt>
                  <c:pt idx="56">
                    <c:v>1112</c:v>
                  </c:pt>
                  <c:pt idx="57">
                    <c:v>1812</c:v>
                  </c:pt>
                  <c:pt idx="58">
                    <c:v>1185</c:v>
                  </c:pt>
                  <c:pt idx="59">
                    <c:v>1142</c:v>
                  </c:pt>
                  <c:pt idx="60">
                    <c:v>975</c:v>
                  </c:pt>
                  <c:pt idx="61">
                    <c:v>917</c:v>
                  </c:pt>
                  <c:pt idx="62">
                    <c:v>816</c:v>
                  </c:pt>
                  <c:pt idx="63">
                    <c:v>660</c:v>
                  </c:pt>
                  <c:pt idx="64">
                    <c:v>664</c:v>
                  </c:pt>
                  <c:pt idx="65">
                    <c:v>489</c:v>
                  </c:pt>
                  <c:pt idx="66">
                    <c:v>1665</c:v>
                  </c:pt>
                  <c:pt idx="67">
                    <c:v>1965</c:v>
                  </c:pt>
                  <c:pt idx="68">
                    <c:v>1230</c:v>
                  </c:pt>
                  <c:pt idx="69">
                    <c:v>1080</c:v>
                  </c:pt>
                  <c:pt idx="70">
                    <c:v>842</c:v>
                  </c:pt>
                  <c:pt idx="71">
                    <c:v>556</c:v>
                  </c:pt>
                  <c:pt idx="72">
                    <c:v>1107</c:v>
                  </c:pt>
                  <c:pt idx="73">
                    <c:v>1224</c:v>
                  </c:pt>
                  <c:pt idx="74">
                    <c:v>1059</c:v>
                  </c:pt>
                  <c:pt idx="75">
                    <c:v>933</c:v>
                  </c:pt>
                  <c:pt idx="76">
                    <c:v>751</c:v>
                  </c:pt>
                  <c:pt idx="77">
                    <c:v>591</c:v>
                  </c:pt>
                  <c:pt idx="78">
                    <c:v>603</c:v>
                  </c:pt>
                  <c:pt idx="79">
                    <c:v>1214</c:v>
                  </c:pt>
                  <c:pt idx="80">
                    <c:v>1145</c:v>
                  </c:pt>
                  <c:pt idx="81">
                    <c:v>611</c:v>
                  </c:pt>
                  <c:pt idx="82">
                    <c:v>509</c:v>
                  </c:pt>
                  <c:pt idx="83">
                    <c:v>965</c:v>
                  </c:pt>
                  <c:pt idx="84">
                    <c:v>1937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Sulfate!$W$6:$W$90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Sulfate!$AA$6:$AA$90</c:f>
              <c:numCache>
                <c:formatCode>General</c:formatCode>
                <c:ptCount val="85"/>
                <c:pt idx="0">
                  <c:v>6963</c:v>
                </c:pt>
                <c:pt idx="1">
                  <c:v>7015</c:v>
                </c:pt>
                <c:pt idx="2">
                  <c:v>18031</c:v>
                </c:pt>
                <c:pt idx="3">
                  <c:v>38306</c:v>
                </c:pt>
                <c:pt idx="4">
                  <c:v>39406</c:v>
                </c:pt>
                <c:pt idx="5">
                  <c:v>19333</c:v>
                </c:pt>
                <c:pt idx="6">
                  <c:v>12346</c:v>
                </c:pt>
                <c:pt idx="7">
                  <c:v>8177</c:v>
                </c:pt>
                <c:pt idx="8">
                  <c:v>7463</c:v>
                </c:pt>
                <c:pt idx="9">
                  <c:v>8982</c:v>
                </c:pt>
                <c:pt idx="10">
                  <c:v>10619</c:v>
                </c:pt>
                <c:pt idx="11">
                  <c:v>41919</c:v>
                </c:pt>
                <c:pt idx="12">
                  <c:v>50018</c:v>
                </c:pt>
                <c:pt idx="13">
                  <c:v>27311</c:v>
                </c:pt>
                <c:pt idx="14">
                  <c:v>10812</c:v>
                </c:pt>
                <c:pt idx="15">
                  <c:v>15707</c:v>
                </c:pt>
                <c:pt idx="16">
                  <c:v>12175</c:v>
                </c:pt>
                <c:pt idx="17">
                  <c:v>10902</c:v>
                </c:pt>
                <c:pt idx="18">
                  <c:v>14799</c:v>
                </c:pt>
                <c:pt idx="19">
                  <c:v>52007</c:v>
                </c:pt>
                <c:pt idx="20">
                  <c:v>48131</c:v>
                </c:pt>
                <c:pt idx="21">
                  <c:v>18831</c:v>
                </c:pt>
                <c:pt idx="22">
                  <c:v>12433</c:v>
                </c:pt>
                <c:pt idx="23">
                  <c:v>8698</c:v>
                </c:pt>
                <c:pt idx="24">
                  <c:v>14293</c:v>
                </c:pt>
                <c:pt idx="25">
                  <c:v>48145</c:v>
                </c:pt>
                <c:pt idx="26">
                  <c:v>9754</c:v>
                </c:pt>
                <c:pt idx="27">
                  <c:v>19861</c:v>
                </c:pt>
                <c:pt idx="28">
                  <c:v>12031</c:v>
                </c:pt>
                <c:pt idx="29">
                  <c:v>8892</c:v>
                </c:pt>
                <c:pt idx="30">
                  <c:v>7164</c:v>
                </c:pt>
                <c:pt idx="31">
                  <c:v>13969</c:v>
                </c:pt>
                <c:pt idx="32">
                  <c:v>16324</c:v>
                </c:pt>
                <c:pt idx="33">
                  <c:v>40172</c:v>
                </c:pt>
                <c:pt idx="34">
                  <c:v>45448</c:v>
                </c:pt>
                <c:pt idx="35">
                  <c:v>37002</c:v>
                </c:pt>
                <c:pt idx="36">
                  <c:v>28052</c:v>
                </c:pt>
                <c:pt idx="37">
                  <c:v>26707</c:v>
                </c:pt>
                <c:pt idx="38">
                  <c:v>20752</c:v>
                </c:pt>
                <c:pt idx="39">
                  <c:v>12268</c:v>
                </c:pt>
                <c:pt idx="40">
                  <c:v>9195</c:v>
                </c:pt>
                <c:pt idx="41">
                  <c:v>12822</c:v>
                </c:pt>
                <c:pt idx="42">
                  <c:v>35388</c:v>
                </c:pt>
                <c:pt idx="43">
                  <c:v>40801</c:v>
                </c:pt>
                <c:pt idx="44">
                  <c:v>28056</c:v>
                </c:pt>
                <c:pt idx="45">
                  <c:v>12945</c:v>
                </c:pt>
                <c:pt idx="46">
                  <c:v>9092</c:v>
                </c:pt>
                <c:pt idx="47">
                  <c:v>11870</c:v>
                </c:pt>
                <c:pt idx="48">
                  <c:v>12296</c:v>
                </c:pt>
                <c:pt idx="49">
                  <c:v>9842</c:v>
                </c:pt>
                <c:pt idx="50">
                  <c:v>14090</c:v>
                </c:pt>
                <c:pt idx="51">
                  <c:v>38463</c:v>
                </c:pt>
                <c:pt idx="52">
                  <c:v>26421</c:v>
                </c:pt>
                <c:pt idx="53">
                  <c:v>15255</c:v>
                </c:pt>
                <c:pt idx="54">
                  <c:v>9436</c:v>
                </c:pt>
                <c:pt idx="55">
                  <c:v>8677</c:v>
                </c:pt>
                <c:pt idx="56">
                  <c:v>20119</c:v>
                </c:pt>
                <c:pt idx="57">
                  <c:v>40923</c:v>
                </c:pt>
                <c:pt idx="58">
                  <c:v>27573</c:v>
                </c:pt>
                <c:pt idx="59">
                  <c:v>14780</c:v>
                </c:pt>
                <c:pt idx="60">
                  <c:v>13710</c:v>
                </c:pt>
                <c:pt idx="61">
                  <c:v>14984</c:v>
                </c:pt>
                <c:pt idx="62">
                  <c:v>12691</c:v>
                </c:pt>
                <c:pt idx="63">
                  <c:v>10240</c:v>
                </c:pt>
                <c:pt idx="64">
                  <c:v>10238</c:v>
                </c:pt>
                <c:pt idx="65">
                  <c:v>7116</c:v>
                </c:pt>
                <c:pt idx="66">
                  <c:v>30503</c:v>
                </c:pt>
                <c:pt idx="67">
                  <c:v>43521</c:v>
                </c:pt>
                <c:pt idx="68">
                  <c:v>19622</c:v>
                </c:pt>
                <c:pt idx="69">
                  <c:v>17180</c:v>
                </c:pt>
                <c:pt idx="70">
                  <c:v>10990</c:v>
                </c:pt>
                <c:pt idx="71">
                  <c:v>8164</c:v>
                </c:pt>
                <c:pt idx="72">
                  <c:v>18932</c:v>
                </c:pt>
                <c:pt idx="73">
                  <c:v>24897</c:v>
                </c:pt>
                <c:pt idx="74">
                  <c:v>11256</c:v>
                </c:pt>
                <c:pt idx="75">
                  <c:v>7567</c:v>
                </c:pt>
                <c:pt idx="76">
                  <c:v>11198</c:v>
                </c:pt>
                <c:pt idx="77">
                  <c:v>9331</c:v>
                </c:pt>
                <c:pt idx="78">
                  <c:v>8888</c:v>
                </c:pt>
                <c:pt idx="79">
                  <c:v>17818</c:v>
                </c:pt>
                <c:pt idx="80">
                  <c:v>18978</c:v>
                </c:pt>
                <c:pt idx="81">
                  <c:v>9499</c:v>
                </c:pt>
                <c:pt idx="82">
                  <c:v>9501</c:v>
                </c:pt>
                <c:pt idx="83">
                  <c:v>17332</c:v>
                </c:pt>
                <c:pt idx="84">
                  <c:v>39745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5-4B87-820E-E28062F5E42A}"/>
            </c:ext>
          </c:extLst>
        </c:ser>
        <c:ser>
          <c:idx val="1"/>
          <c:order val="1"/>
          <c:tx>
            <c:strRef>
              <c:f>Sulfate!$AG$2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Sulfate!$AK$6:$AK$90</c:f>
                <c:numCache>
                  <c:formatCode>General</c:formatCode>
                  <c:ptCount val="85"/>
                  <c:pt idx="0">
                    <c:v>464</c:v>
                  </c:pt>
                  <c:pt idx="1">
                    <c:v>535</c:v>
                  </c:pt>
                  <c:pt idx="2">
                    <c:v>1003</c:v>
                  </c:pt>
                  <c:pt idx="3">
                    <c:v>1711</c:v>
                  </c:pt>
                  <c:pt idx="4">
                    <c:v>1523</c:v>
                  </c:pt>
                  <c:pt idx="5">
                    <c:v>1220</c:v>
                  </c:pt>
                  <c:pt idx="6">
                    <c:v>803</c:v>
                  </c:pt>
                  <c:pt idx="7">
                    <c:v>609</c:v>
                  </c:pt>
                  <c:pt idx="8">
                    <c:v>505</c:v>
                  </c:pt>
                  <c:pt idx="9">
                    <c:v>488</c:v>
                  </c:pt>
                  <c:pt idx="10">
                    <c:v>629</c:v>
                  </c:pt>
                  <c:pt idx="11">
                    <c:v>2218</c:v>
                  </c:pt>
                  <c:pt idx="12">
                    <c:v>3686</c:v>
                  </c:pt>
                  <c:pt idx="13">
                    <c:v>1272</c:v>
                  </c:pt>
                  <c:pt idx="14">
                    <c:v>665</c:v>
                  </c:pt>
                  <c:pt idx="15">
                    <c:v>969</c:v>
                  </c:pt>
                  <c:pt idx="16">
                    <c:v>868</c:v>
                  </c:pt>
                  <c:pt idx="17">
                    <c:v>714</c:v>
                  </c:pt>
                  <c:pt idx="18">
                    <c:v>801</c:v>
                  </c:pt>
                  <c:pt idx="19">
                    <c:v>4756</c:v>
                  </c:pt>
                  <c:pt idx="20">
                    <c:v>3910</c:v>
                  </c:pt>
                  <c:pt idx="21">
                    <c:v>1081</c:v>
                  </c:pt>
                  <c:pt idx="22">
                    <c:v>753</c:v>
                  </c:pt>
                  <c:pt idx="23">
                    <c:v>552</c:v>
                  </c:pt>
                  <c:pt idx="24">
                    <c:v>756</c:v>
                  </c:pt>
                  <c:pt idx="25">
                    <c:v>2856</c:v>
                  </c:pt>
                  <c:pt idx="26">
                    <c:v>936</c:v>
                  </c:pt>
                  <c:pt idx="27">
                    <c:v>1291</c:v>
                  </c:pt>
                  <c:pt idx="28">
                    <c:v>771</c:v>
                  </c:pt>
                  <c:pt idx="29">
                    <c:v>577</c:v>
                  </c:pt>
                  <c:pt idx="30">
                    <c:v>461</c:v>
                  </c:pt>
                  <c:pt idx="31">
                    <c:v>759</c:v>
                  </c:pt>
                  <c:pt idx="32">
                    <c:v>854</c:v>
                  </c:pt>
                  <c:pt idx="33">
                    <c:v>1752</c:v>
                  </c:pt>
                  <c:pt idx="34">
                    <c:v>2501</c:v>
                  </c:pt>
                  <c:pt idx="35">
                    <c:v>1619</c:v>
                  </c:pt>
                  <c:pt idx="36">
                    <c:v>1342</c:v>
                  </c:pt>
                  <c:pt idx="37">
                    <c:v>1711</c:v>
                  </c:pt>
                  <c:pt idx="38">
                    <c:v>1526</c:v>
                  </c:pt>
                  <c:pt idx="39">
                    <c:v>832</c:v>
                  </c:pt>
                  <c:pt idx="40">
                    <c:v>507</c:v>
                  </c:pt>
                  <c:pt idx="41">
                    <c:v>713</c:v>
                  </c:pt>
                  <c:pt idx="42">
                    <c:v>1420</c:v>
                  </c:pt>
                  <c:pt idx="43">
                    <c:v>1766</c:v>
                  </c:pt>
                  <c:pt idx="44">
                    <c:v>1216</c:v>
                  </c:pt>
                  <c:pt idx="45">
                    <c:v>927</c:v>
                  </c:pt>
                  <c:pt idx="46">
                    <c:v>685</c:v>
                  </c:pt>
                  <c:pt idx="47">
                    <c:v>738</c:v>
                  </c:pt>
                  <c:pt idx="48">
                    <c:v>796</c:v>
                  </c:pt>
                  <c:pt idx="49">
                    <c:v>542</c:v>
                  </c:pt>
                  <c:pt idx="50">
                    <c:v>778</c:v>
                  </c:pt>
                  <c:pt idx="51">
                    <c:v>1432</c:v>
                  </c:pt>
                  <c:pt idx="52">
                    <c:v>1297</c:v>
                  </c:pt>
                  <c:pt idx="53">
                    <c:v>917</c:v>
                  </c:pt>
                  <c:pt idx="54">
                    <c:v>595</c:v>
                  </c:pt>
                  <c:pt idx="55">
                    <c:v>519</c:v>
                  </c:pt>
                  <c:pt idx="56">
                    <c:v>1112</c:v>
                  </c:pt>
                  <c:pt idx="57">
                    <c:v>1811</c:v>
                  </c:pt>
                  <c:pt idx="58">
                    <c:v>1184</c:v>
                  </c:pt>
                  <c:pt idx="59">
                    <c:v>1142</c:v>
                  </c:pt>
                  <c:pt idx="60">
                    <c:v>975</c:v>
                  </c:pt>
                  <c:pt idx="61">
                    <c:v>917</c:v>
                  </c:pt>
                  <c:pt idx="62">
                    <c:v>816</c:v>
                  </c:pt>
                  <c:pt idx="63">
                    <c:v>659</c:v>
                  </c:pt>
                  <c:pt idx="64">
                    <c:v>664</c:v>
                  </c:pt>
                  <c:pt idx="65">
                    <c:v>489</c:v>
                  </c:pt>
                  <c:pt idx="66">
                    <c:v>1664</c:v>
                  </c:pt>
                  <c:pt idx="67">
                    <c:v>1965</c:v>
                  </c:pt>
                  <c:pt idx="68">
                    <c:v>1229</c:v>
                  </c:pt>
                  <c:pt idx="69">
                    <c:v>1080</c:v>
                  </c:pt>
                  <c:pt idx="70">
                    <c:v>842</c:v>
                  </c:pt>
                  <c:pt idx="71">
                    <c:v>556</c:v>
                  </c:pt>
                  <c:pt idx="72">
                    <c:v>1107</c:v>
                  </c:pt>
                  <c:pt idx="73">
                    <c:v>1223</c:v>
                  </c:pt>
                  <c:pt idx="74">
                    <c:v>1059</c:v>
                  </c:pt>
                  <c:pt idx="75">
                    <c:v>933</c:v>
                  </c:pt>
                  <c:pt idx="76">
                    <c:v>750</c:v>
                  </c:pt>
                  <c:pt idx="77">
                    <c:v>591</c:v>
                  </c:pt>
                  <c:pt idx="78">
                    <c:v>603</c:v>
                  </c:pt>
                  <c:pt idx="79">
                    <c:v>1214</c:v>
                  </c:pt>
                  <c:pt idx="80">
                    <c:v>1145</c:v>
                  </c:pt>
                  <c:pt idx="81">
                    <c:v>611</c:v>
                  </c:pt>
                  <c:pt idx="82">
                    <c:v>509</c:v>
                  </c:pt>
                  <c:pt idx="83">
                    <c:v>965</c:v>
                  </c:pt>
                  <c:pt idx="84">
                    <c:v>1937</c:v>
                  </c:pt>
                </c:numCache>
              </c:numRef>
            </c:plus>
            <c:minus>
              <c:numRef>
                <c:f>Sulfate!$AK$6:$AK$90</c:f>
                <c:numCache>
                  <c:formatCode>General</c:formatCode>
                  <c:ptCount val="85"/>
                  <c:pt idx="0">
                    <c:v>464</c:v>
                  </c:pt>
                  <c:pt idx="1">
                    <c:v>535</c:v>
                  </c:pt>
                  <c:pt idx="2">
                    <c:v>1003</c:v>
                  </c:pt>
                  <c:pt idx="3">
                    <c:v>1711</c:v>
                  </c:pt>
                  <c:pt idx="4">
                    <c:v>1523</c:v>
                  </c:pt>
                  <c:pt idx="5">
                    <c:v>1220</c:v>
                  </c:pt>
                  <c:pt idx="6">
                    <c:v>803</c:v>
                  </c:pt>
                  <c:pt idx="7">
                    <c:v>609</c:v>
                  </c:pt>
                  <c:pt idx="8">
                    <c:v>505</c:v>
                  </c:pt>
                  <c:pt idx="9">
                    <c:v>488</c:v>
                  </c:pt>
                  <c:pt idx="10">
                    <c:v>629</c:v>
                  </c:pt>
                  <c:pt idx="11">
                    <c:v>2218</c:v>
                  </c:pt>
                  <c:pt idx="12">
                    <c:v>3686</c:v>
                  </c:pt>
                  <c:pt idx="13">
                    <c:v>1272</c:v>
                  </c:pt>
                  <c:pt idx="14">
                    <c:v>665</c:v>
                  </c:pt>
                  <c:pt idx="15">
                    <c:v>969</c:v>
                  </c:pt>
                  <c:pt idx="16">
                    <c:v>868</c:v>
                  </c:pt>
                  <c:pt idx="17">
                    <c:v>714</c:v>
                  </c:pt>
                  <c:pt idx="18">
                    <c:v>801</c:v>
                  </c:pt>
                  <c:pt idx="19">
                    <c:v>4756</c:v>
                  </c:pt>
                  <c:pt idx="20">
                    <c:v>3910</c:v>
                  </c:pt>
                  <c:pt idx="21">
                    <c:v>1081</c:v>
                  </c:pt>
                  <c:pt idx="22">
                    <c:v>753</c:v>
                  </c:pt>
                  <c:pt idx="23">
                    <c:v>552</c:v>
                  </c:pt>
                  <c:pt idx="24">
                    <c:v>756</c:v>
                  </c:pt>
                  <c:pt idx="25">
                    <c:v>2856</c:v>
                  </c:pt>
                  <c:pt idx="26">
                    <c:v>936</c:v>
                  </c:pt>
                  <c:pt idx="27">
                    <c:v>1291</c:v>
                  </c:pt>
                  <c:pt idx="28">
                    <c:v>771</c:v>
                  </c:pt>
                  <c:pt idx="29">
                    <c:v>577</c:v>
                  </c:pt>
                  <c:pt idx="30">
                    <c:v>461</c:v>
                  </c:pt>
                  <c:pt idx="31">
                    <c:v>759</c:v>
                  </c:pt>
                  <c:pt idx="32">
                    <c:v>854</c:v>
                  </c:pt>
                  <c:pt idx="33">
                    <c:v>1752</c:v>
                  </c:pt>
                  <c:pt idx="34">
                    <c:v>2501</c:v>
                  </c:pt>
                  <c:pt idx="35">
                    <c:v>1619</c:v>
                  </c:pt>
                  <c:pt idx="36">
                    <c:v>1342</c:v>
                  </c:pt>
                  <c:pt idx="37">
                    <c:v>1711</c:v>
                  </c:pt>
                  <c:pt idx="38">
                    <c:v>1526</c:v>
                  </c:pt>
                  <c:pt idx="39">
                    <c:v>832</c:v>
                  </c:pt>
                  <c:pt idx="40">
                    <c:v>507</c:v>
                  </c:pt>
                  <c:pt idx="41">
                    <c:v>713</c:v>
                  </c:pt>
                  <c:pt idx="42">
                    <c:v>1420</c:v>
                  </c:pt>
                  <c:pt idx="43">
                    <c:v>1766</c:v>
                  </c:pt>
                  <c:pt idx="44">
                    <c:v>1216</c:v>
                  </c:pt>
                  <c:pt idx="45">
                    <c:v>927</c:v>
                  </c:pt>
                  <c:pt idx="46">
                    <c:v>685</c:v>
                  </c:pt>
                  <c:pt idx="47">
                    <c:v>738</c:v>
                  </c:pt>
                  <c:pt idx="48">
                    <c:v>796</c:v>
                  </c:pt>
                  <c:pt idx="49">
                    <c:v>542</c:v>
                  </c:pt>
                  <c:pt idx="50">
                    <c:v>778</c:v>
                  </c:pt>
                  <c:pt idx="51">
                    <c:v>1432</c:v>
                  </c:pt>
                  <c:pt idx="52">
                    <c:v>1297</c:v>
                  </c:pt>
                  <c:pt idx="53">
                    <c:v>917</c:v>
                  </c:pt>
                  <c:pt idx="54">
                    <c:v>595</c:v>
                  </c:pt>
                  <c:pt idx="55">
                    <c:v>519</c:v>
                  </c:pt>
                  <c:pt idx="56">
                    <c:v>1112</c:v>
                  </c:pt>
                  <c:pt idx="57">
                    <c:v>1811</c:v>
                  </c:pt>
                  <c:pt idx="58">
                    <c:v>1184</c:v>
                  </c:pt>
                  <c:pt idx="59">
                    <c:v>1142</c:v>
                  </c:pt>
                  <c:pt idx="60">
                    <c:v>975</c:v>
                  </c:pt>
                  <c:pt idx="61">
                    <c:v>917</c:v>
                  </c:pt>
                  <c:pt idx="62">
                    <c:v>816</c:v>
                  </c:pt>
                  <c:pt idx="63">
                    <c:v>659</c:v>
                  </c:pt>
                  <c:pt idx="64">
                    <c:v>664</c:v>
                  </c:pt>
                  <c:pt idx="65">
                    <c:v>489</c:v>
                  </c:pt>
                  <c:pt idx="66">
                    <c:v>1664</c:v>
                  </c:pt>
                  <c:pt idx="67">
                    <c:v>1965</c:v>
                  </c:pt>
                  <c:pt idx="68">
                    <c:v>1229</c:v>
                  </c:pt>
                  <c:pt idx="69">
                    <c:v>1080</c:v>
                  </c:pt>
                  <c:pt idx="70">
                    <c:v>842</c:v>
                  </c:pt>
                  <c:pt idx="71">
                    <c:v>556</c:v>
                  </c:pt>
                  <c:pt idx="72">
                    <c:v>1107</c:v>
                  </c:pt>
                  <c:pt idx="73">
                    <c:v>1223</c:v>
                  </c:pt>
                  <c:pt idx="74">
                    <c:v>1059</c:v>
                  </c:pt>
                  <c:pt idx="75">
                    <c:v>933</c:v>
                  </c:pt>
                  <c:pt idx="76">
                    <c:v>750</c:v>
                  </c:pt>
                  <c:pt idx="77">
                    <c:v>591</c:v>
                  </c:pt>
                  <c:pt idx="78">
                    <c:v>603</c:v>
                  </c:pt>
                  <c:pt idx="79">
                    <c:v>1214</c:v>
                  </c:pt>
                  <c:pt idx="80">
                    <c:v>1145</c:v>
                  </c:pt>
                  <c:pt idx="81">
                    <c:v>611</c:v>
                  </c:pt>
                  <c:pt idx="82">
                    <c:v>509</c:v>
                  </c:pt>
                  <c:pt idx="83">
                    <c:v>965</c:v>
                  </c:pt>
                  <c:pt idx="84">
                    <c:v>1937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Sulfate!$AF$6:$AF$90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Sulfate!$AJ$6:$AJ$90</c:f>
              <c:numCache>
                <c:formatCode>General</c:formatCode>
                <c:ptCount val="85"/>
                <c:pt idx="0">
                  <c:v>6963</c:v>
                </c:pt>
                <c:pt idx="1">
                  <c:v>7015</c:v>
                </c:pt>
                <c:pt idx="2">
                  <c:v>18031</c:v>
                </c:pt>
                <c:pt idx="3">
                  <c:v>38306</c:v>
                </c:pt>
                <c:pt idx="4">
                  <c:v>39407</c:v>
                </c:pt>
                <c:pt idx="5">
                  <c:v>19333</c:v>
                </c:pt>
                <c:pt idx="6">
                  <c:v>12346</c:v>
                </c:pt>
                <c:pt idx="7">
                  <c:v>8177</c:v>
                </c:pt>
                <c:pt idx="8">
                  <c:v>7463</c:v>
                </c:pt>
                <c:pt idx="9">
                  <c:v>8982</c:v>
                </c:pt>
                <c:pt idx="10">
                  <c:v>10619</c:v>
                </c:pt>
                <c:pt idx="11">
                  <c:v>41919</c:v>
                </c:pt>
                <c:pt idx="12">
                  <c:v>50018</c:v>
                </c:pt>
                <c:pt idx="13">
                  <c:v>27311</c:v>
                </c:pt>
                <c:pt idx="14">
                  <c:v>10812</c:v>
                </c:pt>
                <c:pt idx="15">
                  <c:v>15707</c:v>
                </c:pt>
                <c:pt idx="16">
                  <c:v>12175</c:v>
                </c:pt>
                <c:pt idx="17">
                  <c:v>10902</c:v>
                </c:pt>
                <c:pt idx="18">
                  <c:v>14799</c:v>
                </c:pt>
                <c:pt idx="19">
                  <c:v>52007</c:v>
                </c:pt>
                <c:pt idx="20">
                  <c:v>48131</c:v>
                </c:pt>
                <c:pt idx="21">
                  <c:v>18831</c:v>
                </c:pt>
                <c:pt idx="22">
                  <c:v>12433</c:v>
                </c:pt>
                <c:pt idx="23">
                  <c:v>8698</c:v>
                </c:pt>
                <c:pt idx="24">
                  <c:v>14293</c:v>
                </c:pt>
                <c:pt idx="25">
                  <c:v>48145</c:v>
                </c:pt>
                <c:pt idx="26">
                  <c:v>9754</c:v>
                </c:pt>
                <c:pt idx="27">
                  <c:v>19861</c:v>
                </c:pt>
                <c:pt idx="28">
                  <c:v>12031</c:v>
                </c:pt>
                <c:pt idx="29">
                  <c:v>8892</c:v>
                </c:pt>
                <c:pt idx="30">
                  <c:v>7164</c:v>
                </c:pt>
                <c:pt idx="31">
                  <c:v>13969</c:v>
                </c:pt>
                <c:pt idx="32">
                  <c:v>16324</c:v>
                </c:pt>
                <c:pt idx="33">
                  <c:v>40172</c:v>
                </c:pt>
                <c:pt idx="34">
                  <c:v>45448</c:v>
                </c:pt>
                <c:pt idx="35">
                  <c:v>37002</c:v>
                </c:pt>
                <c:pt idx="36">
                  <c:v>28052</c:v>
                </c:pt>
                <c:pt idx="37">
                  <c:v>26707</c:v>
                </c:pt>
                <c:pt idx="38">
                  <c:v>20752</c:v>
                </c:pt>
                <c:pt idx="39">
                  <c:v>12268</c:v>
                </c:pt>
                <c:pt idx="40">
                  <c:v>9195</c:v>
                </c:pt>
                <c:pt idx="41">
                  <c:v>12822</c:v>
                </c:pt>
                <c:pt idx="42">
                  <c:v>35388</c:v>
                </c:pt>
                <c:pt idx="43">
                  <c:v>40801</c:v>
                </c:pt>
                <c:pt idx="44">
                  <c:v>28056</c:v>
                </c:pt>
                <c:pt idx="45">
                  <c:v>12945</c:v>
                </c:pt>
                <c:pt idx="46">
                  <c:v>9092</c:v>
                </c:pt>
                <c:pt idx="47">
                  <c:v>11870</c:v>
                </c:pt>
                <c:pt idx="48">
                  <c:v>12296</c:v>
                </c:pt>
                <c:pt idx="49">
                  <c:v>9842</c:v>
                </c:pt>
                <c:pt idx="50">
                  <c:v>14090</c:v>
                </c:pt>
                <c:pt idx="51">
                  <c:v>38463</c:v>
                </c:pt>
                <c:pt idx="52">
                  <c:v>26421</c:v>
                </c:pt>
                <c:pt idx="53">
                  <c:v>15255</c:v>
                </c:pt>
                <c:pt idx="54">
                  <c:v>9436</c:v>
                </c:pt>
                <c:pt idx="55">
                  <c:v>8677</c:v>
                </c:pt>
                <c:pt idx="56">
                  <c:v>20119</c:v>
                </c:pt>
                <c:pt idx="57">
                  <c:v>40923</c:v>
                </c:pt>
                <c:pt idx="58">
                  <c:v>27573</c:v>
                </c:pt>
                <c:pt idx="59">
                  <c:v>14780</c:v>
                </c:pt>
                <c:pt idx="60">
                  <c:v>13710</c:v>
                </c:pt>
                <c:pt idx="61">
                  <c:v>14984</c:v>
                </c:pt>
                <c:pt idx="62">
                  <c:v>12691</c:v>
                </c:pt>
                <c:pt idx="63">
                  <c:v>10240</c:v>
                </c:pt>
                <c:pt idx="64">
                  <c:v>10239</c:v>
                </c:pt>
                <c:pt idx="65">
                  <c:v>7116</c:v>
                </c:pt>
                <c:pt idx="66">
                  <c:v>30503</c:v>
                </c:pt>
                <c:pt idx="67">
                  <c:v>43521</c:v>
                </c:pt>
                <c:pt idx="68">
                  <c:v>19622</c:v>
                </c:pt>
                <c:pt idx="69">
                  <c:v>17180</c:v>
                </c:pt>
                <c:pt idx="70">
                  <c:v>10990</c:v>
                </c:pt>
                <c:pt idx="71">
                  <c:v>8164</c:v>
                </c:pt>
                <c:pt idx="72">
                  <c:v>18932</c:v>
                </c:pt>
                <c:pt idx="73">
                  <c:v>24897</c:v>
                </c:pt>
                <c:pt idx="74">
                  <c:v>11256</c:v>
                </c:pt>
                <c:pt idx="75">
                  <c:v>7567</c:v>
                </c:pt>
                <c:pt idx="76">
                  <c:v>11198</c:v>
                </c:pt>
                <c:pt idx="77">
                  <c:v>9331</c:v>
                </c:pt>
                <c:pt idx="78">
                  <c:v>8888</c:v>
                </c:pt>
                <c:pt idx="79">
                  <c:v>17818</c:v>
                </c:pt>
                <c:pt idx="80">
                  <c:v>18978</c:v>
                </c:pt>
                <c:pt idx="81">
                  <c:v>9499</c:v>
                </c:pt>
                <c:pt idx="82">
                  <c:v>9501</c:v>
                </c:pt>
                <c:pt idx="83">
                  <c:v>17332</c:v>
                </c:pt>
                <c:pt idx="84">
                  <c:v>39745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5-4B87-820E-E28062F5E42A}"/>
            </c:ext>
          </c:extLst>
        </c:ser>
        <c:ser>
          <c:idx val="2"/>
          <c:order val="2"/>
          <c:tx>
            <c:strRef>
              <c:f>Sulfate!$AM$2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Sulfate!$AQ$6:$AQ$90</c:f>
                <c:numCache>
                  <c:formatCode>General</c:formatCode>
                  <c:ptCount val="85"/>
                  <c:pt idx="0">
                    <c:v>945</c:v>
                  </c:pt>
                  <c:pt idx="1">
                    <c:v>830</c:v>
                  </c:pt>
                  <c:pt idx="2">
                    <c:v>2116</c:v>
                  </c:pt>
                  <c:pt idx="3">
                    <c:v>3520</c:v>
                  </c:pt>
                  <c:pt idx="4">
                    <c:v>1427</c:v>
                  </c:pt>
                  <c:pt idx="5">
                    <c:v>1891</c:v>
                  </c:pt>
                  <c:pt idx="6">
                    <c:v>1286</c:v>
                  </c:pt>
                  <c:pt idx="7">
                    <c:v>1278</c:v>
                  </c:pt>
                  <c:pt idx="8">
                    <c:v>1006</c:v>
                  </c:pt>
                  <c:pt idx="9">
                    <c:v>602</c:v>
                  </c:pt>
                  <c:pt idx="10">
                    <c:v>425</c:v>
                  </c:pt>
                  <c:pt idx="11">
                    <c:v>2440</c:v>
                  </c:pt>
                  <c:pt idx="12">
                    <c:v>5680</c:v>
                  </c:pt>
                  <c:pt idx="13">
                    <c:v>2020</c:v>
                  </c:pt>
                  <c:pt idx="14">
                    <c:v>887</c:v>
                  </c:pt>
                  <c:pt idx="15">
                    <c:v>682</c:v>
                  </c:pt>
                  <c:pt idx="16">
                    <c:v>811</c:v>
                  </c:pt>
                  <c:pt idx="17">
                    <c:v>957</c:v>
                  </c:pt>
                  <c:pt idx="18">
                    <c:v>1284</c:v>
                  </c:pt>
                  <c:pt idx="19">
                    <c:v>8616</c:v>
                  </c:pt>
                  <c:pt idx="20">
                    <c:v>7113</c:v>
                  </c:pt>
                  <c:pt idx="21">
                    <c:v>1470</c:v>
                  </c:pt>
                  <c:pt idx="22">
                    <c:v>792</c:v>
                  </c:pt>
                  <c:pt idx="23">
                    <c:v>819</c:v>
                  </c:pt>
                  <c:pt idx="24">
                    <c:v>1250</c:v>
                  </c:pt>
                  <c:pt idx="25">
                    <c:v>3398</c:v>
                  </c:pt>
                  <c:pt idx="26">
                    <c:v>1650</c:v>
                  </c:pt>
                  <c:pt idx="27">
                    <c:v>860</c:v>
                  </c:pt>
                  <c:pt idx="28">
                    <c:v>433</c:v>
                  </c:pt>
                  <c:pt idx="29">
                    <c:v>757</c:v>
                  </c:pt>
                  <c:pt idx="30">
                    <c:v>821</c:v>
                  </c:pt>
                  <c:pt idx="31">
                    <c:v>1368</c:v>
                  </c:pt>
                  <c:pt idx="32">
                    <c:v>1452</c:v>
                  </c:pt>
                  <c:pt idx="33">
                    <c:v>2784</c:v>
                  </c:pt>
                  <c:pt idx="34">
                    <c:v>2973</c:v>
                  </c:pt>
                  <c:pt idx="35">
                    <c:v>2118</c:v>
                  </c:pt>
                  <c:pt idx="36">
                    <c:v>1916</c:v>
                  </c:pt>
                  <c:pt idx="37">
                    <c:v>1044</c:v>
                  </c:pt>
                  <c:pt idx="38">
                    <c:v>1092</c:v>
                  </c:pt>
                  <c:pt idx="39">
                    <c:v>515</c:v>
                  </c:pt>
                  <c:pt idx="40">
                    <c:v>527</c:v>
                  </c:pt>
                  <c:pt idx="41">
                    <c:v>710</c:v>
                  </c:pt>
                  <c:pt idx="42">
                    <c:v>2753</c:v>
                  </c:pt>
                  <c:pt idx="43">
                    <c:v>1593</c:v>
                  </c:pt>
                  <c:pt idx="44">
                    <c:v>1856</c:v>
                  </c:pt>
                  <c:pt idx="45">
                    <c:v>1554</c:v>
                  </c:pt>
                  <c:pt idx="46">
                    <c:v>1356</c:v>
                  </c:pt>
                  <c:pt idx="47">
                    <c:v>1055</c:v>
                  </c:pt>
                  <c:pt idx="48">
                    <c:v>418</c:v>
                  </c:pt>
                  <c:pt idx="49">
                    <c:v>733</c:v>
                  </c:pt>
                  <c:pt idx="50">
                    <c:v>948</c:v>
                  </c:pt>
                  <c:pt idx="51">
                    <c:v>2021</c:v>
                  </c:pt>
                  <c:pt idx="52">
                    <c:v>1892</c:v>
                  </c:pt>
                  <c:pt idx="53">
                    <c:v>852</c:v>
                  </c:pt>
                  <c:pt idx="54">
                    <c:v>697</c:v>
                  </c:pt>
                  <c:pt idx="55">
                    <c:v>556</c:v>
                  </c:pt>
                  <c:pt idx="56">
                    <c:v>2569</c:v>
                  </c:pt>
                  <c:pt idx="57">
                    <c:v>2104</c:v>
                  </c:pt>
                  <c:pt idx="58">
                    <c:v>1954</c:v>
                  </c:pt>
                  <c:pt idx="59">
                    <c:v>1698</c:v>
                  </c:pt>
                  <c:pt idx="60">
                    <c:v>1610</c:v>
                  </c:pt>
                  <c:pt idx="61">
                    <c:v>1310</c:v>
                  </c:pt>
                  <c:pt idx="62">
                    <c:v>409</c:v>
                  </c:pt>
                  <c:pt idx="63">
                    <c:v>597</c:v>
                  </c:pt>
                  <c:pt idx="64">
                    <c:v>799</c:v>
                  </c:pt>
                  <c:pt idx="65">
                    <c:v>806</c:v>
                  </c:pt>
                  <c:pt idx="66">
                    <c:v>4430</c:v>
                  </c:pt>
                  <c:pt idx="67">
                    <c:v>2032</c:v>
                  </c:pt>
                  <c:pt idx="68">
                    <c:v>1893</c:v>
                  </c:pt>
                  <c:pt idx="69">
                    <c:v>1704</c:v>
                  </c:pt>
                  <c:pt idx="70">
                    <c:v>1510</c:v>
                  </c:pt>
                  <c:pt idx="71">
                    <c:v>1107</c:v>
                  </c:pt>
                  <c:pt idx="72">
                    <c:v>2606</c:v>
                  </c:pt>
                  <c:pt idx="73">
                    <c:v>2476</c:v>
                  </c:pt>
                  <c:pt idx="74">
                    <c:v>1444</c:v>
                  </c:pt>
                  <c:pt idx="75">
                    <c:v>1601</c:v>
                  </c:pt>
                  <c:pt idx="76">
                    <c:v>1270</c:v>
                  </c:pt>
                  <c:pt idx="77">
                    <c:v>697</c:v>
                  </c:pt>
                  <c:pt idx="78">
                    <c:v>572</c:v>
                  </c:pt>
                  <c:pt idx="79">
                    <c:v>1776</c:v>
                  </c:pt>
                  <c:pt idx="80">
                    <c:v>1813</c:v>
                  </c:pt>
                  <c:pt idx="81">
                    <c:v>1029</c:v>
                  </c:pt>
                  <c:pt idx="82">
                    <c:v>539</c:v>
                  </c:pt>
                  <c:pt idx="83">
                    <c:v>2014</c:v>
                  </c:pt>
                  <c:pt idx="84">
                    <c:v>4095</c:v>
                  </c:pt>
                </c:numCache>
              </c:numRef>
            </c:plus>
            <c:minus>
              <c:numRef>
                <c:f>Sulfate!$AQ$6:$AQ$90</c:f>
                <c:numCache>
                  <c:formatCode>General</c:formatCode>
                  <c:ptCount val="85"/>
                  <c:pt idx="0">
                    <c:v>945</c:v>
                  </c:pt>
                  <c:pt idx="1">
                    <c:v>830</c:v>
                  </c:pt>
                  <c:pt idx="2">
                    <c:v>2116</c:v>
                  </c:pt>
                  <c:pt idx="3">
                    <c:v>3520</c:v>
                  </c:pt>
                  <c:pt idx="4">
                    <c:v>1427</c:v>
                  </c:pt>
                  <c:pt idx="5">
                    <c:v>1891</c:v>
                  </c:pt>
                  <c:pt idx="6">
                    <c:v>1286</c:v>
                  </c:pt>
                  <c:pt idx="7">
                    <c:v>1278</c:v>
                  </c:pt>
                  <c:pt idx="8">
                    <c:v>1006</c:v>
                  </c:pt>
                  <c:pt idx="9">
                    <c:v>602</c:v>
                  </c:pt>
                  <c:pt idx="10">
                    <c:v>425</c:v>
                  </c:pt>
                  <c:pt idx="11">
                    <c:v>2440</c:v>
                  </c:pt>
                  <c:pt idx="12">
                    <c:v>5680</c:v>
                  </c:pt>
                  <c:pt idx="13">
                    <c:v>2020</c:v>
                  </c:pt>
                  <c:pt idx="14">
                    <c:v>887</c:v>
                  </c:pt>
                  <c:pt idx="15">
                    <c:v>682</c:v>
                  </c:pt>
                  <c:pt idx="16">
                    <c:v>811</c:v>
                  </c:pt>
                  <c:pt idx="17">
                    <c:v>957</c:v>
                  </c:pt>
                  <c:pt idx="18">
                    <c:v>1284</c:v>
                  </c:pt>
                  <c:pt idx="19">
                    <c:v>8616</c:v>
                  </c:pt>
                  <c:pt idx="20">
                    <c:v>7113</c:v>
                  </c:pt>
                  <c:pt idx="21">
                    <c:v>1470</c:v>
                  </c:pt>
                  <c:pt idx="22">
                    <c:v>792</c:v>
                  </c:pt>
                  <c:pt idx="23">
                    <c:v>819</c:v>
                  </c:pt>
                  <c:pt idx="24">
                    <c:v>1250</c:v>
                  </c:pt>
                  <c:pt idx="25">
                    <c:v>3398</c:v>
                  </c:pt>
                  <c:pt idx="26">
                    <c:v>1650</c:v>
                  </c:pt>
                  <c:pt idx="27">
                    <c:v>860</c:v>
                  </c:pt>
                  <c:pt idx="28">
                    <c:v>433</c:v>
                  </c:pt>
                  <c:pt idx="29">
                    <c:v>757</c:v>
                  </c:pt>
                  <c:pt idx="30">
                    <c:v>821</c:v>
                  </c:pt>
                  <c:pt idx="31">
                    <c:v>1368</c:v>
                  </c:pt>
                  <c:pt idx="32">
                    <c:v>1452</c:v>
                  </c:pt>
                  <c:pt idx="33">
                    <c:v>2784</c:v>
                  </c:pt>
                  <c:pt idx="34">
                    <c:v>2973</c:v>
                  </c:pt>
                  <c:pt idx="35">
                    <c:v>2118</c:v>
                  </c:pt>
                  <c:pt idx="36">
                    <c:v>1916</c:v>
                  </c:pt>
                  <c:pt idx="37">
                    <c:v>1044</c:v>
                  </c:pt>
                  <c:pt idx="38">
                    <c:v>1092</c:v>
                  </c:pt>
                  <c:pt idx="39">
                    <c:v>515</c:v>
                  </c:pt>
                  <c:pt idx="40">
                    <c:v>527</c:v>
                  </c:pt>
                  <c:pt idx="41">
                    <c:v>710</c:v>
                  </c:pt>
                  <c:pt idx="42">
                    <c:v>2753</c:v>
                  </c:pt>
                  <c:pt idx="43">
                    <c:v>1593</c:v>
                  </c:pt>
                  <c:pt idx="44">
                    <c:v>1856</c:v>
                  </c:pt>
                  <c:pt idx="45">
                    <c:v>1554</c:v>
                  </c:pt>
                  <c:pt idx="46">
                    <c:v>1356</c:v>
                  </c:pt>
                  <c:pt idx="47">
                    <c:v>1055</c:v>
                  </c:pt>
                  <c:pt idx="48">
                    <c:v>418</c:v>
                  </c:pt>
                  <c:pt idx="49">
                    <c:v>733</c:v>
                  </c:pt>
                  <c:pt idx="50">
                    <c:v>948</c:v>
                  </c:pt>
                  <c:pt idx="51">
                    <c:v>2021</c:v>
                  </c:pt>
                  <c:pt idx="52">
                    <c:v>1892</c:v>
                  </c:pt>
                  <c:pt idx="53">
                    <c:v>852</c:v>
                  </c:pt>
                  <c:pt idx="54">
                    <c:v>697</c:v>
                  </c:pt>
                  <c:pt idx="55">
                    <c:v>556</c:v>
                  </c:pt>
                  <c:pt idx="56">
                    <c:v>2569</c:v>
                  </c:pt>
                  <c:pt idx="57">
                    <c:v>2104</c:v>
                  </c:pt>
                  <c:pt idx="58">
                    <c:v>1954</c:v>
                  </c:pt>
                  <c:pt idx="59">
                    <c:v>1698</c:v>
                  </c:pt>
                  <c:pt idx="60">
                    <c:v>1610</c:v>
                  </c:pt>
                  <c:pt idx="61">
                    <c:v>1310</c:v>
                  </c:pt>
                  <c:pt idx="62">
                    <c:v>409</c:v>
                  </c:pt>
                  <c:pt idx="63">
                    <c:v>597</c:v>
                  </c:pt>
                  <c:pt idx="64">
                    <c:v>799</c:v>
                  </c:pt>
                  <c:pt idx="65">
                    <c:v>806</c:v>
                  </c:pt>
                  <c:pt idx="66">
                    <c:v>4430</c:v>
                  </c:pt>
                  <c:pt idx="67">
                    <c:v>2032</c:v>
                  </c:pt>
                  <c:pt idx="68">
                    <c:v>1893</c:v>
                  </c:pt>
                  <c:pt idx="69">
                    <c:v>1704</c:v>
                  </c:pt>
                  <c:pt idx="70">
                    <c:v>1510</c:v>
                  </c:pt>
                  <c:pt idx="71">
                    <c:v>1107</c:v>
                  </c:pt>
                  <c:pt idx="72">
                    <c:v>2606</c:v>
                  </c:pt>
                  <c:pt idx="73">
                    <c:v>2476</c:v>
                  </c:pt>
                  <c:pt idx="74">
                    <c:v>1444</c:v>
                  </c:pt>
                  <c:pt idx="75">
                    <c:v>1601</c:v>
                  </c:pt>
                  <c:pt idx="76">
                    <c:v>1270</c:v>
                  </c:pt>
                  <c:pt idx="77">
                    <c:v>697</c:v>
                  </c:pt>
                  <c:pt idx="78">
                    <c:v>572</c:v>
                  </c:pt>
                  <c:pt idx="79">
                    <c:v>1776</c:v>
                  </c:pt>
                  <c:pt idx="80">
                    <c:v>1813</c:v>
                  </c:pt>
                  <c:pt idx="81">
                    <c:v>1029</c:v>
                  </c:pt>
                  <c:pt idx="82">
                    <c:v>539</c:v>
                  </c:pt>
                  <c:pt idx="83">
                    <c:v>2014</c:v>
                  </c:pt>
                  <c:pt idx="84">
                    <c:v>4095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Sulfate!$AL$6:$AL$90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Sulfate!$AP$6:$AP$90</c:f>
              <c:numCache>
                <c:formatCode>General</c:formatCode>
                <c:ptCount val="85"/>
                <c:pt idx="0">
                  <c:v>6980</c:v>
                </c:pt>
                <c:pt idx="1">
                  <c:v>6603</c:v>
                </c:pt>
                <c:pt idx="2">
                  <c:v>18554</c:v>
                </c:pt>
                <c:pt idx="3">
                  <c:v>39886</c:v>
                </c:pt>
                <c:pt idx="4">
                  <c:v>39189</c:v>
                </c:pt>
                <c:pt idx="5">
                  <c:v>18154</c:v>
                </c:pt>
                <c:pt idx="6">
                  <c:v>11699</c:v>
                </c:pt>
                <c:pt idx="7">
                  <c:v>7638</c:v>
                </c:pt>
                <c:pt idx="8">
                  <c:v>7374</c:v>
                </c:pt>
                <c:pt idx="9">
                  <c:v>9031</c:v>
                </c:pt>
                <c:pt idx="10">
                  <c:v>10297</c:v>
                </c:pt>
                <c:pt idx="11">
                  <c:v>43029</c:v>
                </c:pt>
                <c:pt idx="12">
                  <c:v>49675</c:v>
                </c:pt>
                <c:pt idx="13">
                  <c:v>26343</c:v>
                </c:pt>
                <c:pt idx="14">
                  <c:v>10607</c:v>
                </c:pt>
                <c:pt idx="15">
                  <c:v>15880</c:v>
                </c:pt>
                <c:pt idx="16">
                  <c:v>13034</c:v>
                </c:pt>
                <c:pt idx="17">
                  <c:v>11654</c:v>
                </c:pt>
                <c:pt idx="18">
                  <c:v>14992</c:v>
                </c:pt>
                <c:pt idx="19">
                  <c:v>51060</c:v>
                </c:pt>
                <c:pt idx="20">
                  <c:v>46931</c:v>
                </c:pt>
                <c:pt idx="21">
                  <c:v>18313</c:v>
                </c:pt>
                <c:pt idx="22">
                  <c:v>12308</c:v>
                </c:pt>
                <c:pt idx="23">
                  <c:v>8762</c:v>
                </c:pt>
                <c:pt idx="24">
                  <c:v>14579</c:v>
                </c:pt>
                <c:pt idx="25">
                  <c:v>50079</c:v>
                </c:pt>
                <c:pt idx="26">
                  <c:v>8586</c:v>
                </c:pt>
                <c:pt idx="27">
                  <c:v>20444</c:v>
                </c:pt>
                <c:pt idx="28">
                  <c:v>12406</c:v>
                </c:pt>
                <c:pt idx="29">
                  <c:v>9476</c:v>
                </c:pt>
                <c:pt idx="30">
                  <c:v>7031</c:v>
                </c:pt>
                <c:pt idx="31">
                  <c:v>14477</c:v>
                </c:pt>
                <c:pt idx="32">
                  <c:v>16457</c:v>
                </c:pt>
                <c:pt idx="33">
                  <c:v>41496</c:v>
                </c:pt>
                <c:pt idx="34">
                  <c:v>45369</c:v>
                </c:pt>
                <c:pt idx="35">
                  <c:v>36213</c:v>
                </c:pt>
                <c:pt idx="36">
                  <c:v>27355</c:v>
                </c:pt>
                <c:pt idx="37">
                  <c:v>27486</c:v>
                </c:pt>
                <c:pt idx="38">
                  <c:v>21954</c:v>
                </c:pt>
                <c:pt idx="39">
                  <c:v>12890</c:v>
                </c:pt>
                <c:pt idx="40">
                  <c:v>9125</c:v>
                </c:pt>
                <c:pt idx="41">
                  <c:v>12662</c:v>
                </c:pt>
                <c:pt idx="42">
                  <c:v>36410</c:v>
                </c:pt>
                <c:pt idx="43">
                  <c:v>40937</c:v>
                </c:pt>
                <c:pt idx="44">
                  <c:v>27104</c:v>
                </c:pt>
                <c:pt idx="45">
                  <c:v>11987</c:v>
                </c:pt>
                <c:pt idx="46">
                  <c:v>8410</c:v>
                </c:pt>
                <c:pt idx="47">
                  <c:v>11473</c:v>
                </c:pt>
                <c:pt idx="48">
                  <c:v>12707</c:v>
                </c:pt>
                <c:pt idx="49">
                  <c:v>10194</c:v>
                </c:pt>
                <c:pt idx="50">
                  <c:v>13971</c:v>
                </c:pt>
                <c:pt idx="51">
                  <c:v>38904</c:v>
                </c:pt>
                <c:pt idx="52">
                  <c:v>25721</c:v>
                </c:pt>
                <c:pt idx="53">
                  <c:v>15187</c:v>
                </c:pt>
                <c:pt idx="54">
                  <c:v>9627</c:v>
                </c:pt>
                <c:pt idx="55">
                  <c:v>8452</c:v>
                </c:pt>
                <c:pt idx="56">
                  <c:v>20845</c:v>
                </c:pt>
                <c:pt idx="57">
                  <c:v>41888</c:v>
                </c:pt>
                <c:pt idx="58">
                  <c:v>26973</c:v>
                </c:pt>
                <c:pt idx="59">
                  <c:v>13506</c:v>
                </c:pt>
                <c:pt idx="60">
                  <c:v>12657</c:v>
                </c:pt>
                <c:pt idx="61">
                  <c:v>14401</c:v>
                </c:pt>
                <c:pt idx="62">
                  <c:v>13069</c:v>
                </c:pt>
                <c:pt idx="63">
                  <c:v>10624</c:v>
                </c:pt>
                <c:pt idx="64">
                  <c:v>10849</c:v>
                </c:pt>
                <c:pt idx="65">
                  <c:v>6846</c:v>
                </c:pt>
                <c:pt idx="66">
                  <c:v>32231</c:v>
                </c:pt>
                <c:pt idx="67">
                  <c:v>44362</c:v>
                </c:pt>
                <c:pt idx="68">
                  <c:v>18443</c:v>
                </c:pt>
                <c:pt idx="69">
                  <c:v>16226</c:v>
                </c:pt>
                <c:pt idx="70">
                  <c:v>10068</c:v>
                </c:pt>
                <c:pt idx="71">
                  <c:v>7852</c:v>
                </c:pt>
                <c:pt idx="72">
                  <c:v>19855</c:v>
                </c:pt>
                <c:pt idx="73">
                  <c:v>24899</c:v>
                </c:pt>
                <c:pt idx="74">
                  <c:v>10006</c:v>
                </c:pt>
                <c:pt idx="75">
                  <c:v>6377</c:v>
                </c:pt>
                <c:pt idx="76">
                  <c:v>10570</c:v>
                </c:pt>
                <c:pt idx="77">
                  <c:v>9567</c:v>
                </c:pt>
                <c:pt idx="78">
                  <c:v>8446</c:v>
                </c:pt>
                <c:pt idx="79">
                  <c:v>16602</c:v>
                </c:pt>
                <c:pt idx="80">
                  <c:v>17986</c:v>
                </c:pt>
                <c:pt idx="81">
                  <c:v>9192</c:v>
                </c:pt>
                <c:pt idx="82">
                  <c:v>9517</c:v>
                </c:pt>
                <c:pt idx="83">
                  <c:v>17877</c:v>
                </c:pt>
                <c:pt idx="84">
                  <c:v>41776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E5-4B87-820E-E28062F5E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38300"/>
          <c:min val="336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Sodium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Sodium!$X$2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Sodium!$AE$6:$AE$90</c:f>
                <c:numCache>
                  <c:formatCode>General</c:formatCode>
                  <c:ptCount val="85"/>
                  <c:pt idx="0">
                    <c:v>5.64</c:v>
                  </c:pt>
                  <c:pt idx="1">
                    <c:v>6.2</c:v>
                  </c:pt>
                  <c:pt idx="2">
                    <c:v>13.09</c:v>
                  </c:pt>
                  <c:pt idx="3">
                    <c:v>29</c:v>
                  </c:pt>
                  <c:pt idx="4">
                    <c:v>28</c:v>
                  </c:pt>
                  <c:pt idx="5">
                    <c:v>17.05</c:v>
                  </c:pt>
                  <c:pt idx="6">
                    <c:v>10.59</c:v>
                  </c:pt>
                  <c:pt idx="7">
                    <c:v>7.73</c:v>
                  </c:pt>
                  <c:pt idx="8">
                    <c:v>6.38</c:v>
                  </c:pt>
                  <c:pt idx="9">
                    <c:v>5.81</c:v>
                  </c:pt>
                  <c:pt idx="10">
                    <c:v>7.57</c:v>
                  </c:pt>
                  <c:pt idx="11">
                    <c:v>47</c:v>
                  </c:pt>
                  <c:pt idx="12">
                    <c:v>81</c:v>
                  </c:pt>
                  <c:pt idx="13">
                    <c:v>19.920000000000002</c:v>
                  </c:pt>
                  <c:pt idx="14">
                    <c:v>8.76</c:v>
                  </c:pt>
                  <c:pt idx="15">
                    <c:v>13.73</c:v>
                  </c:pt>
                  <c:pt idx="16">
                    <c:v>11.51</c:v>
                  </c:pt>
                  <c:pt idx="17">
                    <c:v>8.9600000000000009</c:v>
                  </c:pt>
                  <c:pt idx="18">
                    <c:v>10.06</c:v>
                  </c:pt>
                  <c:pt idx="19">
                    <c:v>112</c:v>
                  </c:pt>
                  <c:pt idx="20">
                    <c:v>89</c:v>
                  </c:pt>
                  <c:pt idx="21">
                    <c:v>15.56</c:v>
                  </c:pt>
                  <c:pt idx="22">
                    <c:v>10.130000000000001</c:v>
                  </c:pt>
                  <c:pt idx="23">
                    <c:v>7.08</c:v>
                  </c:pt>
                  <c:pt idx="24">
                    <c:v>9.5299999999999994</c:v>
                  </c:pt>
                  <c:pt idx="25">
                    <c:v>56</c:v>
                  </c:pt>
                  <c:pt idx="26">
                    <c:v>11.78</c:v>
                  </c:pt>
                  <c:pt idx="27">
                    <c:v>19.53</c:v>
                  </c:pt>
                  <c:pt idx="28">
                    <c:v>10.39</c:v>
                  </c:pt>
                  <c:pt idx="29">
                    <c:v>7.5</c:v>
                  </c:pt>
                  <c:pt idx="30">
                    <c:v>5.42</c:v>
                  </c:pt>
                  <c:pt idx="31">
                    <c:v>9.44</c:v>
                  </c:pt>
                  <c:pt idx="32">
                    <c:v>11.19</c:v>
                  </c:pt>
                  <c:pt idx="33">
                    <c:v>32</c:v>
                  </c:pt>
                  <c:pt idx="34">
                    <c:v>52</c:v>
                  </c:pt>
                  <c:pt idx="35">
                    <c:v>31</c:v>
                  </c:pt>
                  <c:pt idx="36">
                    <c:v>21.88</c:v>
                  </c:pt>
                  <c:pt idx="37">
                    <c:v>28.74</c:v>
                  </c:pt>
                  <c:pt idx="38">
                    <c:v>23.45</c:v>
                  </c:pt>
                  <c:pt idx="39">
                    <c:v>11.2</c:v>
                  </c:pt>
                  <c:pt idx="40">
                    <c:v>6.02</c:v>
                  </c:pt>
                  <c:pt idx="41">
                    <c:v>8.7899999999999991</c:v>
                  </c:pt>
                  <c:pt idx="42">
                    <c:v>24</c:v>
                  </c:pt>
                  <c:pt idx="43">
                    <c:v>35</c:v>
                  </c:pt>
                  <c:pt idx="44">
                    <c:v>19.37</c:v>
                  </c:pt>
                  <c:pt idx="45">
                    <c:v>12.18</c:v>
                  </c:pt>
                  <c:pt idx="46">
                    <c:v>8.73</c:v>
                  </c:pt>
                  <c:pt idx="47">
                    <c:v>9.77</c:v>
                  </c:pt>
                  <c:pt idx="48">
                    <c:v>10.77</c:v>
                  </c:pt>
                  <c:pt idx="49">
                    <c:v>6.56</c:v>
                  </c:pt>
                  <c:pt idx="50">
                    <c:v>9.75</c:v>
                  </c:pt>
                  <c:pt idx="51">
                    <c:v>25</c:v>
                  </c:pt>
                  <c:pt idx="52">
                    <c:v>20.6</c:v>
                  </c:pt>
                  <c:pt idx="53">
                    <c:v>12.81</c:v>
                  </c:pt>
                  <c:pt idx="54">
                    <c:v>7.7</c:v>
                  </c:pt>
                  <c:pt idx="55">
                    <c:v>6.11</c:v>
                  </c:pt>
                  <c:pt idx="56">
                    <c:v>15.01</c:v>
                  </c:pt>
                  <c:pt idx="57">
                    <c:v>35</c:v>
                  </c:pt>
                  <c:pt idx="58">
                    <c:v>18.2</c:v>
                  </c:pt>
                  <c:pt idx="59">
                    <c:v>15.02</c:v>
                  </c:pt>
                  <c:pt idx="60">
                    <c:v>12.92</c:v>
                  </c:pt>
                  <c:pt idx="61">
                    <c:v>12.51</c:v>
                  </c:pt>
                  <c:pt idx="62">
                    <c:v>11.11</c:v>
                  </c:pt>
                  <c:pt idx="63">
                    <c:v>8.6</c:v>
                  </c:pt>
                  <c:pt idx="64">
                    <c:v>8.3699999999999992</c:v>
                  </c:pt>
                  <c:pt idx="65">
                    <c:v>5.7</c:v>
                  </c:pt>
                  <c:pt idx="66">
                    <c:v>25.35</c:v>
                  </c:pt>
                  <c:pt idx="67">
                    <c:v>37</c:v>
                  </c:pt>
                  <c:pt idx="68">
                    <c:v>17.22</c:v>
                  </c:pt>
                  <c:pt idx="69">
                    <c:v>14.94</c:v>
                  </c:pt>
                  <c:pt idx="70">
                    <c:v>10.85</c:v>
                  </c:pt>
                  <c:pt idx="71">
                    <c:v>7.11</c:v>
                  </c:pt>
                  <c:pt idx="72">
                    <c:v>14.55</c:v>
                  </c:pt>
                  <c:pt idx="73">
                    <c:v>17.75</c:v>
                  </c:pt>
                  <c:pt idx="74">
                    <c:v>13.13</c:v>
                  </c:pt>
                  <c:pt idx="75">
                    <c:v>11.31</c:v>
                  </c:pt>
                  <c:pt idx="76">
                    <c:v>9.7799999999999994</c:v>
                  </c:pt>
                  <c:pt idx="77">
                    <c:v>7.61</c:v>
                  </c:pt>
                  <c:pt idx="78">
                    <c:v>7.09</c:v>
                  </c:pt>
                  <c:pt idx="79">
                    <c:v>16.5</c:v>
                  </c:pt>
                  <c:pt idx="80">
                    <c:v>16.18</c:v>
                  </c:pt>
                  <c:pt idx="81">
                    <c:v>7.9</c:v>
                  </c:pt>
                  <c:pt idx="82">
                    <c:v>6.06</c:v>
                  </c:pt>
                  <c:pt idx="83">
                    <c:v>12.48</c:v>
                  </c:pt>
                  <c:pt idx="84">
                    <c:v>33</c:v>
                  </c:pt>
                </c:numCache>
              </c:numRef>
            </c:plus>
            <c:minus>
              <c:numRef>
                <c:f>Sodium!$AE$6:$AE$90</c:f>
                <c:numCache>
                  <c:formatCode>General</c:formatCode>
                  <c:ptCount val="85"/>
                  <c:pt idx="0">
                    <c:v>5.64</c:v>
                  </c:pt>
                  <c:pt idx="1">
                    <c:v>6.2</c:v>
                  </c:pt>
                  <c:pt idx="2">
                    <c:v>13.09</c:v>
                  </c:pt>
                  <c:pt idx="3">
                    <c:v>29</c:v>
                  </c:pt>
                  <c:pt idx="4">
                    <c:v>28</c:v>
                  </c:pt>
                  <c:pt idx="5">
                    <c:v>17.05</c:v>
                  </c:pt>
                  <c:pt idx="6">
                    <c:v>10.59</c:v>
                  </c:pt>
                  <c:pt idx="7">
                    <c:v>7.73</c:v>
                  </c:pt>
                  <c:pt idx="8">
                    <c:v>6.38</c:v>
                  </c:pt>
                  <c:pt idx="9">
                    <c:v>5.81</c:v>
                  </c:pt>
                  <c:pt idx="10">
                    <c:v>7.57</c:v>
                  </c:pt>
                  <c:pt idx="11">
                    <c:v>47</c:v>
                  </c:pt>
                  <c:pt idx="12">
                    <c:v>81</c:v>
                  </c:pt>
                  <c:pt idx="13">
                    <c:v>19.920000000000002</c:v>
                  </c:pt>
                  <c:pt idx="14">
                    <c:v>8.76</c:v>
                  </c:pt>
                  <c:pt idx="15">
                    <c:v>13.73</c:v>
                  </c:pt>
                  <c:pt idx="16">
                    <c:v>11.51</c:v>
                  </c:pt>
                  <c:pt idx="17">
                    <c:v>8.9600000000000009</c:v>
                  </c:pt>
                  <c:pt idx="18">
                    <c:v>10.06</c:v>
                  </c:pt>
                  <c:pt idx="19">
                    <c:v>112</c:v>
                  </c:pt>
                  <c:pt idx="20">
                    <c:v>89</c:v>
                  </c:pt>
                  <c:pt idx="21">
                    <c:v>15.56</c:v>
                  </c:pt>
                  <c:pt idx="22">
                    <c:v>10.130000000000001</c:v>
                  </c:pt>
                  <c:pt idx="23">
                    <c:v>7.08</c:v>
                  </c:pt>
                  <c:pt idx="24">
                    <c:v>9.5299999999999994</c:v>
                  </c:pt>
                  <c:pt idx="25">
                    <c:v>56</c:v>
                  </c:pt>
                  <c:pt idx="26">
                    <c:v>11.78</c:v>
                  </c:pt>
                  <c:pt idx="27">
                    <c:v>19.53</c:v>
                  </c:pt>
                  <c:pt idx="28">
                    <c:v>10.39</c:v>
                  </c:pt>
                  <c:pt idx="29">
                    <c:v>7.5</c:v>
                  </c:pt>
                  <c:pt idx="30">
                    <c:v>5.42</c:v>
                  </c:pt>
                  <c:pt idx="31">
                    <c:v>9.44</c:v>
                  </c:pt>
                  <c:pt idx="32">
                    <c:v>11.19</c:v>
                  </c:pt>
                  <c:pt idx="33">
                    <c:v>32</c:v>
                  </c:pt>
                  <c:pt idx="34">
                    <c:v>52</c:v>
                  </c:pt>
                  <c:pt idx="35">
                    <c:v>31</c:v>
                  </c:pt>
                  <c:pt idx="36">
                    <c:v>21.88</c:v>
                  </c:pt>
                  <c:pt idx="37">
                    <c:v>28.74</c:v>
                  </c:pt>
                  <c:pt idx="38">
                    <c:v>23.45</c:v>
                  </c:pt>
                  <c:pt idx="39">
                    <c:v>11.2</c:v>
                  </c:pt>
                  <c:pt idx="40">
                    <c:v>6.02</c:v>
                  </c:pt>
                  <c:pt idx="41">
                    <c:v>8.7899999999999991</c:v>
                  </c:pt>
                  <c:pt idx="42">
                    <c:v>24</c:v>
                  </c:pt>
                  <c:pt idx="43">
                    <c:v>35</c:v>
                  </c:pt>
                  <c:pt idx="44">
                    <c:v>19.37</c:v>
                  </c:pt>
                  <c:pt idx="45">
                    <c:v>12.18</c:v>
                  </c:pt>
                  <c:pt idx="46">
                    <c:v>8.73</c:v>
                  </c:pt>
                  <c:pt idx="47">
                    <c:v>9.77</c:v>
                  </c:pt>
                  <c:pt idx="48">
                    <c:v>10.77</c:v>
                  </c:pt>
                  <c:pt idx="49">
                    <c:v>6.56</c:v>
                  </c:pt>
                  <c:pt idx="50">
                    <c:v>9.75</c:v>
                  </c:pt>
                  <c:pt idx="51">
                    <c:v>25</c:v>
                  </c:pt>
                  <c:pt idx="52">
                    <c:v>20.6</c:v>
                  </c:pt>
                  <c:pt idx="53">
                    <c:v>12.81</c:v>
                  </c:pt>
                  <c:pt idx="54">
                    <c:v>7.7</c:v>
                  </c:pt>
                  <c:pt idx="55">
                    <c:v>6.11</c:v>
                  </c:pt>
                  <c:pt idx="56">
                    <c:v>15.01</c:v>
                  </c:pt>
                  <c:pt idx="57">
                    <c:v>35</c:v>
                  </c:pt>
                  <c:pt idx="58">
                    <c:v>18.2</c:v>
                  </c:pt>
                  <c:pt idx="59">
                    <c:v>15.02</c:v>
                  </c:pt>
                  <c:pt idx="60">
                    <c:v>12.92</c:v>
                  </c:pt>
                  <c:pt idx="61">
                    <c:v>12.51</c:v>
                  </c:pt>
                  <c:pt idx="62">
                    <c:v>11.11</c:v>
                  </c:pt>
                  <c:pt idx="63">
                    <c:v>8.6</c:v>
                  </c:pt>
                  <c:pt idx="64">
                    <c:v>8.3699999999999992</c:v>
                  </c:pt>
                  <c:pt idx="65">
                    <c:v>5.7</c:v>
                  </c:pt>
                  <c:pt idx="66">
                    <c:v>25.35</c:v>
                  </c:pt>
                  <c:pt idx="67">
                    <c:v>37</c:v>
                  </c:pt>
                  <c:pt idx="68">
                    <c:v>17.22</c:v>
                  </c:pt>
                  <c:pt idx="69">
                    <c:v>14.94</c:v>
                  </c:pt>
                  <c:pt idx="70">
                    <c:v>10.85</c:v>
                  </c:pt>
                  <c:pt idx="71">
                    <c:v>7.11</c:v>
                  </c:pt>
                  <c:pt idx="72">
                    <c:v>14.55</c:v>
                  </c:pt>
                  <c:pt idx="73">
                    <c:v>17.75</c:v>
                  </c:pt>
                  <c:pt idx="74">
                    <c:v>13.13</c:v>
                  </c:pt>
                  <c:pt idx="75">
                    <c:v>11.31</c:v>
                  </c:pt>
                  <c:pt idx="76">
                    <c:v>9.7799999999999994</c:v>
                  </c:pt>
                  <c:pt idx="77">
                    <c:v>7.61</c:v>
                  </c:pt>
                  <c:pt idx="78">
                    <c:v>7.09</c:v>
                  </c:pt>
                  <c:pt idx="79">
                    <c:v>16.5</c:v>
                  </c:pt>
                  <c:pt idx="80">
                    <c:v>16.18</c:v>
                  </c:pt>
                  <c:pt idx="81">
                    <c:v>7.9</c:v>
                  </c:pt>
                  <c:pt idx="82">
                    <c:v>6.06</c:v>
                  </c:pt>
                  <c:pt idx="83">
                    <c:v>12.48</c:v>
                  </c:pt>
                  <c:pt idx="84">
                    <c:v>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Sodium!$W$6:$W$90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Sodium!$AA$6:$AA$90</c:f>
              <c:numCache>
                <c:formatCode>General</c:formatCode>
                <c:ptCount val="85"/>
                <c:pt idx="0">
                  <c:v>122.95</c:v>
                </c:pt>
                <c:pt idx="1">
                  <c:v>118.26</c:v>
                </c:pt>
                <c:pt idx="2">
                  <c:v>342.16</c:v>
                </c:pt>
                <c:pt idx="3">
                  <c:v>965</c:v>
                </c:pt>
                <c:pt idx="4">
                  <c:v>1067</c:v>
                </c:pt>
                <c:pt idx="5">
                  <c:v>411.74</c:v>
                </c:pt>
                <c:pt idx="6">
                  <c:v>248.31</c:v>
                </c:pt>
                <c:pt idx="7">
                  <c:v>155.66999999999999</c:v>
                </c:pt>
                <c:pt idx="8">
                  <c:v>137.75</c:v>
                </c:pt>
                <c:pt idx="9">
                  <c:v>155.53</c:v>
                </c:pt>
                <c:pt idx="10">
                  <c:v>186.27</c:v>
                </c:pt>
                <c:pt idx="11">
                  <c:v>1196</c:v>
                </c:pt>
                <c:pt idx="12">
                  <c:v>1606</c:v>
                </c:pt>
                <c:pt idx="13">
                  <c:v>650.23</c:v>
                </c:pt>
                <c:pt idx="14">
                  <c:v>212.46</c:v>
                </c:pt>
                <c:pt idx="15">
                  <c:v>330.58</c:v>
                </c:pt>
                <c:pt idx="16">
                  <c:v>234.64</c:v>
                </c:pt>
                <c:pt idx="17">
                  <c:v>199.66</c:v>
                </c:pt>
                <c:pt idx="18">
                  <c:v>270.33</c:v>
                </c:pt>
                <c:pt idx="19">
                  <c:v>1782</c:v>
                </c:pt>
                <c:pt idx="20">
                  <c:v>1592</c:v>
                </c:pt>
                <c:pt idx="21">
                  <c:v>413.69</c:v>
                </c:pt>
                <c:pt idx="22">
                  <c:v>250.01</c:v>
                </c:pt>
                <c:pt idx="23">
                  <c:v>162.97999999999999</c:v>
                </c:pt>
                <c:pt idx="24">
                  <c:v>261.5</c:v>
                </c:pt>
                <c:pt idx="25">
                  <c:v>1394</c:v>
                </c:pt>
                <c:pt idx="26">
                  <c:v>185.78</c:v>
                </c:pt>
                <c:pt idx="27">
                  <c:v>443.33</c:v>
                </c:pt>
                <c:pt idx="28">
                  <c:v>237.33</c:v>
                </c:pt>
                <c:pt idx="29">
                  <c:v>166.67</c:v>
                </c:pt>
                <c:pt idx="30">
                  <c:v>122.53</c:v>
                </c:pt>
                <c:pt idx="31">
                  <c:v>252.81</c:v>
                </c:pt>
                <c:pt idx="32">
                  <c:v>311.13</c:v>
                </c:pt>
                <c:pt idx="33">
                  <c:v>1055</c:v>
                </c:pt>
                <c:pt idx="34">
                  <c:v>1354</c:v>
                </c:pt>
                <c:pt idx="35">
                  <c:v>1021</c:v>
                </c:pt>
                <c:pt idx="36">
                  <c:v>693.95</c:v>
                </c:pt>
                <c:pt idx="37">
                  <c:v>659.81</c:v>
                </c:pt>
                <c:pt idx="38">
                  <c:v>466.28</c:v>
                </c:pt>
                <c:pt idx="39">
                  <c:v>240.62</c:v>
                </c:pt>
                <c:pt idx="40">
                  <c:v>158.63999999999999</c:v>
                </c:pt>
                <c:pt idx="41">
                  <c:v>230.28</c:v>
                </c:pt>
                <c:pt idx="42">
                  <c:v>882</c:v>
                </c:pt>
                <c:pt idx="43">
                  <c:v>1138</c:v>
                </c:pt>
                <c:pt idx="44">
                  <c:v>684.14</c:v>
                </c:pt>
                <c:pt idx="45">
                  <c:v>260.61</c:v>
                </c:pt>
                <c:pt idx="46">
                  <c:v>175.2</c:v>
                </c:pt>
                <c:pt idx="47">
                  <c:v>237.37</c:v>
                </c:pt>
                <c:pt idx="48">
                  <c:v>243.49</c:v>
                </c:pt>
                <c:pt idx="49">
                  <c:v>173.58</c:v>
                </c:pt>
                <c:pt idx="50">
                  <c:v>257.23</c:v>
                </c:pt>
                <c:pt idx="51">
                  <c:v>995</c:v>
                </c:pt>
                <c:pt idx="52">
                  <c:v>638.80999999999995</c:v>
                </c:pt>
                <c:pt idx="53">
                  <c:v>319.58</c:v>
                </c:pt>
                <c:pt idx="54">
                  <c:v>178.16</c:v>
                </c:pt>
                <c:pt idx="55">
                  <c:v>148.77000000000001</c:v>
                </c:pt>
                <c:pt idx="56">
                  <c:v>394.54</c:v>
                </c:pt>
                <c:pt idx="57">
                  <c:v>1113</c:v>
                </c:pt>
                <c:pt idx="58">
                  <c:v>635.6</c:v>
                </c:pt>
                <c:pt idx="59">
                  <c:v>295.08999999999997</c:v>
                </c:pt>
                <c:pt idx="60">
                  <c:v>282.10000000000002</c:v>
                </c:pt>
                <c:pt idx="61">
                  <c:v>312.39999999999998</c:v>
                </c:pt>
                <c:pt idx="62">
                  <c:v>253.4</c:v>
                </c:pt>
                <c:pt idx="63">
                  <c:v>194.34</c:v>
                </c:pt>
                <c:pt idx="64">
                  <c:v>188.06</c:v>
                </c:pt>
                <c:pt idx="65">
                  <c:v>120.63</c:v>
                </c:pt>
                <c:pt idx="66">
                  <c:v>676.82</c:v>
                </c:pt>
                <c:pt idx="67">
                  <c:v>1204</c:v>
                </c:pt>
                <c:pt idx="68">
                  <c:v>417.87</c:v>
                </c:pt>
                <c:pt idx="69">
                  <c:v>365.03</c:v>
                </c:pt>
                <c:pt idx="70">
                  <c:v>216.02</c:v>
                </c:pt>
                <c:pt idx="71">
                  <c:v>154.52000000000001</c:v>
                </c:pt>
                <c:pt idx="72">
                  <c:v>362.21</c:v>
                </c:pt>
                <c:pt idx="73">
                  <c:v>528.74</c:v>
                </c:pt>
                <c:pt idx="74">
                  <c:v>208.83</c:v>
                </c:pt>
                <c:pt idx="75">
                  <c:v>137.38999999999999</c:v>
                </c:pt>
                <c:pt idx="76">
                  <c:v>221.88</c:v>
                </c:pt>
                <c:pt idx="77">
                  <c:v>175.09</c:v>
                </c:pt>
                <c:pt idx="78">
                  <c:v>152.24</c:v>
                </c:pt>
                <c:pt idx="79">
                  <c:v>366.5</c:v>
                </c:pt>
                <c:pt idx="80">
                  <c:v>411.53</c:v>
                </c:pt>
                <c:pt idx="81">
                  <c:v>183.4</c:v>
                </c:pt>
                <c:pt idx="82">
                  <c:v>164.63</c:v>
                </c:pt>
                <c:pt idx="83">
                  <c:v>325.87</c:v>
                </c:pt>
                <c:pt idx="84">
                  <c:v>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6-4BBE-8CDF-6EC67A0EC70F}"/>
            </c:ext>
          </c:extLst>
        </c:ser>
        <c:ser>
          <c:idx val="1"/>
          <c:order val="1"/>
          <c:tx>
            <c:strRef>
              <c:f>Sodium!$AG$2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Sodium!$AK$6:$AK$90</c:f>
                <c:numCache>
                  <c:formatCode>General</c:formatCode>
                  <c:ptCount val="85"/>
                  <c:pt idx="0">
                    <c:v>5.64</c:v>
                  </c:pt>
                  <c:pt idx="1">
                    <c:v>6.2</c:v>
                  </c:pt>
                  <c:pt idx="2">
                    <c:v>13.09</c:v>
                  </c:pt>
                  <c:pt idx="3">
                    <c:v>29.43</c:v>
                  </c:pt>
                  <c:pt idx="4">
                    <c:v>28</c:v>
                  </c:pt>
                  <c:pt idx="5">
                    <c:v>17.05</c:v>
                  </c:pt>
                  <c:pt idx="6">
                    <c:v>10.59</c:v>
                  </c:pt>
                  <c:pt idx="7">
                    <c:v>7.73</c:v>
                  </c:pt>
                  <c:pt idx="8">
                    <c:v>6.38</c:v>
                  </c:pt>
                  <c:pt idx="9">
                    <c:v>5.81</c:v>
                  </c:pt>
                  <c:pt idx="10">
                    <c:v>7.57</c:v>
                  </c:pt>
                  <c:pt idx="11">
                    <c:v>47</c:v>
                  </c:pt>
                  <c:pt idx="12">
                    <c:v>81</c:v>
                  </c:pt>
                  <c:pt idx="13">
                    <c:v>19.920000000000002</c:v>
                  </c:pt>
                  <c:pt idx="14">
                    <c:v>8.76</c:v>
                  </c:pt>
                  <c:pt idx="15">
                    <c:v>13.73</c:v>
                  </c:pt>
                  <c:pt idx="16">
                    <c:v>11.51</c:v>
                  </c:pt>
                  <c:pt idx="17">
                    <c:v>8.9600000000000009</c:v>
                  </c:pt>
                  <c:pt idx="18">
                    <c:v>10.06</c:v>
                  </c:pt>
                  <c:pt idx="19">
                    <c:v>112</c:v>
                  </c:pt>
                  <c:pt idx="20">
                    <c:v>89</c:v>
                  </c:pt>
                  <c:pt idx="21">
                    <c:v>15.56</c:v>
                  </c:pt>
                  <c:pt idx="22">
                    <c:v>10.130000000000001</c:v>
                  </c:pt>
                  <c:pt idx="23">
                    <c:v>7.08</c:v>
                  </c:pt>
                  <c:pt idx="24">
                    <c:v>9.5299999999999994</c:v>
                  </c:pt>
                  <c:pt idx="25">
                    <c:v>56</c:v>
                  </c:pt>
                  <c:pt idx="26">
                    <c:v>11.78</c:v>
                  </c:pt>
                  <c:pt idx="27">
                    <c:v>19.53</c:v>
                  </c:pt>
                  <c:pt idx="28">
                    <c:v>10.39</c:v>
                  </c:pt>
                  <c:pt idx="29">
                    <c:v>7.5</c:v>
                  </c:pt>
                  <c:pt idx="30">
                    <c:v>5.42</c:v>
                  </c:pt>
                  <c:pt idx="31">
                    <c:v>9.44</c:v>
                  </c:pt>
                  <c:pt idx="32">
                    <c:v>11.19</c:v>
                  </c:pt>
                  <c:pt idx="33">
                    <c:v>32</c:v>
                  </c:pt>
                  <c:pt idx="34">
                    <c:v>52</c:v>
                  </c:pt>
                  <c:pt idx="35">
                    <c:v>31</c:v>
                  </c:pt>
                  <c:pt idx="36">
                    <c:v>21.88</c:v>
                  </c:pt>
                  <c:pt idx="37">
                    <c:v>28.74</c:v>
                  </c:pt>
                  <c:pt idx="38">
                    <c:v>23.45</c:v>
                  </c:pt>
                  <c:pt idx="39">
                    <c:v>11.2</c:v>
                  </c:pt>
                  <c:pt idx="40">
                    <c:v>6.02</c:v>
                  </c:pt>
                  <c:pt idx="41">
                    <c:v>8.7899999999999991</c:v>
                  </c:pt>
                  <c:pt idx="42">
                    <c:v>24.19</c:v>
                  </c:pt>
                  <c:pt idx="43">
                    <c:v>35</c:v>
                  </c:pt>
                  <c:pt idx="44">
                    <c:v>19.37</c:v>
                  </c:pt>
                  <c:pt idx="45">
                    <c:v>12.18</c:v>
                  </c:pt>
                  <c:pt idx="46">
                    <c:v>8.73</c:v>
                  </c:pt>
                  <c:pt idx="47">
                    <c:v>9.77</c:v>
                  </c:pt>
                  <c:pt idx="48">
                    <c:v>10.77</c:v>
                  </c:pt>
                  <c:pt idx="49">
                    <c:v>6.56</c:v>
                  </c:pt>
                  <c:pt idx="50">
                    <c:v>9.75</c:v>
                  </c:pt>
                  <c:pt idx="51">
                    <c:v>25.47</c:v>
                  </c:pt>
                  <c:pt idx="52">
                    <c:v>20.6</c:v>
                  </c:pt>
                  <c:pt idx="53">
                    <c:v>12.81</c:v>
                  </c:pt>
                  <c:pt idx="54">
                    <c:v>7.7</c:v>
                  </c:pt>
                  <c:pt idx="55">
                    <c:v>6.11</c:v>
                  </c:pt>
                  <c:pt idx="56">
                    <c:v>15</c:v>
                  </c:pt>
                  <c:pt idx="57">
                    <c:v>35</c:v>
                  </c:pt>
                  <c:pt idx="58">
                    <c:v>18.2</c:v>
                  </c:pt>
                  <c:pt idx="59">
                    <c:v>15.02</c:v>
                  </c:pt>
                  <c:pt idx="60">
                    <c:v>12.92</c:v>
                  </c:pt>
                  <c:pt idx="61">
                    <c:v>12.51</c:v>
                  </c:pt>
                  <c:pt idx="62">
                    <c:v>11.11</c:v>
                  </c:pt>
                  <c:pt idx="63">
                    <c:v>8.6</c:v>
                  </c:pt>
                  <c:pt idx="64">
                    <c:v>8.3699999999999992</c:v>
                  </c:pt>
                  <c:pt idx="65">
                    <c:v>5.7</c:v>
                  </c:pt>
                  <c:pt idx="66">
                    <c:v>25.35</c:v>
                  </c:pt>
                  <c:pt idx="67">
                    <c:v>37</c:v>
                  </c:pt>
                  <c:pt idx="68">
                    <c:v>17.21</c:v>
                  </c:pt>
                  <c:pt idx="69">
                    <c:v>14.94</c:v>
                  </c:pt>
                  <c:pt idx="70">
                    <c:v>10.85</c:v>
                  </c:pt>
                  <c:pt idx="71">
                    <c:v>7.11</c:v>
                  </c:pt>
                  <c:pt idx="72">
                    <c:v>14.55</c:v>
                  </c:pt>
                  <c:pt idx="73">
                    <c:v>17.75</c:v>
                  </c:pt>
                  <c:pt idx="74">
                    <c:v>13.13</c:v>
                  </c:pt>
                  <c:pt idx="75">
                    <c:v>11.31</c:v>
                  </c:pt>
                  <c:pt idx="76">
                    <c:v>9.7799999999999994</c:v>
                  </c:pt>
                  <c:pt idx="77">
                    <c:v>7.61</c:v>
                  </c:pt>
                  <c:pt idx="78">
                    <c:v>7.09</c:v>
                  </c:pt>
                  <c:pt idx="79">
                    <c:v>16.5</c:v>
                  </c:pt>
                  <c:pt idx="80">
                    <c:v>16.18</c:v>
                  </c:pt>
                  <c:pt idx="81">
                    <c:v>7.9</c:v>
                  </c:pt>
                  <c:pt idx="82">
                    <c:v>6.06</c:v>
                  </c:pt>
                  <c:pt idx="83">
                    <c:v>12.48</c:v>
                  </c:pt>
                  <c:pt idx="84">
                    <c:v>33</c:v>
                  </c:pt>
                </c:numCache>
              </c:numRef>
            </c:plus>
            <c:minus>
              <c:numRef>
                <c:f>Sodium!$AK$6:$AK$90</c:f>
                <c:numCache>
                  <c:formatCode>General</c:formatCode>
                  <c:ptCount val="85"/>
                  <c:pt idx="0">
                    <c:v>5.64</c:v>
                  </c:pt>
                  <c:pt idx="1">
                    <c:v>6.2</c:v>
                  </c:pt>
                  <c:pt idx="2">
                    <c:v>13.09</c:v>
                  </c:pt>
                  <c:pt idx="3">
                    <c:v>29.43</c:v>
                  </c:pt>
                  <c:pt idx="4">
                    <c:v>28</c:v>
                  </c:pt>
                  <c:pt idx="5">
                    <c:v>17.05</c:v>
                  </c:pt>
                  <c:pt idx="6">
                    <c:v>10.59</c:v>
                  </c:pt>
                  <c:pt idx="7">
                    <c:v>7.73</c:v>
                  </c:pt>
                  <c:pt idx="8">
                    <c:v>6.38</c:v>
                  </c:pt>
                  <c:pt idx="9">
                    <c:v>5.81</c:v>
                  </c:pt>
                  <c:pt idx="10">
                    <c:v>7.57</c:v>
                  </c:pt>
                  <c:pt idx="11">
                    <c:v>47</c:v>
                  </c:pt>
                  <c:pt idx="12">
                    <c:v>81</c:v>
                  </c:pt>
                  <c:pt idx="13">
                    <c:v>19.920000000000002</c:v>
                  </c:pt>
                  <c:pt idx="14">
                    <c:v>8.76</c:v>
                  </c:pt>
                  <c:pt idx="15">
                    <c:v>13.73</c:v>
                  </c:pt>
                  <c:pt idx="16">
                    <c:v>11.51</c:v>
                  </c:pt>
                  <c:pt idx="17">
                    <c:v>8.9600000000000009</c:v>
                  </c:pt>
                  <c:pt idx="18">
                    <c:v>10.06</c:v>
                  </c:pt>
                  <c:pt idx="19">
                    <c:v>112</c:v>
                  </c:pt>
                  <c:pt idx="20">
                    <c:v>89</c:v>
                  </c:pt>
                  <c:pt idx="21">
                    <c:v>15.56</c:v>
                  </c:pt>
                  <c:pt idx="22">
                    <c:v>10.130000000000001</c:v>
                  </c:pt>
                  <c:pt idx="23">
                    <c:v>7.08</c:v>
                  </c:pt>
                  <c:pt idx="24">
                    <c:v>9.5299999999999994</c:v>
                  </c:pt>
                  <c:pt idx="25">
                    <c:v>56</c:v>
                  </c:pt>
                  <c:pt idx="26">
                    <c:v>11.78</c:v>
                  </c:pt>
                  <c:pt idx="27">
                    <c:v>19.53</c:v>
                  </c:pt>
                  <c:pt idx="28">
                    <c:v>10.39</c:v>
                  </c:pt>
                  <c:pt idx="29">
                    <c:v>7.5</c:v>
                  </c:pt>
                  <c:pt idx="30">
                    <c:v>5.42</c:v>
                  </c:pt>
                  <c:pt idx="31">
                    <c:v>9.44</c:v>
                  </c:pt>
                  <c:pt idx="32">
                    <c:v>11.19</c:v>
                  </c:pt>
                  <c:pt idx="33">
                    <c:v>32</c:v>
                  </c:pt>
                  <c:pt idx="34">
                    <c:v>52</c:v>
                  </c:pt>
                  <c:pt idx="35">
                    <c:v>31</c:v>
                  </c:pt>
                  <c:pt idx="36">
                    <c:v>21.88</c:v>
                  </c:pt>
                  <c:pt idx="37">
                    <c:v>28.74</c:v>
                  </c:pt>
                  <c:pt idx="38">
                    <c:v>23.45</c:v>
                  </c:pt>
                  <c:pt idx="39">
                    <c:v>11.2</c:v>
                  </c:pt>
                  <c:pt idx="40">
                    <c:v>6.02</c:v>
                  </c:pt>
                  <c:pt idx="41">
                    <c:v>8.7899999999999991</c:v>
                  </c:pt>
                  <c:pt idx="42">
                    <c:v>24.19</c:v>
                  </c:pt>
                  <c:pt idx="43">
                    <c:v>35</c:v>
                  </c:pt>
                  <c:pt idx="44">
                    <c:v>19.37</c:v>
                  </c:pt>
                  <c:pt idx="45">
                    <c:v>12.18</c:v>
                  </c:pt>
                  <c:pt idx="46">
                    <c:v>8.73</c:v>
                  </c:pt>
                  <c:pt idx="47">
                    <c:v>9.77</c:v>
                  </c:pt>
                  <c:pt idx="48">
                    <c:v>10.77</c:v>
                  </c:pt>
                  <c:pt idx="49">
                    <c:v>6.56</c:v>
                  </c:pt>
                  <c:pt idx="50">
                    <c:v>9.75</c:v>
                  </c:pt>
                  <c:pt idx="51">
                    <c:v>25.47</c:v>
                  </c:pt>
                  <c:pt idx="52">
                    <c:v>20.6</c:v>
                  </c:pt>
                  <c:pt idx="53">
                    <c:v>12.81</c:v>
                  </c:pt>
                  <c:pt idx="54">
                    <c:v>7.7</c:v>
                  </c:pt>
                  <c:pt idx="55">
                    <c:v>6.11</c:v>
                  </c:pt>
                  <c:pt idx="56">
                    <c:v>15</c:v>
                  </c:pt>
                  <c:pt idx="57">
                    <c:v>35</c:v>
                  </c:pt>
                  <c:pt idx="58">
                    <c:v>18.2</c:v>
                  </c:pt>
                  <c:pt idx="59">
                    <c:v>15.02</c:v>
                  </c:pt>
                  <c:pt idx="60">
                    <c:v>12.92</c:v>
                  </c:pt>
                  <c:pt idx="61">
                    <c:v>12.51</c:v>
                  </c:pt>
                  <c:pt idx="62">
                    <c:v>11.11</c:v>
                  </c:pt>
                  <c:pt idx="63">
                    <c:v>8.6</c:v>
                  </c:pt>
                  <c:pt idx="64">
                    <c:v>8.3699999999999992</c:v>
                  </c:pt>
                  <c:pt idx="65">
                    <c:v>5.7</c:v>
                  </c:pt>
                  <c:pt idx="66">
                    <c:v>25.35</c:v>
                  </c:pt>
                  <c:pt idx="67">
                    <c:v>37</c:v>
                  </c:pt>
                  <c:pt idx="68">
                    <c:v>17.21</c:v>
                  </c:pt>
                  <c:pt idx="69">
                    <c:v>14.94</c:v>
                  </c:pt>
                  <c:pt idx="70">
                    <c:v>10.85</c:v>
                  </c:pt>
                  <c:pt idx="71">
                    <c:v>7.11</c:v>
                  </c:pt>
                  <c:pt idx="72">
                    <c:v>14.55</c:v>
                  </c:pt>
                  <c:pt idx="73">
                    <c:v>17.75</c:v>
                  </c:pt>
                  <c:pt idx="74">
                    <c:v>13.13</c:v>
                  </c:pt>
                  <c:pt idx="75">
                    <c:v>11.31</c:v>
                  </c:pt>
                  <c:pt idx="76">
                    <c:v>9.7799999999999994</c:v>
                  </c:pt>
                  <c:pt idx="77">
                    <c:v>7.61</c:v>
                  </c:pt>
                  <c:pt idx="78">
                    <c:v>7.09</c:v>
                  </c:pt>
                  <c:pt idx="79">
                    <c:v>16.5</c:v>
                  </c:pt>
                  <c:pt idx="80">
                    <c:v>16.18</c:v>
                  </c:pt>
                  <c:pt idx="81">
                    <c:v>7.9</c:v>
                  </c:pt>
                  <c:pt idx="82">
                    <c:v>6.06</c:v>
                  </c:pt>
                  <c:pt idx="83">
                    <c:v>12.48</c:v>
                  </c:pt>
                  <c:pt idx="84">
                    <c:v>33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Sodium!$AF$6:$AF$90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Sodium!$AJ$6:$AJ$90</c:f>
              <c:numCache>
                <c:formatCode>General</c:formatCode>
                <c:ptCount val="85"/>
                <c:pt idx="0">
                  <c:v>122.95</c:v>
                </c:pt>
                <c:pt idx="1">
                  <c:v>118.26</c:v>
                </c:pt>
                <c:pt idx="2">
                  <c:v>342.16</c:v>
                </c:pt>
                <c:pt idx="3">
                  <c:v>964.52</c:v>
                </c:pt>
                <c:pt idx="4">
                  <c:v>1067</c:v>
                </c:pt>
                <c:pt idx="5">
                  <c:v>411.74</c:v>
                </c:pt>
                <c:pt idx="6">
                  <c:v>248.31</c:v>
                </c:pt>
                <c:pt idx="7">
                  <c:v>155.66999999999999</c:v>
                </c:pt>
                <c:pt idx="8">
                  <c:v>137.75</c:v>
                </c:pt>
                <c:pt idx="9">
                  <c:v>155.53</c:v>
                </c:pt>
                <c:pt idx="10">
                  <c:v>186.27</c:v>
                </c:pt>
                <c:pt idx="11">
                  <c:v>1196</c:v>
                </c:pt>
                <c:pt idx="12">
                  <c:v>1606</c:v>
                </c:pt>
                <c:pt idx="13">
                  <c:v>650.23</c:v>
                </c:pt>
                <c:pt idx="14">
                  <c:v>212.46</c:v>
                </c:pt>
                <c:pt idx="15">
                  <c:v>330.58</c:v>
                </c:pt>
                <c:pt idx="16">
                  <c:v>234.64</c:v>
                </c:pt>
                <c:pt idx="17">
                  <c:v>199.66</c:v>
                </c:pt>
                <c:pt idx="18">
                  <c:v>270.33</c:v>
                </c:pt>
                <c:pt idx="19">
                  <c:v>1782</c:v>
                </c:pt>
                <c:pt idx="20">
                  <c:v>1592</c:v>
                </c:pt>
                <c:pt idx="21">
                  <c:v>413.69</c:v>
                </c:pt>
                <c:pt idx="22">
                  <c:v>250.01</c:v>
                </c:pt>
                <c:pt idx="23">
                  <c:v>162.97999999999999</c:v>
                </c:pt>
                <c:pt idx="24">
                  <c:v>261.5</c:v>
                </c:pt>
                <c:pt idx="25">
                  <c:v>1394</c:v>
                </c:pt>
                <c:pt idx="26">
                  <c:v>185.78</c:v>
                </c:pt>
                <c:pt idx="27">
                  <c:v>443.33</c:v>
                </c:pt>
                <c:pt idx="28">
                  <c:v>237.33</c:v>
                </c:pt>
                <c:pt idx="29">
                  <c:v>166.67</c:v>
                </c:pt>
                <c:pt idx="30">
                  <c:v>122.53</c:v>
                </c:pt>
                <c:pt idx="31">
                  <c:v>252.81</c:v>
                </c:pt>
                <c:pt idx="32">
                  <c:v>311.13</c:v>
                </c:pt>
                <c:pt idx="33">
                  <c:v>1055</c:v>
                </c:pt>
                <c:pt idx="34">
                  <c:v>1354</c:v>
                </c:pt>
                <c:pt idx="35">
                  <c:v>1021</c:v>
                </c:pt>
                <c:pt idx="36">
                  <c:v>693.95</c:v>
                </c:pt>
                <c:pt idx="37">
                  <c:v>659.81</c:v>
                </c:pt>
                <c:pt idx="38">
                  <c:v>466.28</c:v>
                </c:pt>
                <c:pt idx="39">
                  <c:v>240.62</c:v>
                </c:pt>
                <c:pt idx="40">
                  <c:v>158.63999999999999</c:v>
                </c:pt>
                <c:pt idx="41">
                  <c:v>230.28</c:v>
                </c:pt>
                <c:pt idx="42">
                  <c:v>882.04</c:v>
                </c:pt>
                <c:pt idx="43">
                  <c:v>1138</c:v>
                </c:pt>
                <c:pt idx="44">
                  <c:v>684.14</c:v>
                </c:pt>
                <c:pt idx="45">
                  <c:v>260.61</c:v>
                </c:pt>
                <c:pt idx="46">
                  <c:v>175.2</c:v>
                </c:pt>
                <c:pt idx="47">
                  <c:v>237.37</c:v>
                </c:pt>
                <c:pt idx="48">
                  <c:v>243.49</c:v>
                </c:pt>
                <c:pt idx="49">
                  <c:v>173.58</c:v>
                </c:pt>
                <c:pt idx="50">
                  <c:v>257.23</c:v>
                </c:pt>
                <c:pt idx="51">
                  <c:v>995</c:v>
                </c:pt>
                <c:pt idx="52">
                  <c:v>638.80999999999995</c:v>
                </c:pt>
                <c:pt idx="53">
                  <c:v>319.58</c:v>
                </c:pt>
                <c:pt idx="54">
                  <c:v>178.16</c:v>
                </c:pt>
                <c:pt idx="55">
                  <c:v>148.77000000000001</c:v>
                </c:pt>
                <c:pt idx="56">
                  <c:v>394.54</c:v>
                </c:pt>
                <c:pt idx="57">
                  <c:v>1113</c:v>
                </c:pt>
                <c:pt idx="58">
                  <c:v>635.6</c:v>
                </c:pt>
                <c:pt idx="59">
                  <c:v>295.08999999999997</c:v>
                </c:pt>
                <c:pt idx="60">
                  <c:v>282.10000000000002</c:v>
                </c:pt>
                <c:pt idx="61">
                  <c:v>312.39999999999998</c:v>
                </c:pt>
                <c:pt idx="62">
                  <c:v>253.4</c:v>
                </c:pt>
                <c:pt idx="63">
                  <c:v>194.34</c:v>
                </c:pt>
                <c:pt idx="64">
                  <c:v>188.06</c:v>
                </c:pt>
                <c:pt idx="65">
                  <c:v>120.63</c:v>
                </c:pt>
                <c:pt idx="66">
                  <c:v>676.82</c:v>
                </c:pt>
                <c:pt idx="67">
                  <c:v>1204</c:v>
                </c:pt>
                <c:pt idx="68">
                  <c:v>417.87</c:v>
                </c:pt>
                <c:pt idx="69">
                  <c:v>365.03</c:v>
                </c:pt>
                <c:pt idx="70">
                  <c:v>216.02</c:v>
                </c:pt>
                <c:pt idx="71">
                  <c:v>154.52000000000001</c:v>
                </c:pt>
                <c:pt idx="72">
                  <c:v>362.21</c:v>
                </c:pt>
                <c:pt idx="73">
                  <c:v>528.74</c:v>
                </c:pt>
                <c:pt idx="74">
                  <c:v>208.83</c:v>
                </c:pt>
                <c:pt idx="75">
                  <c:v>137.38999999999999</c:v>
                </c:pt>
                <c:pt idx="76">
                  <c:v>221.88</c:v>
                </c:pt>
                <c:pt idx="77">
                  <c:v>175.09</c:v>
                </c:pt>
                <c:pt idx="78">
                  <c:v>152.24</c:v>
                </c:pt>
                <c:pt idx="79">
                  <c:v>366.5</c:v>
                </c:pt>
                <c:pt idx="80">
                  <c:v>411.53</c:v>
                </c:pt>
                <c:pt idx="81">
                  <c:v>183.4</c:v>
                </c:pt>
                <c:pt idx="82">
                  <c:v>164.63</c:v>
                </c:pt>
                <c:pt idx="83">
                  <c:v>325.87</c:v>
                </c:pt>
                <c:pt idx="84">
                  <c:v>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36-4BBE-8CDF-6EC67A0EC70F}"/>
            </c:ext>
          </c:extLst>
        </c:ser>
        <c:ser>
          <c:idx val="2"/>
          <c:order val="2"/>
          <c:tx>
            <c:strRef>
              <c:f>Sodium!$AM$2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Sodium!$AQ$6:$AQ$90</c:f>
                <c:numCache>
                  <c:formatCode>General</c:formatCode>
                  <c:ptCount val="85"/>
                  <c:pt idx="0">
                    <c:v>9.25</c:v>
                  </c:pt>
                  <c:pt idx="1">
                    <c:v>10.73</c:v>
                  </c:pt>
                  <c:pt idx="2">
                    <c:v>22.95</c:v>
                  </c:pt>
                  <c:pt idx="3">
                    <c:v>70.349999999999994</c:v>
                  </c:pt>
                  <c:pt idx="4">
                    <c:v>54</c:v>
                  </c:pt>
                  <c:pt idx="5">
                    <c:v>57.56</c:v>
                  </c:pt>
                  <c:pt idx="6">
                    <c:v>31.26</c:v>
                  </c:pt>
                  <c:pt idx="7">
                    <c:v>18.100000000000001</c:v>
                  </c:pt>
                  <c:pt idx="8">
                    <c:v>8.4600000000000009</c:v>
                  </c:pt>
                  <c:pt idx="9">
                    <c:v>8.0299999999999994</c:v>
                  </c:pt>
                  <c:pt idx="10">
                    <c:v>15.7</c:v>
                  </c:pt>
                  <c:pt idx="11">
                    <c:v>166</c:v>
                  </c:pt>
                  <c:pt idx="12">
                    <c:v>260</c:v>
                  </c:pt>
                  <c:pt idx="13">
                    <c:v>50.03</c:v>
                  </c:pt>
                  <c:pt idx="14">
                    <c:v>16.57</c:v>
                  </c:pt>
                  <c:pt idx="15">
                    <c:v>21.8</c:v>
                  </c:pt>
                  <c:pt idx="16">
                    <c:v>13.93</c:v>
                  </c:pt>
                  <c:pt idx="17">
                    <c:v>13.58</c:v>
                  </c:pt>
                  <c:pt idx="18">
                    <c:v>18.43</c:v>
                  </c:pt>
                  <c:pt idx="19">
                    <c:v>349</c:v>
                  </c:pt>
                  <c:pt idx="20">
                    <c:v>248</c:v>
                  </c:pt>
                  <c:pt idx="21">
                    <c:v>41.5</c:v>
                  </c:pt>
                  <c:pt idx="22">
                    <c:v>19.190000000000001</c:v>
                  </c:pt>
                  <c:pt idx="23">
                    <c:v>7.91</c:v>
                  </c:pt>
                  <c:pt idx="24">
                    <c:v>15.65</c:v>
                  </c:pt>
                  <c:pt idx="25">
                    <c:v>205</c:v>
                  </c:pt>
                  <c:pt idx="26">
                    <c:v>37.81</c:v>
                  </c:pt>
                  <c:pt idx="27">
                    <c:v>24.49</c:v>
                  </c:pt>
                  <c:pt idx="28">
                    <c:v>10.34</c:v>
                  </c:pt>
                  <c:pt idx="29">
                    <c:v>12.32</c:v>
                  </c:pt>
                  <c:pt idx="30">
                    <c:v>8.5399999999999991</c:v>
                  </c:pt>
                  <c:pt idx="31">
                    <c:v>13.59</c:v>
                  </c:pt>
                  <c:pt idx="32">
                    <c:v>21.57</c:v>
                  </c:pt>
                  <c:pt idx="33">
                    <c:v>90</c:v>
                  </c:pt>
                  <c:pt idx="34">
                    <c:v>158</c:v>
                  </c:pt>
                  <c:pt idx="35">
                    <c:v>46</c:v>
                  </c:pt>
                  <c:pt idx="36">
                    <c:v>41.3</c:v>
                  </c:pt>
                  <c:pt idx="37">
                    <c:v>31.69</c:v>
                  </c:pt>
                  <c:pt idx="38">
                    <c:v>26.3</c:v>
                  </c:pt>
                  <c:pt idx="39">
                    <c:v>11</c:v>
                  </c:pt>
                  <c:pt idx="40">
                    <c:v>8.7899999999999991</c:v>
                  </c:pt>
                  <c:pt idx="41">
                    <c:v>18.46</c:v>
                  </c:pt>
                  <c:pt idx="42">
                    <c:v>51.62</c:v>
                  </c:pt>
                  <c:pt idx="43">
                    <c:v>97</c:v>
                  </c:pt>
                  <c:pt idx="44">
                    <c:v>39.67</c:v>
                  </c:pt>
                  <c:pt idx="45">
                    <c:v>40.56</c:v>
                  </c:pt>
                  <c:pt idx="46">
                    <c:v>23.89</c:v>
                  </c:pt>
                  <c:pt idx="47">
                    <c:v>23.93</c:v>
                  </c:pt>
                  <c:pt idx="48">
                    <c:v>10.69</c:v>
                  </c:pt>
                  <c:pt idx="49">
                    <c:v>9.27</c:v>
                  </c:pt>
                  <c:pt idx="50">
                    <c:v>21.19</c:v>
                  </c:pt>
                  <c:pt idx="51">
                    <c:v>48.59</c:v>
                  </c:pt>
                  <c:pt idx="52">
                    <c:v>44.46</c:v>
                  </c:pt>
                  <c:pt idx="53">
                    <c:v>25.23</c:v>
                  </c:pt>
                  <c:pt idx="54">
                    <c:v>7.86</c:v>
                  </c:pt>
                  <c:pt idx="55">
                    <c:v>9.94</c:v>
                  </c:pt>
                  <c:pt idx="56">
                    <c:v>24.98</c:v>
                  </c:pt>
                  <c:pt idx="57">
                    <c:v>107</c:v>
                  </c:pt>
                  <c:pt idx="58">
                    <c:v>40.92</c:v>
                  </c:pt>
                  <c:pt idx="59">
                    <c:v>51.56</c:v>
                  </c:pt>
                  <c:pt idx="60">
                    <c:v>43.2</c:v>
                  </c:pt>
                  <c:pt idx="61">
                    <c:v>36.14</c:v>
                  </c:pt>
                  <c:pt idx="62">
                    <c:v>11.7</c:v>
                  </c:pt>
                  <c:pt idx="63">
                    <c:v>8.68</c:v>
                  </c:pt>
                  <c:pt idx="64">
                    <c:v>11.97</c:v>
                  </c:pt>
                  <c:pt idx="65">
                    <c:v>9.1300000000000008</c:v>
                  </c:pt>
                  <c:pt idx="66">
                    <c:v>41.79</c:v>
                  </c:pt>
                  <c:pt idx="67">
                    <c:v>112</c:v>
                  </c:pt>
                  <c:pt idx="68">
                    <c:v>57.82</c:v>
                  </c:pt>
                  <c:pt idx="69">
                    <c:v>49.33</c:v>
                  </c:pt>
                  <c:pt idx="70">
                    <c:v>34.81</c:v>
                  </c:pt>
                  <c:pt idx="71">
                    <c:v>12.67</c:v>
                  </c:pt>
                  <c:pt idx="72">
                    <c:v>22.91</c:v>
                  </c:pt>
                  <c:pt idx="73">
                    <c:v>38.67</c:v>
                  </c:pt>
                  <c:pt idx="74">
                    <c:v>41.53</c:v>
                  </c:pt>
                  <c:pt idx="75">
                    <c:v>32.81</c:v>
                  </c:pt>
                  <c:pt idx="76">
                    <c:v>27.87</c:v>
                  </c:pt>
                  <c:pt idx="77">
                    <c:v>8</c:v>
                  </c:pt>
                  <c:pt idx="78">
                    <c:v>14.16</c:v>
                  </c:pt>
                  <c:pt idx="79">
                    <c:v>56.02</c:v>
                  </c:pt>
                  <c:pt idx="80">
                    <c:v>52.78</c:v>
                  </c:pt>
                  <c:pt idx="81">
                    <c:v>15.53</c:v>
                  </c:pt>
                  <c:pt idx="82">
                    <c:v>8.4499999999999993</c:v>
                  </c:pt>
                  <c:pt idx="83">
                    <c:v>21.15</c:v>
                  </c:pt>
                  <c:pt idx="84">
                    <c:v>85.99</c:v>
                  </c:pt>
                </c:numCache>
              </c:numRef>
            </c:plus>
            <c:minus>
              <c:numRef>
                <c:f>Sodium!$AQ$6:$AQ$90</c:f>
                <c:numCache>
                  <c:formatCode>General</c:formatCode>
                  <c:ptCount val="85"/>
                  <c:pt idx="0">
                    <c:v>9.25</c:v>
                  </c:pt>
                  <c:pt idx="1">
                    <c:v>10.73</c:v>
                  </c:pt>
                  <c:pt idx="2">
                    <c:v>22.95</c:v>
                  </c:pt>
                  <c:pt idx="3">
                    <c:v>70.349999999999994</c:v>
                  </c:pt>
                  <c:pt idx="4">
                    <c:v>54</c:v>
                  </c:pt>
                  <c:pt idx="5">
                    <c:v>57.56</c:v>
                  </c:pt>
                  <c:pt idx="6">
                    <c:v>31.26</c:v>
                  </c:pt>
                  <c:pt idx="7">
                    <c:v>18.100000000000001</c:v>
                  </c:pt>
                  <c:pt idx="8">
                    <c:v>8.4600000000000009</c:v>
                  </c:pt>
                  <c:pt idx="9">
                    <c:v>8.0299999999999994</c:v>
                  </c:pt>
                  <c:pt idx="10">
                    <c:v>15.7</c:v>
                  </c:pt>
                  <c:pt idx="11">
                    <c:v>166</c:v>
                  </c:pt>
                  <c:pt idx="12">
                    <c:v>260</c:v>
                  </c:pt>
                  <c:pt idx="13">
                    <c:v>50.03</c:v>
                  </c:pt>
                  <c:pt idx="14">
                    <c:v>16.57</c:v>
                  </c:pt>
                  <c:pt idx="15">
                    <c:v>21.8</c:v>
                  </c:pt>
                  <c:pt idx="16">
                    <c:v>13.93</c:v>
                  </c:pt>
                  <c:pt idx="17">
                    <c:v>13.58</c:v>
                  </c:pt>
                  <c:pt idx="18">
                    <c:v>18.43</c:v>
                  </c:pt>
                  <c:pt idx="19">
                    <c:v>349</c:v>
                  </c:pt>
                  <c:pt idx="20">
                    <c:v>248</c:v>
                  </c:pt>
                  <c:pt idx="21">
                    <c:v>41.5</c:v>
                  </c:pt>
                  <c:pt idx="22">
                    <c:v>19.190000000000001</c:v>
                  </c:pt>
                  <c:pt idx="23">
                    <c:v>7.91</c:v>
                  </c:pt>
                  <c:pt idx="24">
                    <c:v>15.65</c:v>
                  </c:pt>
                  <c:pt idx="25">
                    <c:v>205</c:v>
                  </c:pt>
                  <c:pt idx="26">
                    <c:v>37.81</c:v>
                  </c:pt>
                  <c:pt idx="27">
                    <c:v>24.49</c:v>
                  </c:pt>
                  <c:pt idx="28">
                    <c:v>10.34</c:v>
                  </c:pt>
                  <c:pt idx="29">
                    <c:v>12.32</c:v>
                  </c:pt>
                  <c:pt idx="30">
                    <c:v>8.5399999999999991</c:v>
                  </c:pt>
                  <c:pt idx="31">
                    <c:v>13.59</c:v>
                  </c:pt>
                  <c:pt idx="32">
                    <c:v>21.57</c:v>
                  </c:pt>
                  <c:pt idx="33">
                    <c:v>90</c:v>
                  </c:pt>
                  <c:pt idx="34">
                    <c:v>158</c:v>
                  </c:pt>
                  <c:pt idx="35">
                    <c:v>46</c:v>
                  </c:pt>
                  <c:pt idx="36">
                    <c:v>41.3</c:v>
                  </c:pt>
                  <c:pt idx="37">
                    <c:v>31.69</c:v>
                  </c:pt>
                  <c:pt idx="38">
                    <c:v>26.3</c:v>
                  </c:pt>
                  <c:pt idx="39">
                    <c:v>11</c:v>
                  </c:pt>
                  <c:pt idx="40">
                    <c:v>8.7899999999999991</c:v>
                  </c:pt>
                  <c:pt idx="41">
                    <c:v>18.46</c:v>
                  </c:pt>
                  <c:pt idx="42">
                    <c:v>51.62</c:v>
                  </c:pt>
                  <c:pt idx="43">
                    <c:v>97</c:v>
                  </c:pt>
                  <c:pt idx="44">
                    <c:v>39.67</c:v>
                  </c:pt>
                  <c:pt idx="45">
                    <c:v>40.56</c:v>
                  </c:pt>
                  <c:pt idx="46">
                    <c:v>23.89</c:v>
                  </c:pt>
                  <c:pt idx="47">
                    <c:v>23.93</c:v>
                  </c:pt>
                  <c:pt idx="48">
                    <c:v>10.69</c:v>
                  </c:pt>
                  <c:pt idx="49">
                    <c:v>9.27</c:v>
                  </c:pt>
                  <c:pt idx="50">
                    <c:v>21.19</c:v>
                  </c:pt>
                  <c:pt idx="51">
                    <c:v>48.59</c:v>
                  </c:pt>
                  <c:pt idx="52">
                    <c:v>44.46</c:v>
                  </c:pt>
                  <c:pt idx="53">
                    <c:v>25.23</c:v>
                  </c:pt>
                  <c:pt idx="54">
                    <c:v>7.86</c:v>
                  </c:pt>
                  <c:pt idx="55">
                    <c:v>9.94</c:v>
                  </c:pt>
                  <c:pt idx="56">
                    <c:v>24.98</c:v>
                  </c:pt>
                  <c:pt idx="57">
                    <c:v>107</c:v>
                  </c:pt>
                  <c:pt idx="58">
                    <c:v>40.92</c:v>
                  </c:pt>
                  <c:pt idx="59">
                    <c:v>51.56</c:v>
                  </c:pt>
                  <c:pt idx="60">
                    <c:v>43.2</c:v>
                  </c:pt>
                  <c:pt idx="61">
                    <c:v>36.14</c:v>
                  </c:pt>
                  <c:pt idx="62">
                    <c:v>11.7</c:v>
                  </c:pt>
                  <c:pt idx="63">
                    <c:v>8.68</c:v>
                  </c:pt>
                  <c:pt idx="64">
                    <c:v>11.97</c:v>
                  </c:pt>
                  <c:pt idx="65">
                    <c:v>9.1300000000000008</c:v>
                  </c:pt>
                  <c:pt idx="66">
                    <c:v>41.79</c:v>
                  </c:pt>
                  <c:pt idx="67">
                    <c:v>112</c:v>
                  </c:pt>
                  <c:pt idx="68">
                    <c:v>57.82</c:v>
                  </c:pt>
                  <c:pt idx="69">
                    <c:v>49.33</c:v>
                  </c:pt>
                  <c:pt idx="70">
                    <c:v>34.81</c:v>
                  </c:pt>
                  <c:pt idx="71">
                    <c:v>12.67</c:v>
                  </c:pt>
                  <c:pt idx="72">
                    <c:v>22.91</c:v>
                  </c:pt>
                  <c:pt idx="73">
                    <c:v>38.67</c:v>
                  </c:pt>
                  <c:pt idx="74">
                    <c:v>41.53</c:v>
                  </c:pt>
                  <c:pt idx="75">
                    <c:v>32.81</c:v>
                  </c:pt>
                  <c:pt idx="76">
                    <c:v>27.87</c:v>
                  </c:pt>
                  <c:pt idx="77">
                    <c:v>8</c:v>
                  </c:pt>
                  <c:pt idx="78">
                    <c:v>14.16</c:v>
                  </c:pt>
                  <c:pt idx="79">
                    <c:v>56.02</c:v>
                  </c:pt>
                  <c:pt idx="80">
                    <c:v>52.78</c:v>
                  </c:pt>
                  <c:pt idx="81">
                    <c:v>15.53</c:v>
                  </c:pt>
                  <c:pt idx="82">
                    <c:v>8.4499999999999993</c:v>
                  </c:pt>
                  <c:pt idx="83">
                    <c:v>21.15</c:v>
                  </c:pt>
                  <c:pt idx="84">
                    <c:v>85.99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Sodium!$AL$6:$AL$90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Sodium!$AP$6:$AP$90</c:f>
              <c:numCache>
                <c:formatCode>General</c:formatCode>
                <c:ptCount val="85"/>
                <c:pt idx="0">
                  <c:v>126.51</c:v>
                </c:pt>
                <c:pt idx="1">
                  <c:v>120.42</c:v>
                </c:pt>
                <c:pt idx="2">
                  <c:v>345.26</c:v>
                </c:pt>
                <c:pt idx="3">
                  <c:v>954.4</c:v>
                </c:pt>
                <c:pt idx="4">
                  <c:v>1048</c:v>
                </c:pt>
                <c:pt idx="5">
                  <c:v>410.3</c:v>
                </c:pt>
                <c:pt idx="6">
                  <c:v>250.87</c:v>
                </c:pt>
                <c:pt idx="7">
                  <c:v>158.47</c:v>
                </c:pt>
                <c:pt idx="8">
                  <c:v>141.47</c:v>
                </c:pt>
                <c:pt idx="9">
                  <c:v>158.97</c:v>
                </c:pt>
                <c:pt idx="10">
                  <c:v>188.64</c:v>
                </c:pt>
                <c:pt idx="11">
                  <c:v>1175</c:v>
                </c:pt>
                <c:pt idx="12">
                  <c:v>1565</c:v>
                </c:pt>
                <c:pt idx="13">
                  <c:v>644.04</c:v>
                </c:pt>
                <c:pt idx="14">
                  <c:v>216.37</c:v>
                </c:pt>
                <c:pt idx="15">
                  <c:v>335.13</c:v>
                </c:pt>
                <c:pt idx="16">
                  <c:v>241.03</c:v>
                </c:pt>
                <c:pt idx="17">
                  <c:v>205.28</c:v>
                </c:pt>
                <c:pt idx="18">
                  <c:v>273.45999999999998</c:v>
                </c:pt>
                <c:pt idx="19">
                  <c:v>1730</c:v>
                </c:pt>
                <c:pt idx="20">
                  <c:v>1549</c:v>
                </c:pt>
                <c:pt idx="21">
                  <c:v>415</c:v>
                </c:pt>
                <c:pt idx="22">
                  <c:v>254.12</c:v>
                </c:pt>
                <c:pt idx="23">
                  <c:v>167.28</c:v>
                </c:pt>
                <c:pt idx="24">
                  <c:v>264.82</c:v>
                </c:pt>
                <c:pt idx="25">
                  <c:v>1369</c:v>
                </c:pt>
                <c:pt idx="26">
                  <c:v>186.78</c:v>
                </c:pt>
                <c:pt idx="27">
                  <c:v>447.93</c:v>
                </c:pt>
                <c:pt idx="28">
                  <c:v>242.72</c:v>
                </c:pt>
                <c:pt idx="29">
                  <c:v>171.36</c:v>
                </c:pt>
                <c:pt idx="30">
                  <c:v>125.45</c:v>
                </c:pt>
                <c:pt idx="31">
                  <c:v>256.91000000000003</c:v>
                </c:pt>
                <c:pt idx="32">
                  <c:v>313.3</c:v>
                </c:pt>
                <c:pt idx="33">
                  <c:v>1041</c:v>
                </c:pt>
                <c:pt idx="34">
                  <c:v>1324</c:v>
                </c:pt>
                <c:pt idx="35">
                  <c:v>1003</c:v>
                </c:pt>
                <c:pt idx="36">
                  <c:v>688.25</c:v>
                </c:pt>
                <c:pt idx="37">
                  <c:v>661.12</c:v>
                </c:pt>
                <c:pt idx="38">
                  <c:v>472.48</c:v>
                </c:pt>
                <c:pt idx="39">
                  <c:v>246.58</c:v>
                </c:pt>
                <c:pt idx="40">
                  <c:v>161.75</c:v>
                </c:pt>
                <c:pt idx="41">
                  <c:v>232.82</c:v>
                </c:pt>
                <c:pt idx="42">
                  <c:v>872.45</c:v>
                </c:pt>
                <c:pt idx="43">
                  <c:v>1117</c:v>
                </c:pt>
                <c:pt idx="44">
                  <c:v>676.32</c:v>
                </c:pt>
                <c:pt idx="45">
                  <c:v>262.11</c:v>
                </c:pt>
                <c:pt idx="46">
                  <c:v>177.7</c:v>
                </c:pt>
                <c:pt idx="47">
                  <c:v>240.73</c:v>
                </c:pt>
                <c:pt idx="48">
                  <c:v>248.98</c:v>
                </c:pt>
                <c:pt idx="49">
                  <c:v>177.88</c:v>
                </c:pt>
                <c:pt idx="50">
                  <c:v>259.66000000000003</c:v>
                </c:pt>
                <c:pt idx="51">
                  <c:v>980.77</c:v>
                </c:pt>
                <c:pt idx="52">
                  <c:v>634.58000000000004</c:v>
                </c:pt>
                <c:pt idx="53">
                  <c:v>323.5</c:v>
                </c:pt>
                <c:pt idx="54">
                  <c:v>182.86</c:v>
                </c:pt>
                <c:pt idx="55">
                  <c:v>151.47</c:v>
                </c:pt>
                <c:pt idx="56">
                  <c:v>397.22</c:v>
                </c:pt>
                <c:pt idx="57">
                  <c:v>1095</c:v>
                </c:pt>
                <c:pt idx="58">
                  <c:v>629.83000000000004</c:v>
                </c:pt>
                <c:pt idx="59">
                  <c:v>294.94</c:v>
                </c:pt>
                <c:pt idx="60">
                  <c:v>282.70999999999998</c:v>
                </c:pt>
                <c:pt idx="61">
                  <c:v>314.74</c:v>
                </c:pt>
                <c:pt idx="62">
                  <c:v>258.83</c:v>
                </c:pt>
                <c:pt idx="63">
                  <c:v>199.55</c:v>
                </c:pt>
                <c:pt idx="64">
                  <c:v>193.45</c:v>
                </c:pt>
                <c:pt idx="65">
                  <c:v>123.17</c:v>
                </c:pt>
                <c:pt idx="66">
                  <c:v>676.11</c:v>
                </c:pt>
                <c:pt idx="67">
                  <c:v>1183</c:v>
                </c:pt>
                <c:pt idx="68">
                  <c:v>416.26</c:v>
                </c:pt>
                <c:pt idx="69">
                  <c:v>365.44</c:v>
                </c:pt>
                <c:pt idx="70">
                  <c:v>217.82</c:v>
                </c:pt>
                <c:pt idx="71">
                  <c:v>157.91</c:v>
                </c:pt>
                <c:pt idx="72">
                  <c:v>366.05</c:v>
                </c:pt>
                <c:pt idx="73">
                  <c:v>527.14</c:v>
                </c:pt>
                <c:pt idx="74">
                  <c:v>209.24</c:v>
                </c:pt>
                <c:pt idx="75">
                  <c:v>138.09</c:v>
                </c:pt>
                <c:pt idx="76">
                  <c:v>224.58</c:v>
                </c:pt>
                <c:pt idx="77">
                  <c:v>179.85</c:v>
                </c:pt>
                <c:pt idx="78">
                  <c:v>154.41</c:v>
                </c:pt>
                <c:pt idx="79">
                  <c:v>365.49</c:v>
                </c:pt>
                <c:pt idx="80">
                  <c:v>411.06</c:v>
                </c:pt>
                <c:pt idx="81">
                  <c:v>186.97</c:v>
                </c:pt>
                <c:pt idx="82">
                  <c:v>167.96</c:v>
                </c:pt>
                <c:pt idx="83">
                  <c:v>329.24</c:v>
                </c:pt>
                <c:pt idx="84">
                  <c:v>995.82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36-4BBE-8CDF-6EC67A0EC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38300"/>
          <c:min val="336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Potassium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Potassium!$X$2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Potassium!$AE$6:$AE$90</c:f>
                <c:numCache>
                  <c:formatCode>General</c:formatCode>
                  <c:ptCount val="85"/>
                  <c:pt idx="0">
                    <c:v>2.35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16.25</c:v>
                  </c:pt>
                  <c:pt idx="16">
                    <c:v>10.11</c:v>
                  </c:pt>
                  <c:pt idx="17">
                    <c:v>8.59</c:v>
                  </c:pt>
                  <c:pt idx="18">
                    <c:v>14.46</c:v>
                  </c:pt>
                  <c:pt idx="19">
                    <c:v>142.78</c:v>
                  </c:pt>
                  <c:pt idx="20">
                    <c:v>123.44</c:v>
                  </c:pt>
                  <c:pt idx="21">
                    <c:v>23.35</c:v>
                  </c:pt>
                  <c:pt idx="22">
                    <c:v>12.04</c:v>
                  </c:pt>
                  <c:pt idx="23">
                    <c:v>6.9</c:v>
                  </c:pt>
                  <c:pt idx="24">
                    <c:v>12.59</c:v>
                  </c:pt>
                  <c:pt idx="25">
                    <c:v>86.5</c:v>
                  </c:pt>
                  <c:pt idx="26">
                    <c:v>9.23</c:v>
                  </c:pt>
                  <c:pt idx="27">
                    <c:v>19.440000000000001</c:v>
                  </c:pt>
                  <c:pt idx="28">
                    <c:v>8.75</c:v>
                  </c:pt>
                  <c:pt idx="29">
                    <c:v>5.42</c:v>
                  </c:pt>
                  <c:pt idx="30">
                    <c:v>3.84</c:v>
                  </c:pt>
                  <c:pt idx="31">
                    <c:v>8.3800000000000008</c:v>
                  </c:pt>
                  <c:pt idx="32">
                    <c:v>10.9</c:v>
                  </c:pt>
                  <c:pt idx="33">
                    <c:v>40.56</c:v>
                  </c:pt>
                  <c:pt idx="34">
                    <c:v>56.61</c:v>
                  </c:pt>
                  <c:pt idx="35">
                    <c:v>37.65</c:v>
                  </c:pt>
                  <c:pt idx="36">
                    <c:v>23.06</c:v>
                  </c:pt>
                  <c:pt idx="37">
                    <c:v>22.03</c:v>
                  </c:pt>
                  <c:pt idx="38">
                    <c:v>15.13</c:v>
                  </c:pt>
                  <c:pt idx="39">
                    <c:v>6.25</c:v>
                  </c:pt>
                  <c:pt idx="40">
                    <c:v>2.76</c:v>
                  </c:pt>
                  <c:pt idx="41">
                    <c:v>4.0599999999999996</c:v>
                  </c:pt>
                  <c:pt idx="42">
                    <c:v>15.39</c:v>
                  </c:pt>
                  <c:pt idx="43">
                    <c:v>25.8</c:v>
                  </c:pt>
                  <c:pt idx="44">
                    <c:v>11.15</c:v>
                  </c:pt>
                  <c:pt idx="45">
                    <c:v>5.0199999999999996</c:v>
                  </c:pt>
                  <c:pt idx="46">
                    <c:v>3.6</c:v>
                  </c:pt>
                  <c:pt idx="47">
                    <c:v>4.59</c:v>
                  </c:pt>
                  <c:pt idx="48">
                    <c:v>5.69</c:v>
                  </c:pt>
                  <c:pt idx="49">
                    <c:v>2.96</c:v>
                  </c:pt>
                  <c:pt idx="50">
                    <c:v>4.6100000000000003</c:v>
                  </c:pt>
                  <c:pt idx="51">
                    <c:v>22.17</c:v>
                  </c:pt>
                  <c:pt idx="52">
                    <c:v>13.76</c:v>
                  </c:pt>
                  <c:pt idx="53">
                    <c:v>7.44</c:v>
                  </c:pt>
                  <c:pt idx="54">
                    <c:v>3.92</c:v>
                  </c:pt>
                  <c:pt idx="55">
                    <c:v>3.26</c:v>
                  </c:pt>
                  <c:pt idx="56">
                    <c:v>7.85</c:v>
                  </c:pt>
                  <c:pt idx="57">
                    <c:v>31.47</c:v>
                  </c:pt>
                  <c:pt idx="58">
                    <c:v>11.28</c:v>
                  </c:pt>
                  <c:pt idx="59">
                    <c:v>7.12</c:v>
                  </c:pt>
                  <c:pt idx="60">
                    <c:v>5.52</c:v>
                  </c:pt>
                  <c:pt idx="61">
                    <c:v>5.41</c:v>
                  </c:pt>
                  <c:pt idx="62">
                    <c:v>5.34</c:v>
                  </c:pt>
                  <c:pt idx="63">
                    <c:v>3.74</c:v>
                  </c:pt>
                  <c:pt idx="64">
                    <c:v>3.46</c:v>
                  </c:pt>
                  <c:pt idx="65">
                    <c:v>2.95</c:v>
                  </c:pt>
                  <c:pt idx="66">
                    <c:v>16.37</c:v>
                  </c:pt>
                  <c:pt idx="67">
                    <c:v>35.08</c:v>
                  </c:pt>
                  <c:pt idx="68">
                    <c:v>11.81</c:v>
                  </c:pt>
                  <c:pt idx="69">
                    <c:v>9.9700000000000006</c:v>
                  </c:pt>
                  <c:pt idx="70">
                    <c:v>6.08</c:v>
                  </c:pt>
                  <c:pt idx="71">
                    <c:v>3.98</c:v>
                  </c:pt>
                  <c:pt idx="72">
                    <c:v>14.39</c:v>
                  </c:pt>
                  <c:pt idx="73">
                    <c:v>25.83</c:v>
                  </c:pt>
                  <c:pt idx="74">
                    <c:v>11.43</c:v>
                  </c:pt>
                  <c:pt idx="75">
                    <c:v>8.1300000000000008</c:v>
                  </c:pt>
                  <c:pt idx="76">
                    <c:v>10.39</c:v>
                  </c:pt>
                  <c:pt idx="77">
                    <c:v>7.35</c:v>
                  </c:pt>
                  <c:pt idx="78">
                    <c:v>8.85</c:v>
                  </c:pt>
                  <c:pt idx="79">
                    <c:v>26.88</c:v>
                  </c:pt>
                  <c:pt idx="80">
                    <c:v>29.24</c:v>
                  </c:pt>
                  <c:pt idx="81">
                    <c:v>10.39</c:v>
                  </c:pt>
                  <c:pt idx="82">
                    <c:v>9.92</c:v>
                  </c:pt>
                  <c:pt idx="83">
                    <c:v>22.3</c:v>
                  </c:pt>
                  <c:pt idx="84">
                    <c:v>84.02</c:v>
                  </c:pt>
                </c:numCache>
              </c:numRef>
            </c:plus>
            <c:minus>
              <c:numRef>
                <c:f>Potassium!$AE$6:$AE$90</c:f>
                <c:numCache>
                  <c:formatCode>General</c:formatCode>
                  <c:ptCount val="85"/>
                  <c:pt idx="0">
                    <c:v>2.35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16.25</c:v>
                  </c:pt>
                  <c:pt idx="16">
                    <c:v>10.11</c:v>
                  </c:pt>
                  <c:pt idx="17">
                    <c:v>8.59</c:v>
                  </c:pt>
                  <c:pt idx="18">
                    <c:v>14.46</c:v>
                  </c:pt>
                  <c:pt idx="19">
                    <c:v>142.78</c:v>
                  </c:pt>
                  <c:pt idx="20">
                    <c:v>123.44</c:v>
                  </c:pt>
                  <c:pt idx="21">
                    <c:v>23.35</c:v>
                  </c:pt>
                  <c:pt idx="22">
                    <c:v>12.04</c:v>
                  </c:pt>
                  <c:pt idx="23">
                    <c:v>6.9</c:v>
                  </c:pt>
                  <c:pt idx="24">
                    <c:v>12.59</c:v>
                  </c:pt>
                  <c:pt idx="25">
                    <c:v>86.5</c:v>
                  </c:pt>
                  <c:pt idx="26">
                    <c:v>9.23</c:v>
                  </c:pt>
                  <c:pt idx="27">
                    <c:v>19.440000000000001</c:v>
                  </c:pt>
                  <c:pt idx="28">
                    <c:v>8.75</c:v>
                  </c:pt>
                  <c:pt idx="29">
                    <c:v>5.42</c:v>
                  </c:pt>
                  <c:pt idx="30">
                    <c:v>3.84</c:v>
                  </c:pt>
                  <c:pt idx="31">
                    <c:v>8.3800000000000008</c:v>
                  </c:pt>
                  <c:pt idx="32">
                    <c:v>10.9</c:v>
                  </c:pt>
                  <c:pt idx="33">
                    <c:v>40.56</c:v>
                  </c:pt>
                  <c:pt idx="34">
                    <c:v>56.61</c:v>
                  </c:pt>
                  <c:pt idx="35">
                    <c:v>37.65</c:v>
                  </c:pt>
                  <c:pt idx="36">
                    <c:v>23.06</c:v>
                  </c:pt>
                  <c:pt idx="37">
                    <c:v>22.03</c:v>
                  </c:pt>
                  <c:pt idx="38">
                    <c:v>15.13</c:v>
                  </c:pt>
                  <c:pt idx="39">
                    <c:v>6.25</c:v>
                  </c:pt>
                  <c:pt idx="40">
                    <c:v>2.76</c:v>
                  </c:pt>
                  <c:pt idx="41">
                    <c:v>4.0599999999999996</c:v>
                  </c:pt>
                  <c:pt idx="42">
                    <c:v>15.39</c:v>
                  </c:pt>
                  <c:pt idx="43">
                    <c:v>25.8</c:v>
                  </c:pt>
                  <c:pt idx="44">
                    <c:v>11.15</c:v>
                  </c:pt>
                  <c:pt idx="45">
                    <c:v>5.0199999999999996</c:v>
                  </c:pt>
                  <c:pt idx="46">
                    <c:v>3.6</c:v>
                  </c:pt>
                  <c:pt idx="47">
                    <c:v>4.59</c:v>
                  </c:pt>
                  <c:pt idx="48">
                    <c:v>5.69</c:v>
                  </c:pt>
                  <c:pt idx="49">
                    <c:v>2.96</c:v>
                  </c:pt>
                  <c:pt idx="50">
                    <c:v>4.6100000000000003</c:v>
                  </c:pt>
                  <c:pt idx="51">
                    <c:v>22.17</c:v>
                  </c:pt>
                  <c:pt idx="52">
                    <c:v>13.76</c:v>
                  </c:pt>
                  <c:pt idx="53">
                    <c:v>7.44</c:v>
                  </c:pt>
                  <c:pt idx="54">
                    <c:v>3.92</c:v>
                  </c:pt>
                  <c:pt idx="55">
                    <c:v>3.26</c:v>
                  </c:pt>
                  <c:pt idx="56">
                    <c:v>7.85</c:v>
                  </c:pt>
                  <c:pt idx="57">
                    <c:v>31.47</c:v>
                  </c:pt>
                  <c:pt idx="58">
                    <c:v>11.28</c:v>
                  </c:pt>
                  <c:pt idx="59">
                    <c:v>7.12</c:v>
                  </c:pt>
                  <c:pt idx="60">
                    <c:v>5.52</c:v>
                  </c:pt>
                  <c:pt idx="61">
                    <c:v>5.41</c:v>
                  </c:pt>
                  <c:pt idx="62">
                    <c:v>5.34</c:v>
                  </c:pt>
                  <c:pt idx="63">
                    <c:v>3.74</c:v>
                  </c:pt>
                  <c:pt idx="64">
                    <c:v>3.46</c:v>
                  </c:pt>
                  <c:pt idx="65">
                    <c:v>2.95</c:v>
                  </c:pt>
                  <c:pt idx="66">
                    <c:v>16.37</c:v>
                  </c:pt>
                  <c:pt idx="67">
                    <c:v>35.08</c:v>
                  </c:pt>
                  <c:pt idx="68">
                    <c:v>11.81</c:v>
                  </c:pt>
                  <c:pt idx="69">
                    <c:v>9.9700000000000006</c:v>
                  </c:pt>
                  <c:pt idx="70">
                    <c:v>6.08</c:v>
                  </c:pt>
                  <c:pt idx="71">
                    <c:v>3.98</c:v>
                  </c:pt>
                  <c:pt idx="72">
                    <c:v>14.39</c:v>
                  </c:pt>
                  <c:pt idx="73">
                    <c:v>25.83</c:v>
                  </c:pt>
                  <c:pt idx="74">
                    <c:v>11.43</c:v>
                  </c:pt>
                  <c:pt idx="75">
                    <c:v>8.1300000000000008</c:v>
                  </c:pt>
                  <c:pt idx="76">
                    <c:v>10.39</c:v>
                  </c:pt>
                  <c:pt idx="77">
                    <c:v>7.35</c:v>
                  </c:pt>
                  <c:pt idx="78">
                    <c:v>8.85</c:v>
                  </c:pt>
                  <c:pt idx="79">
                    <c:v>26.88</c:v>
                  </c:pt>
                  <c:pt idx="80">
                    <c:v>29.24</c:v>
                  </c:pt>
                  <c:pt idx="81">
                    <c:v>10.39</c:v>
                  </c:pt>
                  <c:pt idx="82">
                    <c:v>9.92</c:v>
                  </c:pt>
                  <c:pt idx="83">
                    <c:v>22.3</c:v>
                  </c:pt>
                  <c:pt idx="84">
                    <c:v>84.02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Potassium!$W$6:$W$90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Potassium!$AA$6:$AA$90</c:f>
              <c:numCache>
                <c:formatCode>0.00E+00</c:formatCode>
                <c:ptCount val="85"/>
                <c:pt idx="0" formatCode="General">
                  <c:v>0.28000000000000003</c:v>
                </c:pt>
                <c:pt idx="1">
                  <c:v>0.42620000000000002</c:v>
                </c:pt>
                <c:pt idx="2">
                  <c:v>1.4450000000000001</c:v>
                </c:pt>
                <c:pt idx="3">
                  <c:v>5.7130000000000001</c:v>
                </c:pt>
                <c:pt idx="4">
                  <c:v>7.782</c:v>
                </c:pt>
                <c:pt idx="5">
                  <c:v>2.9039999999999999</c:v>
                </c:pt>
                <c:pt idx="6">
                  <c:v>1.841</c:v>
                </c:pt>
                <c:pt idx="7">
                  <c:v>1.1659999999999999</c:v>
                </c:pt>
                <c:pt idx="8">
                  <c:v>1.101</c:v>
                </c:pt>
                <c:pt idx="9">
                  <c:v>1.843</c:v>
                </c:pt>
                <c:pt idx="10">
                  <c:v>2.8290000000000002</c:v>
                </c:pt>
                <c:pt idx="11">
                  <c:v>28.83</c:v>
                </c:pt>
                <c:pt idx="12">
                  <c:v>45.22</c:v>
                </c:pt>
                <c:pt idx="13">
                  <c:v>16.399999999999999</c:v>
                </c:pt>
                <c:pt idx="14">
                  <c:v>4.9950000000000001</c:v>
                </c:pt>
                <c:pt idx="15" formatCode="General">
                  <c:v>18.91</c:v>
                </c:pt>
                <c:pt idx="16" formatCode="General">
                  <c:v>13.16</c:v>
                </c:pt>
                <c:pt idx="17" formatCode="General">
                  <c:v>12.07</c:v>
                </c:pt>
                <c:pt idx="18" formatCode="General">
                  <c:v>23.63</c:v>
                </c:pt>
                <c:pt idx="19" formatCode="General">
                  <c:v>277.3</c:v>
                </c:pt>
                <c:pt idx="20" formatCode="General">
                  <c:v>246.28</c:v>
                </c:pt>
                <c:pt idx="21" formatCode="General">
                  <c:v>48.89</c:v>
                </c:pt>
                <c:pt idx="22" formatCode="General">
                  <c:v>26.93</c:v>
                </c:pt>
                <c:pt idx="23" formatCode="General">
                  <c:v>16.86</c:v>
                </c:pt>
                <c:pt idx="24" formatCode="General">
                  <c:v>39.159999999999997</c:v>
                </c:pt>
                <c:pt idx="25" formatCode="General">
                  <c:v>306.14</c:v>
                </c:pt>
                <c:pt idx="26" formatCode="General">
                  <c:v>35.51</c:v>
                </c:pt>
                <c:pt idx="27" formatCode="General">
                  <c:v>80.599999999999994</c:v>
                </c:pt>
                <c:pt idx="28" formatCode="General">
                  <c:v>39.229999999999997</c:v>
                </c:pt>
                <c:pt idx="29" formatCode="General">
                  <c:v>28.25</c:v>
                </c:pt>
                <c:pt idx="30" formatCode="General">
                  <c:v>23.24</c:v>
                </c:pt>
                <c:pt idx="31" formatCode="General">
                  <c:v>53.38</c:v>
                </c:pt>
                <c:pt idx="32" formatCode="General">
                  <c:v>75.349999999999994</c:v>
                </c:pt>
                <c:pt idx="33" formatCode="General">
                  <c:v>322.95</c:v>
                </c:pt>
                <c:pt idx="34" formatCode="General">
                  <c:v>465.48</c:v>
                </c:pt>
                <c:pt idx="35" formatCode="General">
                  <c:v>339.06</c:v>
                </c:pt>
                <c:pt idx="36" formatCode="General">
                  <c:v>210.17</c:v>
                </c:pt>
                <c:pt idx="37" formatCode="General">
                  <c:v>180.64</c:v>
                </c:pt>
                <c:pt idx="38" formatCode="General">
                  <c:v>114.5</c:v>
                </c:pt>
                <c:pt idx="39" formatCode="General">
                  <c:v>53.62</c:v>
                </c:pt>
                <c:pt idx="40" formatCode="General">
                  <c:v>42.09</c:v>
                </c:pt>
                <c:pt idx="41" formatCode="General">
                  <c:v>68.84</c:v>
                </c:pt>
                <c:pt idx="42" formatCode="General">
                  <c:v>336.91</c:v>
                </c:pt>
                <c:pt idx="43" formatCode="General">
                  <c:v>475.77</c:v>
                </c:pt>
                <c:pt idx="44" formatCode="General">
                  <c:v>267.51</c:v>
                </c:pt>
                <c:pt idx="45" formatCode="General">
                  <c:v>85.73</c:v>
                </c:pt>
                <c:pt idx="46" formatCode="General">
                  <c:v>52.72</c:v>
                </c:pt>
                <c:pt idx="47" formatCode="General">
                  <c:v>70.8</c:v>
                </c:pt>
                <c:pt idx="48" formatCode="General">
                  <c:v>66.44</c:v>
                </c:pt>
                <c:pt idx="49" formatCode="General">
                  <c:v>49.24</c:v>
                </c:pt>
                <c:pt idx="50" formatCode="General">
                  <c:v>89.76</c:v>
                </c:pt>
                <c:pt idx="51" formatCode="General">
                  <c:v>446.3</c:v>
                </c:pt>
                <c:pt idx="52" formatCode="General">
                  <c:v>261.23</c:v>
                </c:pt>
                <c:pt idx="53" formatCode="General">
                  <c:v>105.09</c:v>
                </c:pt>
                <c:pt idx="54" formatCode="General">
                  <c:v>50.4</c:v>
                </c:pt>
                <c:pt idx="55" formatCode="General">
                  <c:v>48.26</c:v>
                </c:pt>
                <c:pt idx="56" formatCode="General">
                  <c:v>143.68</c:v>
                </c:pt>
                <c:pt idx="57" formatCode="General">
                  <c:v>515.87</c:v>
                </c:pt>
                <c:pt idx="58" formatCode="General">
                  <c:v>272.27999999999997</c:v>
                </c:pt>
                <c:pt idx="59" formatCode="General">
                  <c:v>115.64</c:v>
                </c:pt>
                <c:pt idx="60" formatCode="General">
                  <c:v>105.02</c:v>
                </c:pt>
                <c:pt idx="61" formatCode="General">
                  <c:v>106.74</c:v>
                </c:pt>
                <c:pt idx="62" formatCode="General">
                  <c:v>72.28</c:v>
                </c:pt>
                <c:pt idx="63" formatCode="General">
                  <c:v>52.12</c:v>
                </c:pt>
                <c:pt idx="64" formatCode="General">
                  <c:v>49.4</c:v>
                </c:pt>
                <c:pt idx="65" formatCode="General">
                  <c:v>35.1</c:v>
                </c:pt>
                <c:pt idx="66" formatCode="General">
                  <c:v>242.94</c:v>
                </c:pt>
                <c:pt idx="67" formatCode="General">
                  <c:v>507.88</c:v>
                </c:pt>
                <c:pt idx="68" formatCode="General">
                  <c:v>149.22</c:v>
                </c:pt>
                <c:pt idx="69" formatCode="General">
                  <c:v>119.48</c:v>
                </c:pt>
                <c:pt idx="70" formatCode="General">
                  <c:v>64.989999999999995</c:v>
                </c:pt>
                <c:pt idx="71" formatCode="General">
                  <c:v>38.08</c:v>
                </c:pt>
                <c:pt idx="72" formatCode="General">
                  <c:v>93.98</c:v>
                </c:pt>
                <c:pt idx="73" formatCode="General">
                  <c:v>154.19999999999999</c:v>
                </c:pt>
                <c:pt idx="74" formatCode="General">
                  <c:v>57.42</c:v>
                </c:pt>
                <c:pt idx="75" formatCode="General">
                  <c:v>36.14</c:v>
                </c:pt>
                <c:pt idx="76" formatCode="General">
                  <c:v>47.7</c:v>
                </c:pt>
                <c:pt idx="77" formatCode="General">
                  <c:v>29.53</c:v>
                </c:pt>
                <c:pt idx="78" formatCode="General">
                  <c:v>27.3</c:v>
                </c:pt>
                <c:pt idx="79" formatCode="General">
                  <c:v>69.739999999999995</c:v>
                </c:pt>
                <c:pt idx="80" formatCode="General">
                  <c:v>72.150000000000006</c:v>
                </c:pt>
                <c:pt idx="81" formatCode="General">
                  <c:v>22.89</c:v>
                </c:pt>
                <c:pt idx="82" formatCode="General">
                  <c:v>17.12</c:v>
                </c:pt>
                <c:pt idx="83" formatCode="General">
                  <c:v>35.9</c:v>
                </c:pt>
                <c:pt idx="84" formatCode="General">
                  <c:v>131.29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E-40ED-870A-3C082C2EB5B0}"/>
            </c:ext>
          </c:extLst>
        </c:ser>
        <c:ser>
          <c:idx val="1"/>
          <c:order val="1"/>
          <c:tx>
            <c:strRef>
              <c:f>Potassium!$AG$2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Potassium!$AK$6:$AK$90</c:f>
                <c:numCache>
                  <c:formatCode>General</c:formatCode>
                  <c:ptCount val="85"/>
                  <c:pt idx="0">
                    <c:v>3.13</c:v>
                  </c:pt>
                  <c:pt idx="1">
                    <c:v>3.65</c:v>
                  </c:pt>
                  <c:pt idx="2">
                    <c:v>11.77</c:v>
                  </c:pt>
                  <c:pt idx="3">
                    <c:v>40.729999999999997</c:v>
                  </c:pt>
                  <c:pt idx="4">
                    <c:v>49.07</c:v>
                  </c:pt>
                  <c:pt idx="5">
                    <c:v>17</c:v>
                  </c:pt>
                  <c:pt idx="6">
                    <c:v>8.9</c:v>
                  </c:pt>
                  <c:pt idx="7">
                    <c:v>5.17</c:v>
                  </c:pt>
                  <c:pt idx="8">
                    <c:v>4.21</c:v>
                  </c:pt>
                  <c:pt idx="9">
                    <c:v>5.45</c:v>
                  </c:pt>
                  <c:pt idx="10">
                    <c:v>7.58</c:v>
                  </c:pt>
                  <c:pt idx="11">
                    <c:v>67.66</c:v>
                  </c:pt>
                  <c:pt idx="12">
                    <c:v>99.19</c:v>
                  </c:pt>
                  <c:pt idx="13">
                    <c:v>34.72</c:v>
                  </c:pt>
                  <c:pt idx="14">
                    <c:v>8.61</c:v>
                  </c:pt>
                  <c:pt idx="15">
                    <c:v>16.22</c:v>
                  </c:pt>
                  <c:pt idx="16">
                    <c:v>10.1</c:v>
                  </c:pt>
                  <c:pt idx="17">
                    <c:v>8.58</c:v>
                  </c:pt>
                  <c:pt idx="18">
                    <c:v>14.45</c:v>
                  </c:pt>
                  <c:pt idx="19">
                    <c:v>142.66999999999999</c:v>
                  </c:pt>
                  <c:pt idx="20">
                    <c:v>123.36</c:v>
                  </c:pt>
                  <c:pt idx="21">
                    <c:v>23.33</c:v>
                  </c:pt>
                  <c:pt idx="22">
                    <c:v>12.03</c:v>
                  </c:pt>
                  <c:pt idx="23">
                    <c:v>6.9</c:v>
                  </c:pt>
                  <c:pt idx="24">
                    <c:v>12.59</c:v>
                  </c:pt>
                  <c:pt idx="25">
                    <c:v>86.49</c:v>
                  </c:pt>
                  <c:pt idx="26">
                    <c:v>9.23</c:v>
                  </c:pt>
                  <c:pt idx="27">
                    <c:v>19.440000000000001</c:v>
                  </c:pt>
                  <c:pt idx="28">
                    <c:v>8.75</c:v>
                  </c:pt>
                  <c:pt idx="29">
                    <c:v>5.42</c:v>
                  </c:pt>
                  <c:pt idx="30">
                    <c:v>3.84</c:v>
                  </c:pt>
                  <c:pt idx="31">
                    <c:v>8.3800000000000008</c:v>
                  </c:pt>
                  <c:pt idx="32">
                    <c:v>10.9</c:v>
                  </c:pt>
                  <c:pt idx="33">
                    <c:v>40.56</c:v>
                  </c:pt>
                  <c:pt idx="34">
                    <c:v>56.61</c:v>
                  </c:pt>
                  <c:pt idx="35">
                    <c:v>37.65</c:v>
                  </c:pt>
                  <c:pt idx="36">
                    <c:v>23.06</c:v>
                  </c:pt>
                  <c:pt idx="37">
                    <c:v>22.03</c:v>
                  </c:pt>
                  <c:pt idx="38">
                    <c:v>15.13</c:v>
                  </c:pt>
                  <c:pt idx="39">
                    <c:v>6.25</c:v>
                  </c:pt>
                  <c:pt idx="40">
                    <c:v>2.76</c:v>
                  </c:pt>
                  <c:pt idx="41">
                    <c:v>4.0599999999999996</c:v>
                  </c:pt>
                  <c:pt idx="42">
                    <c:v>15.39</c:v>
                  </c:pt>
                  <c:pt idx="43">
                    <c:v>25.8</c:v>
                  </c:pt>
                  <c:pt idx="44">
                    <c:v>11.15</c:v>
                  </c:pt>
                  <c:pt idx="45">
                    <c:v>5.0199999999999996</c:v>
                  </c:pt>
                  <c:pt idx="46">
                    <c:v>3.6</c:v>
                  </c:pt>
                  <c:pt idx="47">
                    <c:v>4.59</c:v>
                  </c:pt>
                  <c:pt idx="48">
                    <c:v>5.69</c:v>
                  </c:pt>
                  <c:pt idx="49">
                    <c:v>2.96</c:v>
                  </c:pt>
                  <c:pt idx="50">
                    <c:v>4.5999999999999996</c:v>
                  </c:pt>
                  <c:pt idx="51">
                    <c:v>22.17</c:v>
                  </c:pt>
                  <c:pt idx="52">
                    <c:v>13.76</c:v>
                  </c:pt>
                  <c:pt idx="53">
                    <c:v>7.44</c:v>
                  </c:pt>
                  <c:pt idx="54">
                    <c:v>3.92</c:v>
                  </c:pt>
                  <c:pt idx="55">
                    <c:v>3.26</c:v>
                  </c:pt>
                  <c:pt idx="56">
                    <c:v>7.85</c:v>
                  </c:pt>
                  <c:pt idx="57">
                    <c:v>31.46</c:v>
                  </c:pt>
                  <c:pt idx="58">
                    <c:v>11.27</c:v>
                  </c:pt>
                  <c:pt idx="59">
                    <c:v>7.12</c:v>
                  </c:pt>
                  <c:pt idx="60">
                    <c:v>5.52</c:v>
                  </c:pt>
                  <c:pt idx="61">
                    <c:v>5.41</c:v>
                  </c:pt>
                  <c:pt idx="62">
                    <c:v>5.34</c:v>
                  </c:pt>
                  <c:pt idx="63">
                    <c:v>3.74</c:v>
                  </c:pt>
                  <c:pt idx="64">
                    <c:v>3.46</c:v>
                  </c:pt>
                  <c:pt idx="65">
                    <c:v>2.95</c:v>
                  </c:pt>
                  <c:pt idx="66">
                    <c:v>16.37</c:v>
                  </c:pt>
                  <c:pt idx="67">
                    <c:v>35.08</c:v>
                  </c:pt>
                  <c:pt idx="68">
                    <c:v>11.81</c:v>
                  </c:pt>
                  <c:pt idx="69">
                    <c:v>9.9700000000000006</c:v>
                  </c:pt>
                  <c:pt idx="70">
                    <c:v>6.08</c:v>
                  </c:pt>
                  <c:pt idx="71">
                    <c:v>3.98</c:v>
                  </c:pt>
                  <c:pt idx="72">
                    <c:v>14.39</c:v>
                  </c:pt>
                  <c:pt idx="73">
                    <c:v>25.83</c:v>
                  </c:pt>
                  <c:pt idx="74">
                    <c:v>11.43</c:v>
                  </c:pt>
                  <c:pt idx="75">
                    <c:v>8.1300000000000008</c:v>
                  </c:pt>
                  <c:pt idx="76">
                    <c:v>10.39</c:v>
                  </c:pt>
                  <c:pt idx="77">
                    <c:v>7.35</c:v>
                  </c:pt>
                  <c:pt idx="78">
                    <c:v>8.85</c:v>
                  </c:pt>
                  <c:pt idx="79">
                    <c:v>26.87</c:v>
                  </c:pt>
                  <c:pt idx="80">
                    <c:v>29.22</c:v>
                  </c:pt>
                  <c:pt idx="81">
                    <c:v>10.39</c:v>
                  </c:pt>
                  <c:pt idx="82">
                    <c:v>9.91</c:v>
                  </c:pt>
                  <c:pt idx="83">
                    <c:v>22.28</c:v>
                  </c:pt>
                  <c:pt idx="84">
                    <c:v>83.93</c:v>
                  </c:pt>
                </c:numCache>
              </c:numRef>
            </c:plus>
            <c:minus>
              <c:numRef>
                <c:f>Potassium!$AK$6:$AK$90</c:f>
                <c:numCache>
                  <c:formatCode>General</c:formatCode>
                  <c:ptCount val="85"/>
                  <c:pt idx="0">
                    <c:v>3.13</c:v>
                  </c:pt>
                  <c:pt idx="1">
                    <c:v>3.65</c:v>
                  </c:pt>
                  <c:pt idx="2">
                    <c:v>11.77</c:v>
                  </c:pt>
                  <c:pt idx="3">
                    <c:v>40.729999999999997</c:v>
                  </c:pt>
                  <c:pt idx="4">
                    <c:v>49.07</c:v>
                  </c:pt>
                  <c:pt idx="5">
                    <c:v>17</c:v>
                  </c:pt>
                  <c:pt idx="6">
                    <c:v>8.9</c:v>
                  </c:pt>
                  <c:pt idx="7">
                    <c:v>5.17</c:v>
                  </c:pt>
                  <c:pt idx="8">
                    <c:v>4.21</c:v>
                  </c:pt>
                  <c:pt idx="9">
                    <c:v>5.45</c:v>
                  </c:pt>
                  <c:pt idx="10">
                    <c:v>7.58</c:v>
                  </c:pt>
                  <c:pt idx="11">
                    <c:v>67.66</c:v>
                  </c:pt>
                  <c:pt idx="12">
                    <c:v>99.19</c:v>
                  </c:pt>
                  <c:pt idx="13">
                    <c:v>34.72</c:v>
                  </c:pt>
                  <c:pt idx="14">
                    <c:v>8.61</c:v>
                  </c:pt>
                  <c:pt idx="15">
                    <c:v>16.22</c:v>
                  </c:pt>
                  <c:pt idx="16">
                    <c:v>10.1</c:v>
                  </c:pt>
                  <c:pt idx="17">
                    <c:v>8.58</c:v>
                  </c:pt>
                  <c:pt idx="18">
                    <c:v>14.45</c:v>
                  </c:pt>
                  <c:pt idx="19">
                    <c:v>142.66999999999999</c:v>
                  </c:pt>
                  <c:pt idx="20">
                    <c:v>123.36</c:v>
                  </c:pt>
                  <c:pt idx="21">
                    <c:v>23.33</c:v>
                  </c:pt>
                  <c:pt idx="22">
                    <c:v>12.03</c:v>
                  </c:pt>
                  <c:pt idx="23">
                    <c:v>6.9</c:v>
                  </c:pt>
                  <c:pt idx="24">
                    <c:v>12.59</c:v>
                  </c:pt>
                  <c:pt idx="25">
                    <c:v>86.49</c:v>
                  </c:pt>
                  <c:pt idx="26">
                    <c:v>9.23</c:v>
                  </c:pt>
                  <c:pt idx="27">
                    <c:v>19.440000000000001</c:v>
                  </c:pt>
                  <c:pt idx="28">
                    <c:v>8.75</c:v>
                  </c:pt>
                  <c:pt idx="29">
                    <c:v>5.42</c:v>
                  </c:pt>
                  <c:pt idx="30">
                    <c:v>3.84</c:v>
                  </c:pt>
                  <c:pt idx="31">
                    <c:v>8.3800000000000008</c:v>
                  </c:pt>
                  <c:pt idx="32">
                    <c:v>10.9</c:v>
                  </c:pt>
                  <c:pt idx="33">
                    <c:v>40.56</c:v>
                  </c:pt>
                  <c:pt idx="34">
                    <c:v>56.61</c:v>
                  </c:pt>
                  <c:pt idx="35">
                    <c:v>37.65</c:v>
                  </c:pt>
                  <c:pt idx="36">
                    <c:v>23.06</c:v>
                  </c:pt>
                  <c:pt idx="37">
                    <c:v>22.03</c:v>
                  </c:pt>
                  <c:pt idx="38">
                    <c:v>15.13</c:v>
                  </c:pt>
                  <c:pt idx="39">
                    <c:v>6.25</c:v>
                  </c:pt>
                  <c:pt idx="40">
                    <c:v>2.76</c:v>
                  </c:pt>
                  <c:pt idx="41">
                    <c:v>4.0599999999999996</c:v>
                  </c:pt>
                  <c:pt idx="42">
                    <c:v>15.39</c:v>
                  </c:pt>
                  <c:pt idx="43">
                    <c:v>25.8</c:v>
                  </c:pt>
                  <c:pt idx="44">
                    <c:v>11.15</c:v>
                  </c:pt>
                  <c:pt idx="45">
                    <c:v>5.0199999999999996</c:v>
                  </c:pt>
                  <c:pt idx="46">
                    <c:v>3.6</c:v>
                  </c:pt>
                  <c:pt idx="47">
                    <c:v>4.59</c:v>
                  </c:pt>
                  <c:pt idx="48">
                    <c:v>5.69</c:v>
                  </c:pt>
                  <c:pt idx="49">
                    <c:v>2.96</c:v>
                  </c:pt>
                  <c:pt idx="50">
                    <c:v>4.5999999999999996</c:v>
                  </c:pt>
                  <c:pt idx="51">
                    <c:v>22.17</c:v>
                  </c:pt>
                  <c:pt idx="52">
                    <c:v>13.76</c:v>
                  </c:pt>
                  <c:pt idx="53">
                    <c:v>7.44</c:v>
                  </c:pt>
                  <c:pt idx="54">
                    <c:v>3.92</c:v>
                  </c:pt>
                  <c:pt idx="55">
                    <c:v>3.26</c:v>
                  </c:pt>
                  <c:pt idx="56">
                    <c:v>7.85</c:v>
                  </c:pt>
                  <c:pt idx="57">
                    <c:v>31.46</c:v>
                  </c:pt>
                  <c:pt idx="58">
                    <c:v>11.27</c:v>
                  </c:pt>
                  <c:pt idx="59">
                    <c:v>7.12</c:v>
                  </c:pt>
                  <c:pt idx="60">
                    <c:v>5.52</c:v>
                  </c:pt>
                  <c:pt idx="61">
                    <c:v>5.41</c:v>
                  </c:pt>
                  <c:pt idx="62">
                    <c:v>5.34</c:v>
                  </c:pt>
                  <c:pt idx="63">
                    <c:v>3.74</c:v>
                  </c:pt>
                  <c:pt idx="64">
                    <c:v>3.46</c:v>
                  </c:pt>
                  <c:pt idx="65">
                    <c:v>2.95</c:v>
                  </c:pt>
                  <c:pt idx="66">
                    <c:v>16.37</c:v>
                  </c:pt>
                  <c:pt idx="67">
                    <c:v>35.08</c:v>
                  </c:pt>
                  <c:pt idx="68">
                    <c:v>11.81</c:v>
                  </c:pt>
                  <c:pt idx="69">
                    <c:v>9.9700000000000006</c:v>
                  </c:pt>
                  <c:pt idx="70">
                    <c:v>6.08</c:v>
                  </c:pt>
                  <c:pt idx="71">
                    <c:v>3.98</c:v>
                  </c:pt>
                  <c:pt idx="72">
                    <c:v>14.39</c:v>
                  </c:pt>
                  <c:pt idx="73">
                    <c:v>25.83</c:v>
                  </c:pt>
                  <c:pt idx="74">
                    <c:v>11.43</c:v>
                  </c:pt>
                  <c:pt idx="75">
                    <c:v>8.1300000000000008</c:v>
                  </c:pt>
                  <c:pt idx="76">
                    <c:v>10.39</c:v>
                  </c:pt>
                  <c:pt idx="77">
                    <c:v>7.35</c:v>
                  </c:pt>
                  <c:pt idx="78">
                    <c:v>8.85</c:v>
                  </c:pt>
                  <c:pt idx="79">
                    <c:v>26.87</c:v>
                  </c:pt>
                  <c:pt idx="80">
                    <c:v>29.22</c:v>
                  </c:pt>
                  <c:pt idx="81">
                    <c:v>10.39</c:v>
                  </c:pt>
                  <c:pt idx="82">
                    <c:v>9.91</c:v>
                  </c:pt>
                  <c:pt idx="83">
                    <c:v>22.28</c:v>
                  </c:pt>
                  <c:pt idx="84">
                    <c:v>83.93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Potassium!$AF$6:$AF$90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Potassium!$AJ$6:$AJ$90</c:f>
              <c:numCache>
                <c:formatCode>General</c:formatCode>
                <c:ptCount val="85"/>
                <c:pt idx="0">
                  <c:v>0.28999999999999998</c:v>
                </c:pt>
                <c:pt idx="1">
                  <c:v>0.43</c:v>
                </c:pt>
                <c:pt idx="2">
                  <c:v>1.47</c:v>
                </c:pt>
                <c:pt idx="3">
                  <c:v>5.8</c:v>
                </c:pt>
                <c:pt idx="4">
                  <c:v>7.89</c:v>
                </c:pt>
                <c:pt idx="5">
                  <c:v>2.94</c:v>
                </c:pt>
                <c:pt idx="6">
                  <c:v>1.86</c:v>
                </c:pt>
                <c:pt idx="7">
                  <c:v>1.18</c:v>
                </c:pt>
                <c:pt idx="8">
                  <c:v>1.1100000000000001</c:v>
                </c:pt>
                <c:pt idx="9">
                  <c:v>1.85</c:v>
                </c:pt>
                <c:pt idx="10">
                  <c:v>2.84</c:v>
                </c:pt>
                <c:pt idx="11">
                  <c:v>28.94</c:v>
                </c:pt>
                <c:pt idx="12">
                  <c:v>45.37</c:v>
                </c:pt>
                <c:pt idx="13">
                  <c:v>16.45</c:v>
                </c:pt>
                <c:pt idx="14">
                  <c:v>5.01</c:v>
                </c:pt>
                <c:pt idx="15">
                  <c:v>18.920000000000002</c:v>
                </c:pt>
                <c:pt idx="16">
                  <c:v>13.16</c:v>
                </c:pt>
                <c:pt idx="17">
                  <c:v>12.07</c:v>
                </c:pt>
                <c:pt idx="18">
                  <c:v>23.64</c:v>
                </c:pt>
                <c:pt idx="19">
                  <c:v>277.33</c:v>
                </c:pt>
                <c:pt idx="20">
                  <c:v>246.3</c:v>
                </c:pt>
                <c:pt idx="21">
                  <c:v>48.9</c:v>
                </c:pt>
                <c:pt idx="22">
                  <c:v>26.93</c:v>
                </c:pt>
                <c:pt idx="23">
                  <c:v>16.86</c:v>
                </c:pt>
                <c:pt idx="24">
                  <c:v>39.159999999999997</c:v>
                </c:pt>
                <c:pt idx="25">
                  <c:v>306.14</c:v>
                </c:pt>
                <c:pt idx="26">
                  <c:v>35.51</c:v>
                </c:pt>
                <c:pt idx="27">
                  <c:v>80.599999999999994</c:v>
                </c:pt>
                <c:pt idx="28">
                  <c:v>39.229999999999997</c:v>
                </c:pt>
                <c:pt idx="29">
                  <c:v>28.25</c:v>
                </c:pt>
                <c:pt idx="30">
                  <c:v>23.24</c:v>
                </c:pt>
                <c:pt idx="31">
                  <c:v>53.38</c:v>
                </c:pt>
                <c:pt idx="32">
                  <c:v>75.349999999999994</c:v>
                </c:pt>
                <c:pt idx="33">
                  <c:v>322.95</c:v>
                </c:pt>
                <c:pt idx="34">
                  <c:v>465.48</c:v>
                </c:pt>
                <c:pt idx="35">
                  <c:v>339.06</c:v>
                </c:pt>
                <c:pt idx="36">
                  <c:v>210.17</c:v>
                </c:pt>
                <c:pt idx="37">
                  <c:v>180.64</c:v>
                </c:pt>
                <c:pt idx="38">
                  <c:v>114.5</c:v>
                </c:pt>
                <c:pt idx="39">
                  <c:v>53.62</c:v>
                </c:pt>
                <c:pt idx="40">
                  <c:v>42.09</c:v>
                </c:pt>
                <c:pt idx="41">
                  <c:v>68.84</c:v>
                </c:pt>
                <c:pt idx="42">
                  <c:v>336.91</c:v>
                </c:pt>
                <c:pt idx="43">
                  <c:v>475.77</c:v>
                </c:pt>
                <c:pt idx="44">
                  <c:v>267.51</c:v>
                </c:pt>
                <c:pt idx="45">
                  <c:v>85.73</c:v>
                </c:pt>
                <c:pt idx="46">
                  <c:v>52.72</c:v>
                </c:pt>
                <c:pt idx="47">
                  <c:v>70.8</c:v>
                </c:pt>
                <c:pt idx="48">
                  <c:v>66.44</c:v>
                </c:pt>
                <c:pt idx="49">
                  <c:v>49.24</c:v>
                </c:pt>
                <c:pt idx="50">
                  <c:v>89.76</c:v>
                </c:pt>
                <c:pt idx="51">
                  <c:v>446.3</c:v>
                </c:pt>
                <c:pt idx="52">
                  <c:v>261.23</c:v>
                </c:pt>
                <c:pt idx="53">
                  <c:v>105.09</c:v>
                </c:pt>
                <c:pt idx="54">
                  <c:v>50.4</c:v>
                </c:pt>
                <c:pt idx="55">
                  <c:v>48.26</c:v>
                </c:pt>
                <c:pt idx="56">
                  <c:v>143.68</c:v>
                </c:pt>
                <c:pt idx="57">
                  <c:v>515.87</c:v>
                </c:pt>
                <c:pt idx="58">
                  <c:v>272.27999999999997</c:v>
                </c:pt>
                <c:pt idx="59">
                  <c:v>115.64</c:v>
                </c:pt>
                <c:pt idx="60">
                  <c:v>105.02</c:v>
                </c:pt>
                <c:pt idx="61">
                  <c:v>106.74</c:v>
                </c:pt>
                <c:pt idx="62">
                  <c:v>72.28</c:v>
                </c:pt>
                <c:pt idx="63">
                  <c:v>52.12</c:v>
                </c:pt>
                <c:pt idx="64">
                  <c:v>49.4</c:v>
                </c:pt>
                <c:pt idx="65">
                  <c:v>35.1</c:v>
                </c:pt>
                <c:pt idx="66">
                  <c:v>242.94</c:v>
                </c:pt>
                <c:pt idx="67">
                  <c:v>507.88</c:v>
                </c:pt>
                <c:pt idx="68">
                  <c:v>149.22</c:v>
                </c:pt>
                <c:pt idx="69">
                  <c:v>119.48</c:v>
                </c:pt>
                <c:pt idx="70">
                  <c:v>64.989999999999995</c:v>
                </c:pt>
                <c:pt idx="71">
                  <c:v>38.08</c:v>
                </c:pt>
                <c:pt idx="72">
                  <c:v>93.98</c:v>
                </c:pt>
                <c:pt idx="73">
                  <c:v>154.19999999999999</c:v>
                </c:pt>
                <c:pt idx="74">
                  <c:v>57.42</c:v>
                </c:pt>
                <c:pt idx="75">
                  <c:v>36.14</c:v>
                </c:pt>
                <c:pt idx="76">
                  <c:v>47.7</c:v>
                </c:pt>
                <c:pt idx="77">
                  <c:v>29.53</c:v>
                </c:pt>
                <c:pt idx="78">
                  <c:v>27.3</c:v>
                </c:pt>
                <c:pt idx="79">
                  <c:v>69.739999999999995</c:v>
                </c:pt>
                <c:pt idx="80">
                  <c:v>72.150000000000006</c:v>
                </c:pt>
                <c:pt idx="81">
                  <c:v>22.89</c:v>
                </c:pt>
                <c:pt idx="82">
                  <c:v>17.12</c:v>
                </c:pt>
                <c:pt idx="83">
                  <c:v>35.909999999999997</c:v>
                </c:pt>
                <c:pt idx="84">
                  <c:v>131.32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E-40ED-870A-3C082C2EB5B0}"/>
            </c:ext>
          </c:extLst>
        </c:ser>
        <c:ser>
          <c:idx val="2"/>
          <c:order val="2"/>
          <c:tx>
            <c:strRef>
              <c:f>Potassium!$AM$2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Potassium!$AQ$6:$AQ$90</c:f>
                <c:numCache>
                  <c:formatCode>General</c:formatCode>
                  <c:ptCount val="85"/>
                  <c:pt idx="0">
                    <c:v>4.67</c:v>
                  </c:pt>
                  <c:pt idx="1">
                    <c:v>6.35</c:v>
                  </c:pt>
                  <c:pt idx="2">
                    <c:v>19.16</c:v>
                  </c:pt>
                  <c:pt idx="3">
                    <c:v>63.61</c:v>
                  </c:pt>
                  <c:pt idx="4">
                    <c:v>78.42</c:v>
                  </c:pt>
                  <c:pt idx="5">
                    <c:v>28.68</c:v>
                  </c:pt>
                  <c:pt idx="6">
                    <c:v>14.82</c:v>
                  </c:pt>
                  <c:pt idx="7">
                    <c:v>8.82</c:v>
                  </c:pt>
                  <c:pt idx="8">
                    <c:v>7.21</c:v>
                  </c:pt>
                  <c:pt idx="9">
                    <c:v>10.5</c:v>
                  </c:pt>
                  <c:pt idx="10">
                    <c:v>15.39</c:v>
                  </c:pt>
                  <c:pt idx="11">
                    <c:v>124.19</c:v>
                  </c:pt>
                  <c:pt idx="12">
                    <c:v>185.86</c:v>
                  </c:pt>
                  <c:pt idx="13">
                    <c:v>64.41</c:v>
                  </c:pt>
                  <c:pt idx="14">
                    <c:v>15.57</c:v>
                  </c:pt>
                  <c:pt idx="15">
                    <c:v>29.41</c:v>
                  </c:pt>
                  <c:pt idx="16">
                    <c:v>18.34</c:v>
                  </c:pt>
                  <c:pt idx="17">
                    <c:v>16.47</c:v>
                  </c:pt>
                  <c:pt idx="18">
                    <c:v>32.31</c:v>
                  </c:pt>
                  <c:pt idx="19">
                    <c:v>323.92</c:v>
                  </c:pt>
                  <c:pt idx="20">
                    <c:v>265.2</c:v>
                  </c:pt>
                  <c:pt idx="21">
                    <c:v>44.67</c:v>
                  </c:pt>
                  <c:pt idx="22">
                    <c:v>22.38</c:v>
                  </c:pt>
                  <c:pt idx="23">
                    <c:v>12.59</c:v>
                  </c:pt>
                  <c:pt idx="24">
                    <c:v>30.11</c:v>
                  </c:pt>
                  <c:pt idx="25">
                    <c:v>187.62</c:v>
                  </c:pt>
                  <c:pt idx="26">
                    <c:v>19.97</c:v>
                  </c:pt>
                  <c:pt idx="27">
                    <c:v>35.39</c:v>
                  </c:pt>
                  <c:pt idx="28">
                    <c:v>15.98</c:v>
                  </c:pt>
                  <c:pt idx="29">
                    <c:v>10.02</c:v>
                  </c:pt>
                  <c:pt idx="30">
                    <c:v>9.01</c:v>
                  </c:pt>
                  <c:pt idx="31">
                    <c:v>23.18</c:v>
                  </c:pt>
                  <c:pt idx="32">
                    <c:v>31.59</c:v>
                  </c:pt>
                  <c:pt idx="33">
                    <c:v>99.14</c:v>
                  </c:pt>
                  <c:pt idx="34">
                    <c:v>181.91</c:v>
                  </c:pt>
                  <c:pt idx="35">
                    <c:v>98.9</c:v>
                  </c:pt>
                  <c:pt idx="36">
                    <c:v>48.49</c:v>
                  </c:pt>
                  <c:pt idx="37">
                    <c:v>37.03</c:v>
                  </c:pt>
                  <c:pt idx="38">
                    <c:v>26.55</c:v>
                  </c:pt>
                  <c:pt idx="39">
                    <c:v>11.04</c:v>
                  </c:pt>
                  <c:pt idx="40">
                    <c:v>8.25</c:v>
                  </c:pt>
                  <c:pt idx="41">
                    <c:v>15.91</c:v>
                  </c:pt>
                  <c:pt idx="42">
                    <c:v>46.07</c:v>
                  </c:pt>
                  <c:pt idx="43">
                    <c:v>115.08</c:v>
                  </c:pt>
                  <c:pt idx="44">
                    <c:v>29.26</c:v>
                  </c:pt>
                  <c:pt idx="45">
                    <c:v>9.17</c:v>
                  </c:pt>
                  <c:pt idx="46">
                    <c:v>3.48</c:v>
                  </c:pt>
                  <c:pt idx="47">
                    <c:v>7.81</c:v>
                  </c:pt>
                  <c:pt idx="48">
                    <c:v>9.2200000000000006</c:v>
                  </c:pt>
                  <c:pt idx="49">
                    <c:v>4.87</c:v>
                  </c:pt>
                  <c:pt idx="50">
                    <c:v>13.18</c:v>
                  </c:pt>
                  <c:pt idx="51">
                    <c:v>57.24</c:v>
                  </c:pt>
                  <c:pt idx="52">
                    <c:v>24.84</c:v>
                  </c:pt>
                  <c:pt idx="53">
                    <c:v>14.7</c:v>
                  </c:pt>
                  <c:pt idx="54">
                    <c:v>6.19</c:v>
                  </c:pt>
                  <c:pt idx="55">
                    <c:v>6.7</c:v>
                  </c:pt>
                  <c:pt idx="56">
                    <c:v>19.11</c:v>
                  </c:pt>
                  <c:pt idx="57">
                    <c:v>124.54</c:v>
                  </c:pt>
                  <c:pt idx="58">
                    <c:v>12.32</c:v>
                  </c:pt>
                  <c:pt idx="59">
                    <c:v>8.02</c:v>
                  </c:pt>
                  <c:pt idx="60">
                    <c:v>7.8</c:v>
                  </c:pt>
                  <c:pt idx="61">
                    <c:v>11.82</c:v>
                  </c:pt>
                  <c:pt idx="62">
                    <c:v>10.38</c:v>
                  </c:pt>
                  <c:pt idx="63">
                    <c:v>6.66</c:v>
                  </c:pt>
                  <c:pt idx="64">
                    <c:v>5.92</c:v>
                  </c:pt>
                  <c:pt idx="65">
                    <c:v>7.66</c:v>
                  </c:pt>
                  <c:pt idx="66">
                    <c:v>16.16</c:v>
                  </c:pt>
                  <c:pt idx="67">
                    <c:v>131.91</c:v>
                  </c:pt>
                  <c:pt idx="68">
                    <c:v>7.47</c:v>
                  </c:pt>
                  <c:pt idx="69">
                    <c:v>5.89</c:v>
                  </c:pt>
                  <c:pt idx="70">
                    <c:v>4.1500000000000004</c:v>
                  </c:pt>
                  <c:pt idx="71">
                    <c:v>4.0199999999999996</c:v>
                  </c:pt>
                  <c:pt idx="72">
                    <c:v>20.36</c:v>
                  </c:pt>
                  <c:pt idx="73">
                    <c:v>27.32</c:v>
                  </c:pt>
                  <c:pt idx="74">
                    <c:v>13.89</c:v>
                  </c:pt>
                  <c:pt idx="75">
                    <c:v>11.08</c:v>
                  </c:pt>
                  <c:pt idx="76">
                    <c:v>5.97</c:v>
                  </c:pt>
                  <c:pt idx="77">
                    <c:v>4.83</c:v>
                  </c:pt>
                  <c:pt idx="78">
                    <c:v>12.98</c:v>
                  </c:pt>
                  <c:pt idx="79">
                    <c:v>30.04</c:v>
                  </c:pt>
                  <c:pt idx="80">
                    <c:v>27.75</c:v>
                  </c:pt>
                  <c:pt idx="81">
                    <c:v>9.1999999999999993</c:v>
                  </c:pt>
                  <c:pt idx="82">
                    <c:v>13.49</c:v>
                  </c:pt>
                  <c:pt idx="83">
                    <c:v>29.83</c:v>
                  </c:pt>
                  <c:pt idx="84">
                    <c:v>101.59</c:v>
                  </c:pt>
                </c:numCache>
              </c:numRef>
            </c:plus>
            <c:minus>
              <c:numRef>
                <c:f>Potassium!$AQ$6:$AQ$90</c:f>
                <c:numCache>
                  <c:formatCode>General</c:formatCode>
                  <c:ptCount val="85"/>
                  <c:pt idx="0">
                    <c:v>4.67</c:v>
                  </c:pt>
                  <c:pt idx="1">
                    <c:v>6.35</c:v>
                  </c:pt>
                  <c:pt idx="2">
                    <c:v>19.16</c:v>
                  </c:pt>
                  <c:pt idx="3">
                    <c:v>63.61</c:v>
                  </c:pt>
                  <c:pt idx="4">
                    <c:v>78.42</c:v>
                  </c:pt>
                  <c:pt idx="5">
                    <c:v>28.68</c:v>
                  </c:pt>
                  <c:pt idx="6">
                    <c:v>14.82</c:v>
                  </c:pt>
                  <c:pt idx="7">
                    <c:v>8.82</c:v>
                  </c:pt>
                  <c:pt idx="8">
                    <c:v>7.21</c:v>
                  </c:pt>
                  <c:pt idx="9">
                    <c:v>10.5</c:v>
                  </c:pt>
                  <c:pt idx="10">
                    <c:v>15.39</c:v>
                  </c:pt>
                  <c:pt idx="11">
                    <c:v>124.19</c:v>
                  </c:pt>
                  <c:pt idx="12">
                    <c:v>185.86</c:v>
                  </c:pt>
                  <c:pt idx="13">
                    <c:v>64.41</c:v>
                  </c:pt>
                  <c:pt idx="14">
                    <c:v>15.57</c:v>
                  </c:pt>
                  <c:pt idx="15">
                    <c:v>29.41</c:v>
                  </c:pt>
                  <c:pt idx="16">
                    <c:v>18.34</c:v>
                  </c:pt>
                  <c:pt idx="17">
                    <c:v>16.47</c:v>
                  </c:pt>
                  <c:pt idx="18">
                    <c:v>32.31</c:v>
                  </c:pt>
                  <c:pt idx="19">
                    <c:v>323.92</c:v>
                  </c:pt>
                  <c:pt idx="20">
                    <c:v>265.2</c:v>
                  </c:pt>
                  <c:pt idx="21">
                    <c:v>44.67</c:v>
                  </c:pt>
                  <c:pt idx="22">
                    <c:v>22.38</c:v>
                  </c:pt>
                  <c:pt idx="23">
                    <c:v>12.59</c:v>
                  </c:pt>
                  <c:pt idx="24">
                    <c:v>30.11</c:v>
                  </c:pt>
                  <c:pt idx="25">
                    <c:v>187.62</c:v>
                  </c:pt>
                  <c:pt idx="26">
                    <c:v>19.97</c:v>
                  </c:pt>
                  <c:pt idx="27">
                    <c:v>35.39</c:v>
                  </c:pt>
                  <c:pt idx="28">
                    <c:v>15.98</c:v>
                  </c:pt>
                  <c:pt idx="29">
                    <c:v>10.02</c:v>
                  </c:pt>
                  <c:pt idx="30">
                    <c:v>9.01</c:v>
                  </c:pt>
                  <c:pt idx="31">
                    <c:v>23.18</c:v>
                  </c:pt>
                  <c:pt idx="32">
                    <c:v>31.59</c:v>
                  </c:pt>
                  <c:pt idx="33">
                    <c:v>99.14</c:v>
                  </c:pt>
                  <c:pt idx="34">
                    <c:v>181.91</c:v>
                  </c:pt>
                  <c:pt idx="35">
                    <c:v>98.9</c:v>
                  </c:pt>
                  <c:pt idx="36">
                    <c:v>48.49</c:v>
                  </c:pt>
                  <c:pt idx="37">
                    <c:v>37.03</c:v>
                  </c:pt>
                  <c:pt idx="38">
                    <c:v>26.55</c:v>
                  </c:pt>
                  <c:pt idx="39">
                    <c:v>11.04</c:v>
                  </c:pt>
                  <c:pt idx="40">
                    <c:v>8.25</c:v>
                  </c:pt>
                  <c:pt idx="41">
                    <c:v>15.91</c:v>
                  </c:pt>
                  <c:pt idx="42">
                    <c:v>46.07</c:v>
                  </c:pt>
                  <c:pt idx="43">
                    <c:v>115.08</c:v>
                  </c:pt>
                  <c:pt idx="44">
                    <c:v>29.26</c:v>
                  </c:pt>
                  <c:pt idx="45">
                    <c:v>9.17</c:v>
                  </c:pt>
                  <c:pt idx="46">
                    <c:v>3.48</c:v>
                  </c:pt>
                  <c:pt idx="47">
                    <c:v>7.81</c:v>
                  </c:pt>
                  <c:pt idx="48">
                    <c:v>9.2200000000000006</c:v>
                  </c:pt>
                  <c:pt idx="49">
                    <c:v>4.87</c:v>
                  </c:pt>
                  <c:pt idx="50">
                    <c:v>13.18</c:v>
                  </c:pt>
                  <c:pt idx="51">
                    <c:v>57.24</c:v>
                  </c:pt>
                  <c:pt idx="52">
                    <c:v>24.84</c:v>
                  </c:pt>
                  <c:pt idx="53">
                    <c:v>14.7</c:v>
                  </c:pt>
                  <c:pt idx="54">
                    <c:v>6.19</c:v>
                  </c:pt>
                  <c:pt idx="55">
                    <c:v>6.7</c:v>
                  </c:pt>
                  <c:pt idx="56">
                    <c:v>19.11</c:v>
                  </c:pt>
                  <c:pt idx="57">
                    <c:v>124.54</c:v>
                  </c:pt>
                  <c:pt idx="58">
                    <c:v>12.32</c:v>
                  </c:pt>
                  <c:pt idx="59">
                    <c:v>8.02</c:v>
                  </c:pt>
                  <c:pt idx="60">
                    <c:v>7.8</c:v>
                  </c:pt>
                  <c:pt idx="61">
                    <c:v>11.82</c:v>
                  </c:pt>
                  <c:pt idx="62">
                    <c:v>10.38</c:v>
                  </c:pt>
                  <c:pt idx="63">
                    <c:v>6.66</c:v>
                  </c:pt>
                  <c:pt idx="64">
                    <c:v>5.92</c:v>
                  </c:pt>
                  <c:pt idx="65">
                    <c:v>7.66</c:v>
                  </c:pt>
                  <c:pt idx="66">
                    <c:v>16.16</c:v>
                  </c:pt>
                  <c:pt idx="67">
                    <c:v>131.91</c:v>
                  </c:pt>
                  <c:pt idx="68">
                    <c:v>7.47</c:v>
                  </c:pt>
                  <c:pt idx="69">
                    <c:v>5.89</c:v>
                  </c:pt>
                  <c:pt idx="70">
                    <c:v>4.1500000000000004</c:v>
                  </c:pt>
                  <c:pt idx="71">
                    <c:v>4.0199999999999996</c:v>
                  </c:pt>
                  <c:pt idx="72">
                    <c:v>20.36</c:v>
                  </c:pt>
                  <c:pt idx="73">
                    <c:v>27.32</c:v>
                  </c:pt>
                  <c:pt idx="74">
                    <c:v>13.89</c:v>
                  </c:pt>
                  <c:pt idx="75">
                    <c:v>11.08</c:v>
                  </c:pt>
                  <c:pt idx="76">
                    <c:v>5.97</c:v>
                  </c:pt>
                  <c:pt idx="77">
                    <c:v>4.83</c:v>
                  </c:pt>
                  <c:pt idx="78">
                    <c:v>12.98</c:v>
                  </c:pt>
                  <c:pt idx="79">
                    <c:v>30.04</c:v>
                  </c:pt>
                  <c:pt idx="80">
                    <c:v>27.75</c:v>
                  </c:pt>
                  <c:pt idx="81">
                    <c:v>9.1999999999999993</c:v>
                  </c:pt>
                  <c:pt idx="82">
                    <c:v>13.49</c:v>
                  </c:pt>
                  <c:pt idx="83">
                    <c:v>29.83</c:v>
                  </c:pt>
                  <c:pt idx="84">
                    <c:v>101.59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Potassium!$AL$6:$AL$90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Potassium!$AP$6:$AP$90</c:f>
              <c:numCache>
                <c:formatCode>General</c:formatCode>
                <c:ptCount val="85"/>
                <c:pt idx="0">
                  <c:v>1.88</c:v>
                </c:pt>
                <c:pt idx="1">
                  <c:v>2.66</c:v>
                </c:pt>
                <c:pt idx="2">
                  <c:v>7.5</c:v>
                </c:pt>
                <c:pt idx="3">
                  <c:v>27.84</c:v>
                </c:pt>
                <c:pt idx="4">
                  <c:v>36.450000000000003</c:v>
                </c:pt>
                <c:pt idx="5">
                  <c:v>12.68</c:v>
                </c:pt>
                <c:pt idx="6">
                  <c:v>6.97</c:v>
                </c:pt>
                <c:pt idx="7">
                  <c:v>4.37</c:v>
                </c:pt>
                <c:pt idx="8">
                  <c:v>3.73</c:v>
                </c:pt>
                <c:pt idx="9">
                  <c:v>5.56</c:v>
                </c:pt>
                <c:pt idx="10">
                  <c:v>8.23</c:v>
                </c:pt>
                <c:pt idx="11">
                  <c:v>77.61</c:v>
                </c:pt>
                <c:pt idx="12">
                  <c:v>121.46</c:v>
                </c:pt>
                <c:pt idx="13">
                  <c:v>39.119999999999997</c:v>
                </c:pt>
                <c:pt idx="14">
                  <c:v>10.24</c:v>
                </c:pt>
                <c:pt idx="15">
                  <c:v>26.45</c:v>
                </c:pt>
                <c:pt idx="16">
                  <c:v>17.440000000000001</c:v>
                </c:pt>
                <c:pt idx="17">
                  <c:v>16.18</c:v>
                </c:pt>
                <c:pt idx="18">
                  <c:v>31.91</c:v>
                </c:pt>
                <c:pt idx="19">
                  <c:v>399.6</c:v>
                </c:pt>
                <c:pt idx="20">
                  <c:v>343.34</c:v>
                </c:pt>
                <c:pt idx="21">
                  <c:v>57.94</c:v>
                </c:pt>
                <c:pt idx="22">
                  <c:v>31.05</c:v>
                </c:pt>
                <c:pt idx="23">
                  <c:v>19.64</c:v>
                </c:pt>
                <c:pt idx="24">
                  <c:v>44.54</c:v>
                </c:pt>
                <c:pt idx="25">
                  <c:v>353.93</c:v>
                </c:pt>
                <c:pt idx="26">
                  <c:v>41.96</c:v>
                </c:pt>
                <c:pt idx="27">
                  <c:v>78.28</c:v>
                </c:pt>
                <c:pt idx="28">
                  <c:v>38.64</c:v>
                </c:pt>
                <c:pt idx="29">
                  <c:v>28.76</c:v>
                </c:pt>
                <c:pt idx="30">
                  <c:v>26.31</c:v>
                </c:pt>
                <c:pt idx="31">
                  <c:v>54.57</c:v>
                </c:pt>
                <c:pt idx="32">
                  <c:v>77.760000000000005</c:v>
                </c:pt>
                <c:pt idx="33">
                  <c:v>333.97</c:v>
                </c:pt>
                <c:pt idx="34">
                  <c:v>505.27</c:v>
                </c:pt>
                <c:pt idx="35">
                  <c:v>354.25</c:v>
                </c:pt>
                <c:pt idx="36">
                  <c:v>207.75</c:v>
                </c:pt>
                <c:pt idx="37">
                  <c:v>165.94</c:v>
                </c:pt>
                <c:pt idx="38">
                  <c:v>101.47</c:v>
                </c:pt>
                <c:pt idx="39">
                  <c:v>48.98</c:v>
                </c:pt>
                <c:pt idx="40">
                  <c:v>43.96</c:v>
                </c:pt>
                <c:pt idx="41">
                  <c:v>70.16</c:v>
                </c:pt>
                <c:pt idx="42">
                  <c:v>332.91</c:v>
                </c:pt>
                <c:pt idx="43">
                  <c:v>487.36</c:v>
                </c:pt>
                <c:pt idx="44">
                  <c:v>264.66000000000003</c:v>
                </c:pt>
                <c:pt idx="45">
                  <c:v>84.44</c:v>
                </c:pt>
                <c:pt idx="46">
                  <c:v>52.69</c:v>
                </c:pt>
                <c:pt idx="47">
                  <c:v>66.83</c:v>
                </c:pt>
                <c:pt idx="48">
                  <c:v>59.68</c:v>
                </c:pt>
                <c:pt idx="49">
                  <c:v>48.03</c:v>
                </c:pt>
                <c:pt idx="50">
                  <c:v>89.51</c:v>
                </c:pt>
                <c:pt idx="51">
                  <c:v>440.74</c:v>
                </c:pt>
                <c:pt idx="52">
                  <c:v>248.12</c:v>
                </c:pt>
                <c:pt idx="53">
                  <c:v>95.68</c:v>
                </c:pt>
                <c:pt idx="54">
                  <c:v>47.32</c:v>
                </c:pt>
                <c:pt idx="55">
                  <c:v>51.5</c:v>
                </c:pt>
                <c:pt idx="56">
                  <c:v>138.16</c:v>
                </c:pt>
                <c:pt idx="57">
                  <c:v>526.58000000000004</c:v>
                </c:pt>
                <c:pt idx="58">
                  <c:v>271.95</c:v>
                </c:pt>
                <c:pt idx="59">
                  <c:v>119.88</c:v>
                </c:pt>
                <c:pt idx="60">
                  <c:v>106.54</c:v>
                </c:pt>
                <c:pt idx="61">
                  <c:v>102.86</c:v>
                </c:pt>
                <c:pt idx="62">
                  <c:v>66.819999999999993</c:v>
                </c:pt>
                <c:pt idx="63">
                  <c:v>49.52</c:v>
                </c:pt>
                <c:pt idx="64">
                  <c:v>47.57</c:v>
                </c:pt>
                <c:pt idx="65">
                  <c:v>40.020000000000003</c:v>
                </c:pt>
                <c:pt idx="66">
                  <c:v>240.19</c:v>
                </c:pt>
                <c:pt idx="67">
                  <c:v>540.45000000000005</c:v>
                </c:pt>
                <c:pt idx="68">
                  <c:v>157.32</c:v>
                </c:pt>
                <c:pt idx="69">
                  <c:v>123.53</c:v>
                </c:pt>
                <c:pt idx="70">
                  <c:v>69.92</c:v>
                </c:pt>
                <c:pt idx="71">
                  <c:v>40.64</c:v>
                </c:pt>
                <c:pt idx="72">
                  <c:v>99.99</c:v>
                </c:pt>
                <c:pt idx="73">
                  <c:v>170.98</c:v>
                </c:pt>
                <c:pt idx="74">
                  <c:v>71.430000000000007</c:v>
                </c:pt>
                <c:pt idx="75">
                  <c:v>48.17</c:v>
                </c:pt>
                <c:pt idx="76">
                  <c:v>54.68</c:v>
                </c:pt>
                <c:pt idx="77">
                  <c:v>33.549999999999997</c:v>
                </c:pt>
                <c:pt idx="78">
                  <c:v>37.590000000000003</c:v>
                </c:pt>
                <c:pt idx="79">
                  <c:v>93.03</c:v>
                </c:pt>
                <c:pt idx="80">
                  <c:v>94.04</c:v>
                </c:pt>
                <c:pt idx="81">
                  <c:v>30.77</c:v>
                </c:pt>
                <c:pt idx="82">
                  <c:v>26.58</c:v>
                </c:pt>
                <c:pt idx="83">
                  <c:v>53.59</c:v>
                </c:pt>
                <c:pt idx="84">
                  <c:v>200.33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0E-40ED-870A-3C082C2EB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38300"/>
          <c:min val="336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Magnesium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Magnesium!$W$2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Magnesium!$AD$6:$AD$90</c:f>
                <c:numCache>
                  <c:formatCode>General</c:formatCode>
                  <c:ptCount val="85"/>
                  <c:pt idx="0">
                    <c:v>5.73</c:v>
                  </c:pt>
                  <c:pt idx="1">
                    <c:v>5.73</c:v>
                  </c:pt>
                  <c:pt idx="2">
                    <c:v>10.14</c:v>
                  </c:pt>
                  <c:pt idx="3">
                    <c:v>25</c:v>
                  </c:pt>
                  <c:pt idx="4">
                    <c:v>33</c:v>
                  </c:pt>
                  <c:pt idx="5">
                    <c:v>14.07</c:v>
                  </c:pt>
                  <c:pt idx="6">
                    <c:v>8.17</c:v>
                  </c:pt>
                  <c:pt idx="7">
                    <c:v>5.83</c:v>
                  </c:pt>
                  <c:pt idx="8">
                    <c:v>5.7</c:v>
                  </c:pt>
                  <c:pt idx="9">
                    <c:v>5.72</c:v>
                  </c:pt>
                  <c:pt idx="10">
                    <c:v>5.95</c:v>
                  </c:pt>
                  <c:pt idx="11">
                    <c:v>49</c:v>
                  </c:pt>
                  <c:pt idx="12">
                    <c:v>92</c:v>
                  </c:pt>
                  <c:pt idx="13">
                    <c:v>19</c:v>
                  </c:pt>
                  <c:pt idx="14">
                    <c:v>6.76</c:v>
                  </c:pt>
                  <c:pt idx="15">
                    <c:v>10.6</c:v>
                  </c:pt>
                  <c:pt idx="16">
                    <c:v>6.76</c:v>
                  </c:pt>
                  <c:pt idx="17">
                    <c:v>6.02</c:v>
                  </c:pt>
                  <c:pt idx="18">
                    <c:v>7.87</c:v>
                  </c:pt>
                  <c:pt idx="19">
                    <c:v>124</c:v>
                  </c:pt>
                  <c:pt idx="20">
                    <c:v>97</c:v>
                  </c:pt>
                  <c:pt idx="21">
                    <c:v>13.91</c:v>
                  </c:pt>
                  <c:pt idx="22">
                    <c:v>7.87</c:v>
                  </c:pt>
                  <c:pt idx="23">
                    <c:v>5.78</c:v>
                  </c:pt>
                  <c:pt idx="24">
                    <c:v>7.39</c:v>
                  </c:pt>
                  <c:pt idx="25">
                    <c:v>55</c:v>
                  </c:pt>
                  <c:pt idx="26">
                    <c:v>6.57</c:v>
                  </c:pt>
                  <c:pt idx="27">
                    <c:v>14.15</c:v>
                  </c:pt>
                  <c:pt idx="28">
                    <c:v>7.13</c:v>
                  </c:pt>
                  <c:pt idx="29">
                    <c:v>5</c:v>
                  </c:pt>
                  <c:pt idx="30">
                    <c:v>5.73</c:v>
                  </c:pt>
                  <c:pt idx="31">
                    <c:v>7.18</c:v>
                  </c:pt>
                  <c:pt idx="32">
                    <c:v>8.7200000000000006</c:v>
                  </c:pt>
                  <c:pt idx="33">
                    <c:v>30</c:v>
                  </c:pt>
                  <c:pt idx="34">
                    <c:v>60</c:v>
                  </c:pt>
                  <c:pt idx="35">
                    <c:v>33</c:v>
                  </c:pt>
                  <c:pt idx="36">
                    <c:v>20</c:v>
                  </c:pt>
                  <c:pt idx="37">
                    <c:v>19</c:v>
                  </c:pt>
                  <c:pt idx="38">
                    <c:v>14.46</c:v>
                  </c:pt>
                  <c:pt idx="39">
                    <c:v>7.08</c:v>
                  </c:pt>
                  <c:pt idx="40">
                    <c:v>5.73</c:v>
                  </c:pt>
                  <c:pt idx="41">
                    <c:v>6.81</c:v>
                  </c:pt>
                  <c:pt idx="42">
                    <c:v>23</c:v>
                  </c:pt>
                  <c:pt idx="43">
                    <c:v>40</c:v>
                  </c:pt>
                  <c:pt idx="44">
                    <c:v>19</c:v>
                  </c:pt>
                  <c:pt idx="45">
                    <c:v>8.83</c:v>
                  </c:pt>
                  <c:pt idx="46">
                    <c:v>6.15</c:v>
                  </c:pt>
                  <c:pt idx="47">
                    <c:v>7.64</c:v>
                  </c:pt>
                  <c:pt idx="48">
                    <c:v>7.29</c:v>
                  </c:pt>
                  <c:pt idx="49">
                    <c:v>5.78</c:v>
                  </c:pt>
                  <c:pt idx="50">
                    <c:v>7.55</c:v>
                  </c:pt>
                  <c:pt idx="51">
                    <c:v>28</c:v>
                  </c:pt>
                  <c:pt idx="52">
                    <c:v>19</c:v>
                  </c:pt>
                  <c:pt idx="53">
                    <c:v>10.37</c:v>
                  </c:pt>
                  <c:pt idx="54">
                    <c:v>5.91</c:v>
                  </c:pt>
                  <c:pt idx="55">
                    <c:v>5.7</c:v>
                  </c:pt>
                  <c:pt idx="56">
                    <c:v>11.5</c:v>
                  </c:pt>
                  <c:pt idx="57">
                    <c:v>36</c:v>
                  </c:pt>
                  <c:pt idx="58">
                    <c:v>18</c:v>
                  </c:pt>
                  <c:pt idx="59">
                    <c:v>10.1</c:v>
                  </c:pt>
                  <c:pt idx="60">
                    <c:v>9.1</c:v>
                  </c:pt>
                  <c:pt idx="61">
                    <c:v>10.48</c:v>
                  </c:pt>
                  <c:pt idx="62">
                    <c:v>7.64</c:v>
                  </c:pt>
                  <c:pt idx="63">
                    <c:v>6.08</c:v>
                  </c:pt>
                  <c:pt idx="64">
                    <c:v>5.91</c:v>
                  </c:pt>
                  <c:pt idx="65">
                    <c:v>5.73</c:v>
                  </c:pt>
                  <c:pt idx="66">
                    <c:v>18</c:v>
                  </c:pt>
                  <c:pt idx="67">
                    <c:v>41</c:v>
                  </c:pt>
                  <c:pt idx="68">
                    <c:v>14.23</c:v>
                  </c:pt>
                  <c:pt idx="69">
                    <c:v>12.58</c:v>
                  </c:pt>
                  <c:pt idx="70">
                    <c:v>7.29</c:v>
                  </c:pt>
                  <c:pt idx="71">
                    <c:v>5.78</c:v>
                  </c:pt>
                  <c:pt idx="72">
                    <c:v>10.6</c:v>
                  </c:pt>
                  <c:pt idx="73">
                    <c:v>16.13</c:v>
                  </c:pt>
                  <c:pt idx="74">
                    <c:v>7.08</c:v>
                  </c:pt>
                  <c:pt idx="75">
                    <c:v>5.78</c:v>
                  </c:pt>
                  <c:pt idx="76">
                    <c:v>7.29</c:v>
                  </c:pt>
                  <c:pt idx="77">
                    <c:v>5.86</c:v>
                  </c:pt>
                  <c:pt idx="78">
                    <c:v>5.73</c:v>
                  </c:pt>
                  <c:pt idx="79">
                    <c:v>12.58</c:v>
                  </c:pt>
                  <c:pt idx="80">
                    <c:v>14.07</c:v>
                  </c:pt>
                  <c:pt idx="81">
                    <c:v>6.15</c:v>
                  </c:pt>
                  <c:pt idx="82">
                    <c:v>5.76</c:v>
                  </c:pt>
                  <c:pt idx="83">
                    <c:v>9.5500000000000007</c:v>
                  </c:pt>
                  <c:pt idx="84">
                    <c:v>26</c:v>
                  </c:pt>
                </c:numCache>
              </c:numRef>
            </c:plus>
            <c:minus>
              <c:numRef>
                <c:f>Magnesium!$AD$6:$AD$90</c:f>
                <c:numCache>
                  <c:formatCode>General</c:formatCode>
                  <c:ptCount val="85"/>
                  <c:pt idx="0">
                    <c:v>5.73</c:v>
                  </c:pt>
                  <c:pt idx="1">
                    <c:v>5.73</c:v>
                  </c:pt>
                  <c:pt idx="2">
                    <c:v>10.14</c:v>
                  </c:pt>
                  <c:pt idx="3">
                    <c:v>25</c:v>
                  </c:pt>
                  <c:pt idx="4">
                    <c:v>33</c:v>
                  </c:pt>
                  <c:pt idx="5">
                    <c:v>14.07</c:v>
                  </c:pt>
                  <c:pt idx="6">
                    <c:v>8.17</c:v>
                  </c:pt>
                  <c:pt idx="7">
                    <c:v>5.83</c:v>
                  </c:pt>
                  <c:pt idx="8">
                    <c:v>5.7</c:v>
                  </c:pt>
                  <c:pt idx="9">
                    <c:v>5.72</c:v>
                  </c:pt>
                  <c:pt idx="10">
                    <c:v>5.95</c:v>
                  </c:pt>
                  <c:pt idx="11">
                    <c:v>49</c:v>
                  </c:pt>
                  <c:pt idx="12">
                    <c:v>92</c:v>
                  </c:pt>
                  <c:pt idx="13">
                    <c:v>19</c:v>
                  </c:pt>
                  <c:pt idx="14">
                    <c:v>6.76</c:v>
                  </c:pt>
                  <c:pt idx="15">
                    <c:v>10.6</c:v>
                  </c:pt>
                  <c:pt idx="16">
                    <c:v>6.76</c:v>
                  </c:pt>
                  <c:pt idx="17">
                    <c:v>6.02</c:v>
                  </c:pt>
                  <c:pt idx="18">
                    <c:v>7.87</c:v>
                  </c:pt>
                  <c:pt idx="19">
                    <c:v>124</c:v>
                  </c:pt>
                  <c:pt idx="20">
                    <c:v>97</c:v>
                  </c:pt>
                  <c:pt idx="21">
                    <c:v>13.91</c:v>
                  </c:pt>
                  <c:pt idx="22">
                    <c:v>7.87</c:v>
                  </c:pt>
                  <c:pt idx="23">
                    <c:v>5.78</c:v>
                  </c:pt>
                  <c:pt idx="24">
                    <c:v>7.39</c:v>
                  </c:pt>
                  <c:pt idx="25">
                    <c:v>55</c:v>
                  </c:pt>
                  <c:pt idx="26">
                    <c:v>6.57</c:v>
                  </c:pt>
                  <c:pt idx="27">
                    <c:v>14.15</c:v>
                  </c:pt>
                  <c:pt idx="28">
                    <c:v>7.13</c:v>
                  </c:pt>
                  <c:pt idx="29">
                    <c:v>5</c:v>
                  </c:pt>
                  <c:pt idx="30">
                    <c:v>5.73</c:v>
                  </c:pt>
                  <c:pt idx="31">
                    <c:v>7.18</c:v>
                  </c:pt>
                  <c:pt idx="32">
                    <c:v>8.7200000000000006</c:v>
                  </c:pt>
                  <c:pt idx="33">
                    <c:v>30</c:v>
                  </c:pt>
                  <c:pt idx="34">
                    <c:v>60</c:v>
                  </c:pt>
                  <c:pt idx="35">
                    <c:v>33</c:v>
                  </c:pt>
                  <c:pt idx="36">
                    <c:v>20</c:v>
                  </c:pt>
                  <c:pt idx="37">
                    <c:v>19</c:v>
                  </c:pt>
                  <c:pt idx="38">
                    <c:v>14.46</c:v>
                  </c:pt>
                  <c:pt idx="39">
                    <c:v>7.08</c:v>
                  </c:pt>
                  <c:pt idx="40">
                    <c:v>5.73</c:v>
                  </c:pt>
                  <c:pt idx="41">
                    <c:v>6.81</c:v>
                  </c:pt>
                  <c:pt idx="42">
                    <c:v>23</c:v>
                  </c:pt>
                  <c:pt idx="43">
                    <c:v>40</c:v>
                  </c:pt>
                  <c:pt idx="44">
                    <c:v>19</c:v>
                  </c:pt>
                  <c:pt idx="45">
                    <c:v>8.83</c:v>
                  </c:pt>
                  <c:pt idx="46">
                    <c:v>6.15</c:v>
                  </c:pt>
                  <c:pt idx="47">
                    <c:v>7.64</c:v>
                  </c:pt>
                  <c:pt idx="48">
                    <c:v>7.29</c:v>
                  </c:pt>
                  <c:pt idx="49">
                    <c:v>5.78</c:v>
                  </c:pt>
                  <c:pt idx="50">
                    <c:v>7.55</c:v>
                  </c:pt>
                  <c:pt idx="51">
                    <c:v>28</c:v>
                  </c:pt>
                  <c:pt idx="52">
                    <c:v>19</c:v>
                  </c:pt>
                  <c:pt idx="53">
                    <c:v>10.37</c:v>
                  </c:pt>
                  <c:pt idx="54">
                    <c:v>5.91</c:v>
                  </c:pt>
                  <c:pt idx="55">
                    <c:v>5.7</c:v>
                  </c:pt>
                  <c:pt idx="56">
                    <c:v>11.5</c:v>
                  </c:pt>
                  <c:pt idx="57">
                    <c:v>36</c:v>
                  </c:pt>
                  <c:pt idx="58">
                    <c:v>18</c:v>
                  </c:pt>
                  <c:pt idx="59">
                    <c:v>10.1</c:v>
                  </c:pt>
                  <c:pt idx="60">
                    <c:v>9.1</c:v>
                  </c:pt>
                  <c:pt idx="61">
                    <c:v>10.48</c:v>
                  </c:pt>
                  <c:pt idx="62">
                    <c:v>7.64</c:v>
                  </c:pt>
                  <c:pt idx="63">
                    <c:v>6.08</c:v>
                  </c:pt>
                  <c:pt idx="64">
                    <c:v>5.91</c:v>
                  </c:pt>
                  <c:pt idx="65">
                    <c:v>5.73</c:v>
                  </c:pt>
                  <c:pt idx="66">
                    <c:v>18</c:v>
                  </c:pt>
                  <c:pt idx="67">
                    <c:v>41</c:v>
                  </c:pt>
                  <c:pt idx="68">
                    <c:v>14.23</c:v>
                  </c:pt>
                  <c:pt idx="69">
                    <c:v>12.58</c:v>
                  </c:pt>
                  <c:pt idx="70">
                    <c:v>7.29</c:v>
                  </c:pt>
                  <c:pt idx="71">
                    <c:v>5.78</c:v>
                  </c:pt>
                  <c:pt idx="72">
                    <c:v>10.6</c:v>
                  </c:pt>
                  <c:pt idx="73">
                    <c:v>16.13</c:v>
                  </c:pt>
                  <c:pt idx="74">
                    <c:v>7.08</c:v>
                  </c:pt>
                  <c:pt idx="75">
                    <c:v>5.78</c:v>
                  </c:pt>
                  <c:pt idx="76">
                    <c:v>7.29</c:v>
                  </c:pt>
                  <c:pt idx="77">
                    <c:v>5.86</c:v>
                  </c:pt>
                  <c:pt idx="78">
                    <c:v>5.73</c:v>
                  </c:pt>
                  <c:pt idx="79">
                    <c:v>12.58</c:v>
                  </c:pt>
                  <c:pt idx="80">
                    <c:v>14.07</c:v>
                  </c:pt>
                  <c:pt idx="81">
                    <c:v>6.15</c:v>
                  </c:pt>
                  <c:pt idx="82">
                    <c:v>5.76</c:v>
                  </c:pt>
                  <c:pt idx="83">
                    <c:v>9.5500000000000007</c:v>
                  </c:pt>
                  <c:pt idx="84">
                    <c:v>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Magnesium!$V$6:$V$90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Magnesium!$Z$6:$Z$90</c:f>
              <c:numCache>
                <c:formatCode>General</c:formatCode>
                <c:ptCount val="85"/>
                <c:pt idx="0">
                  <c:v>155.02000000000001</c:v>
                </c:pt>
                <c:pt idx="1">
                  <c:v>155.02000000000001</c:v>
                </c:pt>
                <c:pt idx="2">
                  <c:v>456.83</c:v>
                </c:pt>
                <c:pt idx="3">
                  <c:v>1284</c:v>
                </c:pt>
                <c:pt idx="4">
                  <c:v>1489</c:v>
                </c:pt>
                <c:pt idx="5">
                  <c:v>631.12</c:v>
                </c:pt>
                <c:pt idx="6">
                  <c:v>374.28</c:v>
                </c:pt>
                <c:pt idx="7">
                  <c:v>227.57</c:v>
                </c:pt>
                <c:pt idx="8">
                  <c:v>183.77</c:v>
                </c:pt>
                <c:pt idx="9">
                  <c:v>197.62</c:v>
                </c:pt>
                <c:pt idx="10">
                  <c:v>251.01</c:v>
                </c:pt>
                <c:pt idx="11">
                  <c:v>1565</c:v>
                </c:pt>
                <c:pt idx="12">
                  <c:v>2150</c:v>
                </c:pt>
                <c:pt idx="13">
                  <c:v>971</c:v>
                </c:pt>
                <c:pt idx="14">
                  <c:v>304.39999999999998</c:v>
                </c:pt>
                <c:pt idx="15">
                  <c:v>475.81</c:v>
                </c:pt>
                <c:pt idx="16">
                  <c:v>304.39999999999998</c:v>
                </c:pt>
                <c:pt idx="17">
                  <c:v>250.04</c:v>
                </c:pt>
                <c:pt idx="18">
                  <c:v>360.35</c:v>
                </c:pt>
                <c:pt idx="19">
                  <c:v>2380</c:v>
                </c:pt>
                <c:pt idx="20">
                  <c:v>2189</c:v>
                </c:pt>
                <c:pt idx="21">
                  <c:v>623.12</c:v>
                </c:pt>
                <c:pt idx="22">
                  <c:v>360.35</c:v>
                </c:pt>
                <c:pt idx="23">
                  <c:v>217.8</c:v>
                </c:pt>
                <c:pt idx="24">
                  <c:v>345.03</c:v>
                </c:pt>
                <c:pt idx="25">
                  <c:v>1806</c:v>
                </c:pt>
                <c:pt idx="26">
                  <c:v>292.69</c:v>
                </c:pt>
                <c:pt idx="27">
                  <c:v>635.1</c:v>
                </c:pt>
                <c:pt idx="28">
                  <c:v>324.42</c:v>
                </c:pt>
                <c:pt idx="29">
                  <c:v>208.94</c:v>
                </c:pt>
                <c:pt idx="30">
                  <c:v>155.02000000000001</c:v>
                </c:pt>
                <c:pt idx="31">
                  <c:v>327.29000000000002</c:v>
                </c:pt>
                <c:pt idx="32">
                  <c:v>421.16</c:v>
                </c:pt>
                <c:pt idx="33">
                  <c:v>1405</c:v>
                </c:pt>
                <c:pt idx="34">
                  <c:v>1835</c:v>
                </c:pt>
                <c:pt idx="35">
                  <c:v>1464</c:v>
                </c:pt>
                <c:pt idx="36">
                  <c:v>1034</c:v>
                </c:pt>
                <c:pt idx="37">
                  <c:v>947</c:v>
                </c:pt>
                <c:pt idx="38">
                  <c:v>650.87</c:v>
                </c:pt>
                <c:pt idx="39">
                  <c:v>321.63</c:v>
                </c:pt>
                <c:pt idx="40">
                  <c:v>204.42</c:v>
                </c:pt>
                <c:pt idx="41">
                  <c:v>311.01</c:v>
                </c:pt>
                <c:pt idx="42">
                  <c:v>1188</c:v>
                </c:pt>
                <c:pt idx="43">
                  <c:v>1551</c:v>
                </c:pt>
                <c:pt idx="44">
                  <c:v>1010</c:v>
                </c:pt>
                <c:pt idx="45">
                  <c:v>402.36</c:v>
                </c:pt>
                <c:pt idx="46">
                  <c:v>262.5</c:v>
                </c:pt>
                <c:pt idx="47">
                  <c:v>349.48</c:v>
                </c:pt>
                <c:pt idx="48">
                  <c:v>332.9</c:v>
                </c:pt>
                <c:pt idx="49">
                  <c:v>217.8</c:v>
                </c:pt>
                <c:pt idx="50">
                  <c:v>349.64</c:v>
                </c:pt>
                <c:pt idx="51">
                  <c:v>1367</c:v>
                </c:pt>
                <c:pt idx="52">
                  <c:v>956</c:v>
                </c:pt>
                <c:pt idx="53">
                  <c:v>466.37</c:v>
                </c:pt>
                <c:pt idx="54">
                  <c:v>237.34</c:v>
                </c:pt>
                <c:pt idx="55">
                  <c:v>193.93</c:v>
                </c:pt>
                <c:pt idx="56">
                  <c:v>526.85</c:v>
                </c:pt>
                <c:pt idx="57">
                  <c:v>1485</c:v>
                </c:pt>
                <c:pt idx="58">
                  <c:v>921</c:v>
                </c:pt>
                <c:pt idx="59">
                  <c:v>457.77</c:v>
                </c:pt>
                <c:pt idx="60">
                  <c:v>436.51</c:v>
                </c:pt>
                <c:pt idx="61">
                  <c:v>471.1</c:v>
                </c:pt>
                <c:pt idx="62">
                  <c:v>349.48</c:v>
                </c:pt>
                <c:pt idx="63">
                  <c:v>256.3</c:v>
                </c:pt>
                <c:pt idx="64">
                  <c:v>237.34</c:v>
                </c:pt>
                <c:pt idx="65">
                  <c:v>155.02000000000001</c:v>
                </c:pt>
                <c:pt idx="66">
                  <c:v>898</c:v>
                </c:pt>
                <c:pt idx="67">
                  <c:v>1616</c:v>
                </c:pt>
                <c:pt idx="68">
                  <c:v>639.07000000000005</c:v>
                </c:pt>
                <c:pt idx="69">
                  <c:v>560.91999999999996</c:v>
                </c:pt>
                <c:pt idx="70">
                  <c:v>332.9</c:v>
                </c:pt>
                <c:pt idx="71">
                  <c:v>217.8</c:v>
                </c:pt>
                <c:pt idx="72">
                  <c:v>475.81</c:v>
                </c:pt>
                <c:pt idx="73">
                  <c:v>744.37</c:v>
                </c:pt>
                <c:pt idx="74">
                  <c:v>321.63</c:v>
                </c:pt>
                <c:pt idx="75">
                  <c:v>217.8</c:v>
                </c:pt>
                <c:pt idx="76">
                  <c:v>332.9</c:v>
                </c:pt>
                <c:pt idx="77">
                  <c:v>230.89</c:v>
                </c:pt>
                <c:pt idx="78">
                  <c:v>204.42</c:v>
                </c:pt>
                <c:pt idx="79">
                  <c:v>560.91999999999996</c:v>
                </c:pt>
                <c:pt idx="80">
                  <c:v>631.12</c:v>
                </c:pt>
                <c:pt idx="81">
                  <c:v>262.5</c:v>
                </c:pt>
                <c:pt idx="82">
                  <c:v>211.15</c:v>
                </c:pt>
                <c:pt idx="83">
                  <c:v>432.5</c:v>
                </c:pt>
                <c:pt idx="84">
                  <c:v>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6-4145-A93B-D5A5E531F308}"/>
            </c:ext>
          </c:extLst>
        </c:ser>
        <c:ser>
          <c:idx val="1"/>
          <c:order val="1"/>
          <c:tx>
            <c:strRef>
              <c:f>Magnesium!$AF$2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Magnesium!$AJ$6:$AJ$90</c:f>
                <c:numCache>
                  <c:formatCode>General</c:formatCode>
                  <c:ptCount val="85"/>
                  <c:pt idx="0">
                    <c:v>5.73</c:v>
                  </c:pt>
                  <c:pt idx="1">
                    <c:v>5.73</c:v>
                  </c:pt>
                  <c:pt idx="2">
                    <c:v>10.14</c:v>
                  </c:pt>
                  <c:pt idx="3">
                    <c:v>25</c:v>
                  </c:pt>
                  <c:pt idx="4">
                    <c:v>33</c:v>
                  </c:pt>
                  <c:pt idx="5">
                    <c:v>14.07</c:v>
                  </c:pt>
                  <c:pt idx="6">
                    <c:v>8.17</c:v>
                  </c:pt>
                  <c:pt idx="7">
                    <c:v>5.83</c:v>
                  </c:pt>
                  <c:pt idx="8">
                    <c:v>5.7</c:v>
                  </c:pt>
                  <c:pt idx="9">
                    <c:v>5.72</c:v>
                  </c:pt>
                  <c:pt idx="10">
                    <c:v>5.95</c:v>
                  </c:pt>
                  <c:pt idx="11">
                    <c:v>49</c:v>
                  </c:pt>
                  <c:pt idx="12">
                    <c:v>92</c:v>
                  </c:pt>
                  <c:pt idx="13">
                    <c:v>19.32</c:v>
                  </c:pt>
                  <c:pt idx="14">
                    <c:v>6.76</c:v>
                  </c:pt>
                  <c:pt idx="15">
                    <c:v>10.6</c:v>
                  </c:pt>
                  <c:pt idx="16">
                    <c:v>6.76</c:v>
                  </c:pt>
                  <c:pt idx="17">
                    <c:v>6.02</c:v>
                  </c:pt>
                  <c:pt idx="18">
                    <c:v>7.87</c:v>
                  </c:pt>
                  <c:pt idx="19">
                    <c:v>124</c:v>
                  </c:pt>
                  <c:pt idx="20">
                    <c:v>97</c:v>
                  </c:pt>
                  <c:pt idx="21">
                    <c:v>13.91</c:v>
                  </c:pt>
                  <c:pt idx="22">
                    <c:v>7.87</c:v>
                  </c:pt>
                  <c:pt idx="23">
                    <c:v>5.78</c:v>
                  </c:pt>
                  <c:pt idx="24">
                    <c:v>7.39</c:v>
                  </c:pt>
                  <c:pt idx="25">
                    <c:v>55</c:v>
                  </c:pt>
                  <c:pt idx="26">
                    <c:v>6.57</c:v>
                  </c:pt>
                  <c:pt idx="27">
                    <c:v>14.15</c:v>
                  </c:pt>
                  <c:pt idx="28">
                    <c:v>7.13</c:v>
                  </c:pt>
                  <c:pt idx="29">
                    <c:v>5</c:v>
                  </c:pt>
                  <c:pt idx="30">
                    <c:v>5.73</c:v>
                  </c:pt>
                  <c:pt idx="31">
                    <c:v>7.18</c:v>
                  </c:pt>
                  <c:pt idx="32">
                    <c:v>8.7200000000000006</c:v>
                  </c:pt>
                  <c:pt idx="33">
                    <c:v>30</c:v>
                  </c:pt>
                  <c:pt idx="34">
                    <c:v>60</c:v>
                  </c:pt>
                  <c:pt idx="35">
                    <c:v>33</c:v>
                  </c:pt>
                  <c:pt idx="36">
                    <c:v>20</c:v>
                  </c:pt>
                  <c:pt idx="37">
                    <c:v>19.010000000000002</c:v>
                  </c:pt>
                  <c:pt idx="38">
                    <c:v>14.46</c:v>
                  </c:pt>
                  <c:pt idx="39">
                    <c:v>7.07</c:v>
                  </c:pt>
                  <c:pt idx="40">
                    <c:v>5.73</c:v>
                  </c:pt>
                  <c:pt idx="41">
                    <c:v>6.81</c:v>
                  </c:pt>
                  <c:pt idx="42">
                    <c:v>23</c:v>
                  </c:pt>
                  <c:pt idx="43">
                    <c:v>40</c:v>
                  </c:pt>
                  <c:pt idx="44">
                    <c:v>19</c:v>
                  </c:pt>
                  <c:pt idx="45">
                    <c:v>8.83</c:v>
                  </c:pt>
                  <c:pt idx="46">
                    <c:v>6.15</c:v>
                  </c:pt>
                  <c:pt idx="47">
                    <c:v>7.64</c:v>
                  </c:pt>
                  <c:pt idx="48">
                    <c:v>7.29</c:v>
                  </c:pt>
                  <c:pt idx="49">
                    <c:v>5.78</c:v>
                  </c:pt>
                  <c:pt idx="50">
                    <c:v>7.55</c:v>
                  </c:pt>
                  <c:pt idx="51">
                    <c:v>28</c:v>
                  </c:pt>
                  <c:pt idx="52">
                    <c:v>19.13</c:v>
                  </c:pt>
                  <c:pt idx="53">
                    <c:v>10.37</c:v>
                  </c:pt>
                  <c:pt idx="54">
                    <c:v>5.91</c:v>
                  </c:pt>
                  <c:pt idx="55">
                    <c:v>5.7</c:v>
                  </c:pt>
                  <c:pt idx="56">
                    <c:v>11.5</c:v>
                  </c:pt>
                  <c:pt idx="57">
                    <c:v>36</c:v>
                  </c:pt>
                  <c:pt idx="58">
                    <c:v>18.100000000000001</c:v>
                  </c:pt>
                  <c:pt idx="59">
                    <c:v>10.09</c:v>
                  </c:pt>
                  <c:pt idx="60">
                    <c:v>9.1</c:v>
                  </c:pt>
                  <c:pt idx="61">
                    <c:v>10.48</c:v>
                  </c:pt>
                  <c:pt idx="62">
                    <c:v>7.64</c:v>
                  </c:pt>
                  <c:pt idx="63">
                    <c:v>6.08</c:v>
                  </c:pt>
                  <c:pt idx="64">
                    <c:v>5.91</c:v>
                  </c:pt>
                  <c:pt idx="65">
                    <c:v>5.73</c:v>
                  </c:pt>
                  <c:pt idx="66">
                    <c:v>18.37</c:v>
                  </c:pt>
                  <c:pt idx="67">
                    <c:v>41</c:v>
                  </c:pt>
                  <c:pt idx="68">
                    <c:v>14.23</c:v>
                  </c:pt>
                  <c:pt idx="69">
                    <c:v>12.58</c:v>
                  </c:pt>
                  <c:pt idx="70">
                    <c:v>7.29</c:v>
                  </c:pt>
                  <c:pt idx="71">
                    <c:v>5.78</c:v>
                  </c:pt>
                  <c:pt idx="72">
                    <c:v>10.6</c:v>
                  </c:pt>
                  <c:pt idx="73">
                    <c:v>16.13</c:v>
                  </c:pt>
                  <c:pt idx="74">
                    <c:v>7.07</c:v>
                  </c:pt>
                  <c:pt idx="75">
                    <c:v>5.78</c:v>
                  </c:pt>
                  <c:pt idx="76">
                    <c:v>7.29</c:v>
                  </c:pt>
                  <c:pt idx="77">
                    <c:v>5.86</c:v>
                  </c:pt>
                  <c:pt idx="78">
                    <c:v>5.73</c:v>
                  </c:pt>
                  <c:pt idx="79">
                    <c:v>12.58</c:v>
                  </c:pt>
                  <c:pt idx="80">
                    <c:v>14.07</c:v>
                  </c:pt>
                  <c:pt idx="81">
                    <c:v>6.15</c:v>
                  </c:pt>
                  <c:pt idx="82">
                    <c:v>5.76</c:v>
                  </c:pt>
                  <c:pt idx="83">
                    <c:v>9.5500000000000007</c:v>
                  </c:pt>
                  <c:pt idx="84">
                    <c:v>26</c:v>
                  </c:pt>
                </c:numCache>
              </c:numRef>
            </c:plus>
            <c:minus>
              <c:numRef>
                <c:f>Magnesium!$AJ$6:$AJ$90</c:f>
                <c:numCache>
                  <c:formatCode>General</c:formatCode>
                  <c:ptCount val="85"/>
                  <c:pt idx="0">
                    <c:v>5.73</c:v>
                  </c:pt>
                  <c:pt idx="1">
                    <c:v>5.73</c:v>
                  </c:pt>
                  <c:pt idx="2">
                    <c:v>10.14</c:v>
                  </c:pt>
                  <c:pt idx="3">
                    <c:v>25</c:v>
                  </c:pt>
                  <c:pt idx="4">
                    <c:v>33</c:v>
                  </c:pt>
                  <c:pt idx="5">
                    <c:v>14.07</c:v>
                  </c:pt>
                  <c:pt idx="6">
                    <c:v>8.17</c:v>
                  </c:pt>
                  <c:pt idx="7">
                    <c:v>5.83</c:v>
                  </c:pt>
                  <c:pt idx="8">
                    <c:v>5.7</c:v>
                  </c:pt>
                  <c:pt idx="9">
                    <c:v>5.72</c:v>
                  </c:pt>
                  <c:pt idx="10">
                    <c:v>5.95</c:v>
                  </c:pt>
                  <c:pt idx="11">
                    <c:v>49</c:v>
                  </c:pt>
                  <c:pt idx="12">
                    <c:v>92</c:v>
                  </c:pt>
                  <c:pt idx="13">
                    <c:v>19.32</c:v>
                  </c:pt>
                  <c:pt idx="14">
                    <c:v>6.76</c:v>
                  </c:pt>
                  <c:pt idx="15">
                    <c:v>10.6</c:v>
                  </c:pt>
                  <c:pt idx="16">
                    <c:v>6.76</c:v>
                  </c:pt>
                  <c:pt idx="17">
                    <c:v>6.02</c:v>
                  </c:pt>
                  <c:pt idx="18">
                    <c:v>7.87</c:v>
                  </c:pt>
                  <c:pt idx="19">
                    <c:v>124</c:v>
                  </c:pt>
                  <c:pt idx="20">
                    <c:v>97</c:v>
                  </c:pt>
                  <c:pt idx="21">
                    <c:v>13.91</c:v>
                  </c:pt>
                  <c:pt idx="22">
                    <c:v>7.87</c:v>
                  </c:pt>
                  <c:pt idx="23">
                    <c:v>5.78</c:v>
                  </c:pt>
                  <c:pt idx="24">
                    <c:v>7.39</c:v>
                  </c:pt>
                  <c:pt idx="25">
                    <c:v>55</c:v>
                  </c:pt>
                  <c:pt idx="26">
                    <c:v>6.57</c:v>
                  </c:pt>
                  <c:pt idx="27">
                    <c:v>14.15</c:v>
                  </c:pt>
                  <c:pt idx="28">
                    <c:v>7.13</c:v>
                  </c:pt>
                  <c:pt idx="29">
                    <c:v>5</c:v>
                  </c:pt>
                  <c:pt idx="30">
                    <c:v>5.73</c:v>
                  </c:pt>
                  <c:pt idx="31">
                    <c:v>7.18</c:v>
                  </c:pt>
                  <c:pt idx="32">
                    <c:v>8.7200000000000006</c:v>
                  </c:pt>
                  <c:pt idx="33">
                    <c:v>30</c:v>
                  </c:pt>
                  <c:pt idx="34">
                    <c:v>60</c:v>
                  </c:pt>
                  <c:pt idx="35">
                    <c:v>33</c:v>
                  </c:pt>
                  <c:pt idx="36">
                    <c:v>20</c:v>
                  </c:pt>
                  <c:pt idx="37">
                    <c:v>19.010000000000002</c:v>
                  </c:pt>
                  <c:pt idx="38">
                    <c:v>14.46</c:v>
                  </c:pt>
                  <c:pt idx="39">
                    <c:v>7.07</c:v>
                  </c:pt>
                  <c:pt idx="40">
                    <c:v>5.73</c:v>
                  </c:pt>
                  <c:pt idx="41">
                    <c:v>6.81</c:v>
                  </c:pt>
                  <c:pt idx="42">
                    <c:v>23</c:v>
                  </c:pt>
                  <c:pt idx="43">
                    <c:v>40</c:v>
                  </c:pt>
                  <c:pt idx="44">
                    <c:v>19</c:v>
                  </c:pt>
                  <c:pt idx="45">
                    <c:v>8.83</c:v>
                  </c:pt>
                  <c:pt idx="46">
                    <c:v>6.15</c:v>
                  </c:pt>
                  <c:pt idx="47">
                    <c:v>7.64</c:v>
                  </c:pt>
                  <c:pt idx="48">
                    <c:v>7.29</c:v>
                  </c:pt>
                  <c:pt idx="49">
                    <c:v>5.78</c:v>
                  </c:pt>
                  <c:pt idx="50">
                    <c:v>7.55</c:v>
                  </c:pt>
                  <c:pt idx="51">
                    <c:v>28</c:v>
                  </c:pt>
                  <c:pt idx="52">
                    <c:v>19.13</c:v>
                  </c:pt>
                  <c:pt idx="53">
                    <c:v>10.37</c:v>
                  </c:pt>
                  <c:pt idx="54">
                    <c:v>5.91</c:v>
                  </c:pt>
                  <c:pt idx="55">
                    <c:v>5.7</c:v>
                  </c:pt>
                  <c:pt idx="56">
                    <c:v>11.5</c:v>
                  </c:pt>
                  <c:pt idx="57">
                    <c:v>36</c:v>
                  </c:pt>
                  <c:pt idx="58">
                    <c:v>18.100000000000001</c:v>
                  </c:pt>
                  <c:pt idx="59">
                    <c:v>10.09</c:v>
                  </c:pt>
                  <c:pt idx="60">
                    <c:v>9.1</c:v>
                  </c:pt>
                  <c:pt idx="61">
                    <c:v>10.48</c:v>
                  </c:pt>
                  <c:pt idx="62">
                    <c:v>7.64</c:v>
                  </c:pt>
                  <c:pt idx="63">
                    <c:v>6.08</c:v>
                  </c:pt>
                  <c:pt idx="64">
                    <c:v>5.91</c:v>
                  </c:pt>
                  <c:pt idx="65">
                    <c:v>5.73</c:v>
                  </c:pt>
                  <c:pt idx="66">
                    <c:v>18.37</c:v>
                  </c:pt>
                  <c:pt idx="67">
                    <c:v>41</c:v>
                  </c:pt>
                  <c:pt idx="68">
                    <c:v>14.23</c:v>
                  </c:pt>
                  <c:pt idx="69">
                    <c:v>12.58</c:v>
                  </c:pt>
                  <c:pt idx="70">
                    <c:v>7.29</c:v>
                  </c:pt>
                  <c:pt idx="71">
                    <c:v>5.78</c:v>
                  </c:pt>
                  <c:pt idx="72">
                    <c:v>10.6</c:v>
                  </c:pt>
                  <c:pt idx="73">
                    <c:v>16.13</c:v>
                  </c:pt>
                  <c:pt idx="74">
                    <c:v>7.07</c:v>
                  </c:pt>
                  <c:pt idx="75">
                    <c:v>5.78</c:v>
                  </c:pt>
                  <c:pt idx="76">
                    <c:v>7.29</c:v>
                  </c:pt>
                  <c:pt idx="77">
                    <c:v>5.86</c:v>
                  </c:pt>
                  <c:pt idx="78">
                    <c:v>5.73</c:v>
                  </c:pt>
                  <c:pt idx="79">
                    <c:v>12.58</c:v>
                  </c:pt>
                  <c:pt idx="80">
                    <c:v>14.07</c:v>
                  </c:pt>
                  <c:pt idx="81">
                    <c:v>6.15</c:v>
                  </c:pt>
                  <c:pt idx="82">
                    <c:v>5.76</c:v>
                  </c:pt>
                  <c:pt idx="83">
                    <c:v>9.5500000000000007</c:v>
                  </c:pt>
                  <c:pt idx="84">
                    <c:v>26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Magnesium!$AE$6:$AE$90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Magnesium!$AI$6:$AI$90</c:f>
              <c:numCache>
                <c:formatCode>General</c:formatCode>
                <c:ptCount val="85"/>
                <c:pt idx="0">
                  <c:v>155.02000000000001</c:v>
                </c:pt>
                <c:pt idx="1">
                  <c:v>155.02000000000001</c:v>
                </c:pt>
                <c:pt idx="2">
                  <c:v>456.83</c:v>
                </c:pt>
                <c:pt idx="3">
                  <c:v>1284</c:v>
                </c:pt>
                <c:pt idx="4">
                  <c:v>1489</c:v>
                </c:pt>
                <c:pt idx="5">
                  <c:v>631.12</c:v>
                </c:pt>
                <c:pt idx="6">
                  <c:v>374.28</c:v>
                </c:pt>
                <c:pt idx="7">
                  <c:v>227.57</c:v>
                </c:pt>
                <c:pt idx="8">
                  <c:v>183.77</c:v>
                </c:pt>
                <c:pt idx="9">
                  <c:v>197.62</c:v>
                </c:pt>
                <c:pt idx="10">
                  <c:v>251.01</c:v>
                </c:pt>
                <c:pt idx="11">
                  <c:v>1565</c:v>
                </c:pt>
                <c:pt idx="12">
                  <c:v>2150</c:v>
                </c:pt>
                <c:pt idx="13">
                  <c:v>971.06</c:v>
                </c:pt>
                <c:pt idx="14">
                  <c:v>304.39999999999998</c:v>
                </c:pt>
                <c:pt idx="15">
                  <c:v>475.81</c:v>
                </c:pt>
                <c:pt idx="16">
                  <c:v>304.39999999999998</c:v>
                </c:pt>
                <c:pt idx="17">
                  <c:v>250.04</c:v>
                </c:pt>
                <c:pt idx="18">
                  <c:v>360.35</c:v>
                </c:pt>
                <c:pt idx="19">
                  <c:v>2380</c:v>
                </c:pt>
                <c:pt idx="20">
                  <c:v>2189</c:v>
                </c:pt>
                <c:pt idx="21">
                  <c:v>623.12</c:v>
                </c:pt>
                <c:pt idx="22">
                  <c:v>360.35</c:v>
                </c:pt>
                <c:pt idx="23">
                  <c:v>217.8</c:v>
                </c:pt>
                <c:pt idx="24">
                  <c:v>345.03</c:v>
                </c:pt>
                <c:pt idx="25">
                  <c:v>1806</c:v>
                </c:pt>
                <c:pt idx="26">
                  <c:v>292.69</c:v>
                </c:pt>
                <c:pt idx="27">
                  <c:v>635.1</c:v>
                </c:pt>
                <c:pt idx="28">
                  <c:v>324.42</c:v>
                </c:pt>
                <c:pt idx="29">
                  <c:v>208.94</c:v>
                </c:pt>
                <c:pt idx="30">
                  <c:v>155.02000000000001</c:v>
                </c:pt>
                <c:pt idx="31">
                  <c:v>327.29000000000002</c:v>
                </c:pt>
                <c:pt idx="32">
                  <c:v>421.16</c:v>
                </c:pt>
                <c:pt idx="33">
                  <c:v>1405</c:v>
                </c:pt>
                <c:pt idx="34">
                  <c:v>1835</c:v>
                </c:pt>
                <c:pt idx="35">
                  <c:v>1464</c:v>
                </c:pt>
                <c:pt idx="36">
                  <c:v>1034</c:v>
                </c:pt>
                <c:pt idx="37">
                  <c:v>947.24</c:v>
                </c:pt>
                <c:pt idx="38">
                  <c:v>650.87</c:v>
                </c:pt>
                <c:pt idx="39">
                  <c:v>321.63</c:v>
                </c:pt>
                <c:pt idx="40">
                  <c:v>204.42</c:v>
                </c:pt>
                <c:pt idx="41">
                  <c:v>311.01</c:v>
                </c:pt>
                <c:pt idx="42">
                  <c:v>1188</c:v>
                </c:pt>
                <c:pt idx="43">
                  <c:v>1551</c:v>
                </c:pt>
                <c:pt idx="44">
                  <c:v>1010</c:v>
                </c:pt>
                <c:pt idx="45">
                  <c:v>402.36</c:v>
                </c:pt>
                <c:pt idx="46">
                  <c:v>262.5</c:v>
                </c:pt>
                <c:pt idx="47">
                  <c:v>349.48</c:v>
                </c:pt>
                <c:pt idx="48">
                  <c:v>332.9</c:v>
                </c:pt>
                <c:pt idx="49">
                  <c:v>217.8</c:v>
                </c:pt>
                <c:pt idx="50">
                  <c:v>349.64</c:v>
                </c:pt>
                <c:pt idx="51">
                  <c:v>1367</c:v>
                </c:pt>
                <c:pt idx="52">
                  <c:v>956.23</c:v>
                </c:pt>
                <c:pt idx="53">
                  <c:v>466.37</c:v>
                </c:pt>
                <c:pt idx="54">
                  <c:v>237.34</c:v>
                </c:pt>
                <c:pt idx="55">
                  <c:v>193.93</c:v>
                </c:pt>
                <c:pt idx="56">
                  <c:v>526.85</c:v>
                </c:pt>
                <c:pt idx="57">
                  <c:v>1485</c:v>
                </c:pt>
                <c:pt idx="58">
                  <c:v>921.19</c:v>
                </c:pt>
                <c:pt idx="59">
                  <c:v>457.77</c:v>
                </c:pt>
                <c:pt idx="60">
                  <c:v>436.51</c:v>
                </c:pt>
                <c:pt idx="61">
                  <c:v>471.1</c:v>
                </c:pt>
                <c:pt idx="62">
                  <c:v>349.48</c:v>
                </c:pt>
                <c:pt idx="63">
                  <c:v>256.3</c:v>
                </c:pt>
                <c:pt idx="64">
                  <c:v>237.34</c:v>
                </c:pt>
                <c:pt idx="65">
                  <c:v>155.02000000000001</c:v>
                </c:pt>
                <c:pt idx="66">
                  <c:v>898.16</c:v>
                </c:pt>
                <c:pt idx="67">
                  <c:v>1616</c:v>
                </c:pt>
                <c:pt idx="68">
                  <c:v>639.07000000000005</c:v>
                </c:pt>
                <c:pt idx="69">
                  <c:v>560.91999999999996</c:v>
                </c:pt>
                <c:pt idx="70">
                  <c:v>332.9</c:v>
                </c:pt>
                <c:pt idx="71">
                  <c:v>217.8</c:v>
                </c:pt>
                <c:pt idx="72">
                  <c:v>475.81</c:v>
                </c:pt>
                <c:pt idx="73">
                  <c:v>744.37</c:v>
                </c:pt>
                <c:pt idx="74">
                  <c:v>321.63</c:v>
                </c:pt>
                <c:pt idx="75">
                  <c:v>217.8</c:v>
                </c:pt>
                <c:pt idx="76">
                  <c:v>332.9</c:v>
                </c:pt>
                <c:pt idx="77">
                  <c:v>230.89</c:v>
                </c:pt>
                <c:pt idx="78">
                  <c:v>204.42</c:v>
                </c:pt>
                <c:pt idx="79">
                  <c:v>560.91999999999996</c:v>
                </c:pt>
                <c:pt idx="80">
                  <c:v>631.12</c:v>
                </c:pt>
                <c:pt idx="81">
                  <c:v>262.5</c:v>
                </c:pt>
                <c:pt idx="82">
                  <c:v>211.15</c:v>
                </c:pt>
                <c:pt idx="83">
                  <c:v>432.5</c:v>
                </c:pt>
                <c:pt idx="84">
                  <c:v>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6-4145-A93B-D5A5E531F308}"/>
            </c:ext>
          </c:extLst>
        </c:ser>
        <c:ser>
          <c:idx val="2"/>
          <c:order val="2"/>
          <c:tx>
            <c:strRef>
              <c:f>Magnesium!$AL$2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Magnesium!$AP$6:$AP$90</c:f>
                <c:numCache>
                  <c:formatCode>General</c:formatCode>
                  <c:ptCount val="85"/>
                  <c:pt idx="0">
                    <c:v>9.82</c:v>
                  </c:pt>
                  <c:pt idx="1">
                    <c:v>9.82</c:v>
                  </c:pt>
                  <c:pt idx="2">
                    <c:v>15.22</c:v>
                  </c:pt>
                  <c:pt idx="3">
                    <c:v>32</c:v>
                  </c:pt>
                  <c:pt idx="4">
                    <c:v>43</c:v>
                  </c:pt>
                  <c:pt idx="5">
                    <c:v>23.89</c:v>
                  </c:pt>
                  <c:pt idx="6">
                    <c:v>10.63</c:v>
                  </c:pt>
                  <c:pt idx="7">
                    <c:v>7.59</c:v>
                  </c:pt>
                  <c:pt idx="8">
                    <c:v>8.8699999999999992</c:v>
                  </c:pt>
                  <c:pt idx="9">
                    <c:v>8.42</c:v>
                  </c:pt>
                  <c:pt idx="10">
                    <c:v>7.09</c:v>
                  </c:pt>
                  <c:pt idx="11">
                    <c:v>75</c:v>
                  </c:pt>
                  <c:pt idx="12">
                    <c:v>154</c:v>
                  </c:pt>
                  <c:pt idx="13">
                    <c:v>30.73</c:v>
                  </c:pt>
                  <c:pt idx="14">
                    <c:v>7.74</c:v>
                  </c:pt>
                  <c:pt idx="15">
                    <c:v>16.28</c:v>
                  </c:pt>
                  <c:pt idx="16">
                    <c:v>7.74</c:v>
                  </c:pt>
                  <c:pt idx="17">
                    <c:v>7.24</c:v>
                  </c:pt>
                  <c:pt idx="18">
                    <c:v>9.9499999999999993</c:v>
                  </c:pt>
                  <c:pt idx="19">
                    <c:v>216</c:v>
                  </c:pt>
                  <c:pt idx="20">
                    <c:v>164</c:v>
                  </c:pt>
                  <c:pt idx="21">
                    <c:v>23.56</c:v>
                  </c:pt>
                  <c:pt idx="22">
                    <c:v>9.9499999999999993</c:v>
                  </c:pt>
                  <c:pt idx="23">
                    <c:v>7.83</c:v>
                  </c:pt>
                  <c:pt idx="24">
                    <c:v>8.99</c:v>
                  </c:pt>
                  <c:pt idx="25">
                    <c:v>84</c:v>
                  </c:pt>
                  <c:pt idx="26">
                    <c:v>7.47</c:v>
                  </c:pt>
                  <c:pt idx="27">
                    <c:v>24.05</c:v>
                  </c:pt>
                  <c:pt idx="28">
                    <c:v>8.3800000000000008</c:v>
                  </c:pt>
                  <c:pt idx="29">
                    <c:v>6.28</c:v>
                  </c:pt>
                  <c:pt idx="30">
                    <c:v>9.82</c:v>
                  </c:pt>
                  <c:pt idx="31">
                    <c:v>8.49</c:v>
                  </c:pt>
                  <c:pt idx="32">
                    <c:v>12.1</c:v>
                  </c:pt>
                  <c:pt idx="33">
                    <c:v>38</c:v>
                  </c:pt>
                  <c:pt idx="34">
                    <c:v>93</c:v>
                  </c:pt>
                  <c:pt idx="35">
                    <c:v>42</c:v>
                  </c:pt>
                  <c:pt idx="36">
                    <c:v>31</c:v>
                  </c:pt>
                  <c:pt idx="37">
                    <c:v>30.66</c:v>
                  </c:pt>
                  <c:pt idx="38">
                    <c:v>24.67</c:v>
                  </c:pt>
                  <c:pt idx="39">
                    <c:v>8.2799999999999994</c:v>
                  </c:pt>
                  <c:pt idx="40">
                    <c:v>8.2100000000000009</c:v>
                  </c:pt>
                  <c:pt idx="41">
                    <c:v>7.83</c:v>
                  </c:pt>
                  <c:pt idx="42">
                    <c:v>28</c:v>
                  </c:pt>
                  <c:pt idx="43">
                    <c:v>56</c:v>
                  </c:pt>
                  <c:pt idx="44">
                    <c:v>27</c:v>
                  </c:pt>
                  <c:pt idx="45">
                    <c:v>12.16</c:v>
                  </c:pt>
                  <c:pt idx="46">
                    <c:v>7.18</c:v>
                  </c:pt>
                  <c:pt idx="47">
                    <c:v>9.43</c:v>
                  </c:pt>
                  <c:pt idx="48">
                    <c:v>8.7100000000000009</c:v>
                  </c:pt>
                  <c:pt idx="49">
                    <c:v>7.83</c:v>
                  </c:pt>
                  <c:pt idx="50">
                    <c:v>9.2899999999999991</c:v>
                  </c:pt>
                  <c:pt idx="51">
                    <c:v>35</c:v>
                  </c:pt>
                  <c:pt idx="52">
                    <c:v>30.69</c:v>
                  </c:pt>
                  <c:pt idx="53">
                    <c:v>15.76</c:v>
                  </c:pt>
                  <c:pt idx="54">
                    <c:v>7.41</c:v>
                  </c:pt>
                  <c:pt idx="55">
                    <c:v>8.5</c:v>
                  </c:pt>
                  <c:pt idx="56">
                    <c:v>18.309999999999999</c:v>
                  </c:pt>
                  <c:pt idx="57">
                    <c:v>49</c:v>
                  </c:pt>
                  <c:pt idx="58">
                    <c:v>28.62</c:v>
                  </c:pt>
                  <c:pt idx="59">
                    <c:v>15.13</c:v>
                  </c:pt>
                  <c:pt idx="60">
                    <c:v>12.93</c:v>
                  </c:pt>
                  <c:pt idx="61">
                    <c:v>16.02</c:v>
                  </c:pt>
                  <c:pt idx="62">
                    <c:v>9.43</c:v>
                  </c:pt>
                  <c:pt idx="63">
                    <c:v>7.2</c:v>
                  </c:pt>
                  <c:pt idx="64">
                    <c:v>7.41</c:v>
                  </c:pt>
                  <c:pt idx="65">
                    <c:v>9.82</c:v>
                  </c:pt>
                  <c:pt idx="66">
                    <c:v>30.35</c:v>
                  </c:pt>
                  <c:pt idx="67">
                    <c:v>56</c:v>
                  </c:pt>
                  <c:pt idx="68">
                    <c:v>24.21</c:v>
                  </c:pt>
                  <c:pt idx="69">
                    <c:v>20.74</c:v>
                  </c:pt>
                  <c:pt idx="70">
                    <c:v>8.7100000000000009</c:v>
                  </c:pt>
                  <c:pt idx="71">
                    <c:v>7.83</c:v>
                  </c:pt>
                  <c:pt idx="72">
                    <c:v>16.28</c:v>
                  </c:pt>
                  <c:pt idx="73">
                    <c:v>27.7</c:v>
                  </c:pt>
                  <c:pt idx="74">
                    <c:v>8.2799999999999994</c:v>
                  </c:pt>
                  <c:pt idx="75">
                    <c:v>7.83</c:v>
                  </c:pt>
                  <c:pt idx="76">
                    <c:v>8.7100000000000009</c:v>
                  </c:pt>
                  <c:pt idx="77">
                    <c:v>7.53</c:v>
                  </c:pt>
                  <c:pt idx="78">
                    <c:v>8.2100000000000009</c:v>
                  </c:pt>
                  <c:pt idx="79">
                    <c:v>20.74</c:v>
                  </c:pt>
                  <c:pt idx="80">
                    <c:v>23.89</c:v>
                  </c:pt>
                  <c:pt idx="81">
                    <c:v>7.18</c:v>
                  </c:pt>
                  <c:pt idx="82">
                    <c:v>8.01</c:v>
                  </c:pt>
                  <c:pt idx="83">
                    <c:v>13.85</c:v>
                  </c:pt>
                  <c:pt idx="84">
                    <c:v>33</c:v>
                  </c:pt>
                </c:numCache>
              </c:numRef>
            </c:plus>
            <c:minus>
              <c:numRef>
                <c:f>Magnesium!$AP$6:$AP$90</c:f>
                <c:numCache>
                  <c:formatCode>General</c:formatCode>
                  <c:ptCount val="85"/>
                  <c:pt idx="0">
                    <c:v>9.82</c:v>
                  </c:pt>
                  <c:pt idx="1">
                    <c:v>9.82</c:v>
                  </c:pt>
                  <c:pt idx="2">
                    <c:v>15.22</c:v>
                  </c:pt>
                  <c:pt idx="3">
                    <c:v>32</c:v>
                  </c:pt>
                  <c:pt idx="4">
                    <c:v>43</c:v>
                  </c:pt>
                  <c:pt idx="5">
                    <c:v>23.89</c:v>
                  </c:pt>
                  <c:pt idx="6">
                    <c:v>10.63</c:v>
                  </c:pt>
                  <c:pt idx="7">
                    <c:v>7.59</c:v>
                  </c:pt>
                  <c:pt idx="8">
                    <c:v>8.8699999999999992</c:v>
                  </c:pt>
                  <c:pt idx="9">
                    <c:v>8.42</c:v>
                  </c:pt>
                  <c:pt idx="10">
                    <c:v>7.09</c:v>
                  </c:pt>
                  <c:pt idx="11">
                    <c:v>75</c:v>
                  </c:pt>
                  <c:pt idx="12">
                    <c:v>154</c:v>
                  </c:pt>
                  <c:pt idx="13">
                    <c:v>30.73</c:v>
                  </c:pt>
                  <c:pt idx="14">
                    <c:v>7.74</c:v>
                  </c:pt>
                  <c:pt idx="15">
                    <c:v>16.28</c:v>
                  </c:pt>
                  <c:pt idx="16">
                    <c:v>7.74</c:v>
                  </c:pt>
                  <c:pt idx="17">
                    <c:v>7.24</c:v>
                  </c:pt>
                  <c:pt idx="18">
                    <c:v>9.9499999999999993</c:v>
                  </c:pt>
                  <c:pt idx="19">
                    <c:v>216</c:v>
                  </c:pt>
                  <c:pt idx="20">
                    <c:v>164</c:v>
                  </c:pt>
                  <c:pt idx="21">
                    <c:v>23.56</c:v>
                  </c:pt>
                  <c:pt idx="22">
                    <c:v>9.9499999999999993</c:v>
                  </c:pt>
                  <c:pt idx="23">
                    <c:v>7.83</c:v>
                  </c:pt>
                  <c:pt idx="24">
                    <c:v>8.99</c:v>
                  </c:pt>
                  <c:pt idx="25">
                    <c:v>84</c:v>
                  </c:pt>
                  <c:pt idx="26">
                    <c:v>7.47</c:v>
                  </c:pt>
                  <c:pt idx="27">
                    <c:v>24.05</c:v>
                  </c:pt>
                  <c:pt idx="28">
                    <c:v>8.3800000000000008</c:v>
                  </c:pt>
                  <c:pt idx="29">
                    <c:v>6.28</c:v>
                  </c:pt>
                  <c:pt idx="30">
                    <c:v>9.82</c:v>
                  </c:pt>
                  <c:pt idx="31">
                    <c:v>8.49</c:v>
                  </c:pt>
                  <c:pt idx="32">
                    <c:v>12.1</c:v>
                  </c:pt>
                  <c:pt idx="33">
                    <c:v>38</c:v>
                  </c:pt>
                  <c:pt idx="34">
                    <c:v>93</c:v>
                  </c:pt>
                  <c:pt idx="35">
                    <c:v>42</c:v>
                  </c:pt>
                  <c:pt idx="36">
                    <c:v>31</c:v>
                  </c:pt>
                  <c:pt idx="37">
                    <c:v>30.66</c:v>
                  </c:pt>
                  <c:pt idx="38">
                    <c:v>24.67</c:v>
                  </c:pt>
                  <c:pt idx="39">
                    <c:v>8.2799999999999994</c:v>
                  </c:pt>
                  <c:pt idx="40">
                    <c:v>8.2100000000000009</c:v>
                  </c:pt>
                  <c:pt idx="41">
                    <c:v>7.83</c:v>
                  </c:pt>
                  <c:pt idx="42">
                    <c:v>28</c:v>
                  </c:pt>
                  <c:pt idx="43">
                    <c:v>56</c:v>
                  </c:pt>
                  <c:pt idx="44">
                    <c:v>27</c:v>
                  </c:pt>
                  <c:pt idx="45">
                    <c:v>12.16</c:v>
                  </c:pt>
                  <c:pt idx="46">
                    <c:v>7.18</c:v>
                  </c:pt>
                  <c:pt idx="47">
                    <c:v>9.43</c:v>
                  </c:pt>
                  <c:pt idx="48">
                    <c:v>8.7100000000000009</c:v>
                  </c:pt>
                  <c:pt idx="49">
                    <c:v>7.83</c:v>
                  </c:pt>
                  <c:pt idx="50">
                    <c:v>9.2899999999999991</c:v>
                  </c:pt>
                  <c:pt idx="51">
                    <c:v>35</c:v>
                  </c:pt>
                  <c:pt idx="52">
                    <c:v>30.69</c:v>
                  </c:pt>
                  <c:pt idx="53">
                    <c:v>15.76</c:v>
                  </c:pt>
                  <c:pt idx="54">
                    <c:v>7.41</c:v>
                  </c:pt>
                  <c:pt idx="55">
                    <c:v>8.5</c:v>
                  </c:pt>
                  <c:pt idx="56">
                    <c:v>18.309999999999999</c:v>
                  </c:pt>
                  <c:pt idx="57">
                    <c:v>49</c:v>
                  </c:pt>
                  <c:pt idx="58">
                    <c:v>28.62</c:v>
                  </c:pt>
                  <c:pt idx="59">
                    <c:v>15.13</c:v>
                  </c:pt>
                  <c:pt idx="60">
                    <c:v>12.93</c:v>
                  </c:pt>
                  <c:pt idx="61">
                    <c:v>16.02</c:v>
                  </c:pt>
                  <c:pt idx="62">
                    <c:v>9.43</c:v>
                  </c:pt>
                  <c:pt idx="63">
                    <c:v>7.2</c:v>
                  </c:pt>
                  <c:pt idx="64">
                    <c:v>7.41</c:v>
                  </c:pt>
                  <c:pt idx="65">
                    <c:v>9.82</c:v>
                  </c:pt>
                  <c:pt idx="66">
                    <c:v>30.35</c:v>
                  </c:pt>
                  <c:pt idx="67">
                    <c:v>56</c:v>
                  </c:pt>
                  <c:pt idx="68">
                    <c:v>24.21</c:v>
                  </c:pt>
                  <c:pt idx="69">
                    <c:v>20.74</c:v>
                  </c:pt>
                  <c:pt idx="70">
                    <c:v>8.7100000000000009</c:v>
                  </c:pt>
                  <c:pt idx="71">
                    <c:v>7.83</c:v>
                  </c:pt>
                  <c:pt idx="72">
                    <c:v>16.28</c:v>
                  </c:pt>
                  <c:pt idx="73">
                    <c:v>27.7</c:v>
                  </c:pt>
                  <c:pt idx="74">
                    <c:v>8.2799999999999994</c:v>
                  </c:pt>
                  <c:pt idx="75">
                    <c:v>7.83</c:v>
                  </c:pt>
                  <c:pt idx="76">
                    <c:v>8.7100000000000009</c:v>
                  </c:pt>
                  <c:pt idx="77">
                    <c:v>7.53</c:v>
                  </c:pt>
                  <c:pt idx="78">
                    <c:v>8.2100000000000009</c:v>
                  </c:pt>
                  <c:pt idx="79">
                    <c:v>20.74</c:v>
                  </c:pt>
                  <c:pt idx="80">
                    <c:v>23.89</c:v>
                  </c:pt>
                  <c:pt idx="81">
                    <c:v>7.18</c:v>
                  </c:pt>
                  <c:pt idx="82">
                    <c:v>8.01</c:v>
                  </c:pt>
                  <c:pt idx="83">
                    <c:v>13.85</c:v>
                  </c:pt>
                  <c:pt idx="84">
                    <c:v>33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Magnesium!$AK$6:$AK$90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Magnesium!$AO$6:$AO$90</c:f>
              <c:numCache>
                <c:formatCode>General</c:formatCode>
                <c:ptCount val="85"/>
                <c:pt idx="0">
                  <c:v>150.55000000000001</c:v>
                </c:pt>
                <c:pt idx="1">
                  <c:v>150.55000000000001</c:v>
                </c:pt>
                <c:pt idx="2">
                  <c:v>465.12</c:v>
                </c:pt>
                <c:pt idx="3">
                  <c:v>1286</c:v>
                </c:pt>
                <c:pt idx="4">
                  <c:v>1480</c:v>
                </c:pt>
                <c:pt idx="5">
                  <c:v>644.73</c:v>
                </c:pt>
                <c:pt idx="6">
                  <c:v>379.2</c:v>
                </c:pt>
                <c:pt idx="7">
                  <c:v>225.95</c:v>
                </c:pt>
                <c:pt idx="8">
                  <c:v>180.34</c:v>
                </c:pt>
                <c:pt idx="9">
                  <c:v>194.73</c:v>
                </c:pt>
                <c:pt idx="10">
                  <c:v>250.48</c:v>
                </c:pt>
                <c:pt idx="11">
                  <c:v>1528</c:v>
                </c:pt>
                <c:pt idx="12">
                  <c:v>2065</c:v>
                </c:pt>
                <c:pt idx="13">
                  <c:v>985.87</c:v>
                </c:pt>
                <c:pt idx="14">
                  <c:v>306.23</c:v>
                </c:pt>
                <c:pt idx="15">
                  <c:v>484.81</c:v>
                </c:pt>
                <c:pt idx="16">
                  <c:v>306.23</c:v>
                </c:pt>
                <c:pt idx="17">
                  <c:v>249.4</c:v>
                </c:pt>
                <c:pt idx="18">
                  <c:v>364.67</c:v>
                </c:pt>
                <c:pt idx="19">
                  <c:v>2257</c:v>
                </c:pt>
                <c:pt idx="20">
                  <c:v>2098</c:v>
                </c:pt>
                <c:pt idx="21">
                  <c:v>636.54</c:v>
                </c:pt>
                <c:pt idx="22">
                  <c:v>364.67</c:v>
                </c:pt>
                <c:pt idx="23">
                  <c:v>215.75</c:v>
                </c:pt>
                <c:pt idx="24">
                  <c:v>348.56</c:v>
                </c:pt>
                <c:pt idx="25">
                  <c:v>1767</c:v>
                </c:pt>
                <c:pt idx="26">
                  <c:v>293.98</c:v>
                </c:pt>
                <c:pt idx="27">
                  <c:v>648.79999999999995</c:v>
                </c:pt>
                <c:pt idx="28">
                  <c:v>327.14</c:v>
                </c:pt>
                <c:pt idx="29">
                  <c:v>207.64</c:v>
                </c:pt>
                <c:pt idx="30">
                  <c:v>150.55000000000001</c:v>
                </c:pt>
                <c:pt idx="31">
                  <c:v>330.14</c:v>
                </c:pt>
                <c:pt idx="32">
                  <c:v>427.34</c:v>
                </c:pt>
                <c:pt idx="33">
                  <c:v>1398</c:v>
                </c:pt>
                <c:pt idx="34">
                  <c:v>1789</c:v>
                </c:pt>
                <c:pt idx="35">
                  <c:v>1453</c:v>
                </c:pt>
                <c:pt idx="36">
                  <c:v>1048</c:v>
                </c:pt>
                <c:pt idx="37">
                  <c:v>962.39</c:v>
                </c:pt>
                <c:pt idx="38">
                  <c:v>664.89</c:v>
                </c:pt>
                <c:pt idx="39">
                  <c:v>324.23</c:v>
                </c:pt>
                <c:pt idx="40">
                  <c:v>201.81</c:v>
                </c:pt>
                <c:pt idx="41">
                  <c:v>313.11</c:v>
                </c:pt>
                <c:pt idx="42">
                  <c:v>1190</c:v>
                </c:pt>
                <c:pt idx="43">
                  <c:v>1529</c:v>
                </c:pt>
                <c:pt idx="44">
                  <c:v>1020</c:v>
                </c:pt>
                <c:pt idx="45">
                  <c:v>408.48</c:v>
                </c:pt>
                <c:pt idx="46">
                  <c:v>262.42</c:v>
                </c:pt>
                <c:pt idx="47">
                  <c:v>353.33</c:v>
                </c:pt>
                <c:pt idx="48">
                  <c:v>336</c:v>
                </c:pt>
                <c:pt idx="49">
                  <c:v>215.75</c:v>
                </c:pt>
                <c:pt idx="50">
                  <c:v>353.42</c:v>
                </c:pt>
                <c:pt idx="51">
                  <c:v>1366</c:v>
                </c:pt>
                <c:pt idx="52">
                  <c:v>971.26</c:v>
                </c:pt>
                <c:pt idx="53">
                  <c:v>475.03</c:v>
                </c:pt>
                <c:pt idx="54">
                  <c:v>236.14</c:v>
                </c:pt>
                <c:pt idx="55">
                  <c:v>190.92</c:v>
                </c:pt>
                <c:pt idx="56">
                  <c:v>537.13</c:v>
                </c:pt>
                <c:pt idx="57">
                  <c:v>1467</c:v>
                </c:pt>
                <c:pt idx="58">
                  <c:v>935.12</c:v>
                </c:pt>
                <c:pt idx="59">
                  <c:v>466.01</c:v>
                </c:pt>
                <c:pt idx="60">
                  <c:v>443.28</c:v>
                </c:pt>
                <c:pt idx="61">
                  <c:v>479.93</c:v>
                </c:pt>
                <c:pt idx="62">
                  <c:v>353.33</c:v>
                </c:pt>
                <c:pt idx="63">
                  <c:v>255.94</c:v>
                </c:pt>
                <c:pt idx="64">
                  <c:v>236.14</c:v>
                </c:pt>
                <c:pt idx="65">
                  <c:v>150.55000000000001</c:v>
                </c:pt>
                <c:pt idx="66">
                  <c:v>913.81</c:v>
                </c:pt>
                <c:pt idx="67">
                  <c:v>1596</c:v>
                </c:pt>
                <c:pt idx="68">
                  <c:v>652.85</c:v>
                </c:pt>
                <c:pt idx="69">
                  <c:v>572.72</c:v>
                </c:pt>
                <c:pt idx="70">
                  <c:v>336</c:v>
                </c:pt>
                <c:pt idx="71">
                  <c:v>215.75</c:v>
                </c:pt>
                <c:pt idx="72">
                  <c:v>484.81</c:v>
                </c:pt>
                <c:pt idx="73">
                  <c:v>759.81</c:v>
                </c:pt>
                <c:pt idx="74">
                  <c:v>324.23</c:v>
                </c:pt>
                <c:pt idx="75">
                  <c:v>215.75</c:v>
                </c:pt>
                <c:pt idx="76">
                  <c:v>336</c:v>
                </c:pt>
                <c:pt idx="77">
                  <c:v>229.41</c:v>
                </c:pt>
                <c:pt idx="78">
                  <c:v>201.81</c:v>
                </c:pt>
                <c:pt idx="79">
                  <c:v>572.72</c:v>
                </c:pt>
                <c:pt idx="80">
                  <c:v>644.73</c:v>
                </c:pt>
                <c:pt idx="81">
                  <c:v>262.42</c:v>
                </c:pt>
                <c:pt idx="82">
                  <c:v>208.82</c:v>
                </c:pt>
                <c:pt idx="83">
                  <c:v>439.85</c:v>
                </c:pt>
                <c:pt idx="84">
                  <c:v>1327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6-4145-A93B-D5A5E531F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38300"/>
          <c:min val="336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Calcium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Calcium!$G$2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Calcium!$A$3:$A$126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Calcium!$G$3:$G$126</c:f>
              <c:numCache>
                <c:formatCode>0.00</c:formatCode>
                <c:ptCount val="124"/>
                <c:pt idx="0">
                  <c:v>2956.2</c:v>
                </c:pt>
                <c:pt idx="1">
                  <c:v>2809.3</c:v>
                </c:pt>
                <c:pt idx="2">
                  <c:v>7872.1</c:v>
                </c:pt>
                <c:pt idx="3">
                  <c:v>17809</c:v>
                </c:pt>
                <c:pt idx="4">
                  <c:v>22935</c:v>
                </c:pt>
                <c:pt idx="5">
                  <c:v>21878</c:v>
                </c:pt>
                <c:pt idx="6">
                  <c:v>24556</c:v>
                </c:pt>
                <c:pt idx="7">
                  <c:v>22668</c:v>
                </c:pt>
                <c:pt idx="8">
                  <c:v>21581</c:v>
                </c:pt>
                <c:pt idx="9">
                  <c:v>20963</c:v>
                </c:pt>
                <c:pt idx="10">
                  <c:v>9508.1</c:v>
                </c:pt>
                <c:pt idx="11">
                  <c:v>6239.6</c:v>
                </c:pt>
                <c:pt idx="12">
                  <c:v>6096.4</c:v>
                </c:pt>
                <c:pt idx="13">
                  <c:v>5566.6</c:v>
                </c:pt>
                <c:pt idx="14">
                  <c:v>3637.5</c:v>
                </c:pt>
                <c:pt idx="15">
                  <c:v>3967.6</c:v>
                </c:pt>
                <c:pt idx="16">
                  <c:v>3348.8</c:v>
                </c:pt>
                <c:pt idx="17">
                  <c:v>3686.8</c:v>
                </c:pt>
                <c:pt idx="18">
                  <c:v>3539.1</c:v>
                </c:pt>
                <c:pt idx="19">
                  <c:v>5226.5</c:v>
                </c:pt>
                <c:pt idx="20">
                  <c:v>12931</c:v>
                </c:pt>
                <c:pt idx="21">
                  <c:v>24854</c:v>
                </c:pt>
                <c:pt idx="22">
                  <c:v>34860</c:v>
                </c:pt>
                <c:pt idx="23">
                  <c:v>31704</c:v>
                </c:pt>
                <c:pt idx="24">
                  <c:v>14463</c:v>
                </c:pt>
                <c:pt idx="25">
                  <c:v>5141.8</c:v>
                </c:pt>
                <c:pt idx="26">
                  <c:v>7848.9</c:v>
                </c:pt>
                <c:pt idx="27">
                  <c:v>5613.9</c:v>
                </c:pt>
                <c:pt idx="28">
                  <c:v>4754.3</c:v>
                </c:pt>
                <c:pt idx="29">
                  <c:v>6287.6</c:v>
                </c:pt>
                <c:pt idx="30">
                  <c:v>35994</c:v>
                </c:pt>
                <c:pt idx="31">
                  <c:v>33121</c:v>
                </c:pt>
                <c:pt idx="32">
                  <c:v>31545</c:v>
                </c:pt>
                <c:pt idx="33">
                  <c:v>9651.7000000000007</c:v>
                </c:pt>
                <c:pt idx="34">
                  <c:v>6014.7</c:v>
                </c:pt>
                <c:pt idx="35">
                  <c:v>3951.3</c:v>
                </c:pt>
                <c:pt idx="36">
                  <c:v>4684</c:v>
                </c:pt>
                <c:pt idx="37">
                  <c:v>7470.8</c:v>
                </c:pt>
                <c:pt idx="38">
                  <c:v>27284</c:v>
                </c:pt>
                <c:pt idx="39">
                  <c:v>28949</c:v>
                </c:pt>
                <c:pt idx="40">
                  <c:v>4489</c:v>
                </c:pt>
                <c:pt idx="41">
                  <c:v>10338</c:v>
                </c:pt>
                <c:pt idx="42">
                  <c:v>5799.5</c:v>
                </c:pt>
                <c:pt idx="43">
                  <c:v>5616.2</c:v>
                </c:pt>
                <c:pt idx="44">
                  <c:v>6385.2</c:v>
                </c:pt>
                <c:pt idx="45">
                  <c:v>1518.5</c:v>
                </c:pt>
                <c:pt idx="46">
                  <c:v>2917.8</c:v>
                </c:pt>
                <c:pt idx="47">
                  <c:v>5900.2</c:v>
                </c:pt>
                <c:pt idx="48">
                  <c:v>4680.5</c:v>
                </c:pt>
                <c:pt idx="49">
                  <c:v>9619.7000000000007</c:v>
                </c:pt>
                <c:pt idx="50">
                  <c:v>23793</c:v>
                </c:pt>
                <c:pt idx="51">
                  <c:v>25779</c:v>
                </c:pt>
                <c:pt idx="52">
                  <c:v>16429</c:v>
                </c:pt>
                <c:pt idx="53">
                  <c:v>33056</c:v>
                </c:pt>
                <c:pt idx="54">
                  <c:v>23262</c:v>
                </c:pt>
                <c:pt idx="55">
                  <c:v>26414</c:v>
                </c:pt>
                <c:pt idx="56">
                  <c:v>26727</c:v>
                </c:pt>
                <c:pt idx="57">
                  <c:v>26126</c:v>
                </c:pt>
                <c:pt idx="58">
                  <c:v>19762</c:v>
                </c:pt>
                <c:pt idx="59">
                  <c:v>18717</c:v>
                </c:pt>
                <c:pt idx="60">
                  <c:v>15425</c:v>
                </c:pt>
                <c:pt idx="61">
                  <c:v>14880</c:v>
                </c:pt>
                <c:pt idx="62">
                  <c:v>10843</c:v>
                </c:pt>
                <c:pt idx="63">
                  <c:v>5773.6</c:v>
                </c:pt>
                <c:pt idx="64">
                  <c:v>3753.8</c:v>
                </c:pt>
                <c:pt idx="65">
                  <c:v>4515.7</c:v>
                </c:pt>
                <c:pt idx="66">
                  <c:v>6252</c:v>
                </c:pt>
                <c:pt idx="67">
                  <c:v>13773</c:v>
                </c:pt>
                <c:pt idx="68">
                  <c:v>23650</c:v>
                </c:pt>
                <c:pt idx="69">
                  <c:v>27902</c:v>
                </c:pt>
                <c:pt idx="70">
                  <c:v>27860</c:v>
                </c:pt>
                <c:pt idx="71">
                  <c:v>14203</c:v>
                </c:pt>
                <c:pt idx="72">
                  <c:v>23822</c:v>
                </c:pt>
                <c:pt idx="73">
                  <c:v>18844</c:v>
                </c:pt>
                <c:pt idx="74">
                  <c:v>11221</c:v>
                </c:pt>
                <c:pt idx="75">
                  <c:v>6233.3</c:v>
                </c:pt>
                <c:pt idx="76">
                  <c:v>4267</c:v>
                </c:pt>
                <c:pt idx="77">
                  <c:v>5722.3</c:v>
                </c:pt>
                <c:pt idx="78">
                  <c:v>5851.2</c:v>
                </c:pt>
                <c:pt idx="79">
                  <c:v>4116.7</c:v>
                </c:pt>
                <c:pt idx="80">
                  <c:v>5019.3</c:v>
                </c:pt>
                <c:pt idx="81">
                  <c:v>6960</c:v>
                </c:pt>
                <c:pt idx="82">
                  <c:v>20986</c:v>
                </c:pt>
                <c:pt idx="83">
                  <c:v>14278</c:v>
                </c:pt>
                <c:pt idx="84">
                  <c:v>14360</c:v>
                </c:pt>
                <c:pt idx="85">
                  <c:v>7599.2</c:v>
                </c:pt>
                <c:pt idx="86">
                  <c:v>4309.5</c:v>
                </c:pt>
                <c:pt idx="87">
                  <c:v>3250.2</c:v>
                </c:pt>
                <c:pt idx="88">
                  <c:v>3794.6</c:v>
                </c:pt>
                <c:pt idx="89">
                  <c:v>7331.8</c:v>
                </c:pt>
                <c:pt idx="90">
                  <c:v>10644</c:v>
                </c:pt>
                <c:pt idx="91">
                  <c:v>15029</c:v>
                </c:pt>
                <c:pt idx="92">
                  <c:v>28272</c:v>
                </c:pt>
                <c:pt idx="93">
                  <c:v>25612</c:v>
                </c:pt>
                <c:pt idx="94">
                  <c:v>16562</c:v>
                </c:pt>
                <c:pt idx="95">
                  <c:v>11519</c:v>
                </c:pt>
                <c:pt idx="96">
                  <c:v>7695.9</c:v>
                </c:pt>
                <c:pt idx="97">
                  <c:v>6190.7</c:v>
                </c:pt>
                <c:pt idx="98">
                  <c:v>4387.5</c:v>
                </c:pt>
                <c:pt idx="99">
                  <c:v>8942.9</c:v>
                </c:pt>
                <c:pt idx="100">
                  <c:v>7422.6</c:v>
                </c:pt>
                <c:pt idx="101">
                  <c:v>6084</c:v>
                </c:pt>
                <c:pt idx="102">
                  <c:v>4685.1000000000004</c:v>
                </c:pt>
                <c:pt idx="103">
                  <c:v>4497.3</c:v>
                </c:pt>
                <c:pt idx="104">
                  <c:v>2867.5</c:v>
                </c:pt>
                <c:pt idx="105">
                  <c:v>14850</c:v>
                </c:pt>
                <c:pt idx="106">
                  <c:v>24777</c:v>
                </c:pt>
                <c:pt idx="107">
                  <c:v>9631.6</c:v>
                </c:pt>
                <c:pt idx="108">
                  <c:v>8556.2000000000007</c:v>
                </c:pt>
                <c:pt idx="109">
                  <c:v>5213.7</c:v>
                </c:pt>
                <c:pt idx="110">
                  <c:v>3769.1</c:v>
                </c:pt>
                <c:pt idx="111">
                  <c:v>8310.2999999999993</c:v>
                </c:pt>
                <c:pt idx="112">
                  <c:v>11851</c:v>
                </c:pt>
                <c:pt idx="113">
                  <c:v>4965.2</c:v>
                </c:pt>
                <c:pt idx="114">
                  <c:v>3330.3</c:v>
                </c:pt>
                <c:pt idx="115">
                  <c:v>5360.3</c:v>
                </c:pt>
                <c:pt idx="116">
                  <c:v>4231.2</c:v>
                </c:pt>
                <c:pt idx="117">
                  <c:v>3602.6</c:v>
                </c:pt>
                <c:pt idx="118">
                  <c:v>8503.7999999999993</c:v>
                </c:pt>
                <c:pt idx="119">
                  <c:v>9556.2000000000007</c:v>
                </c:pt>
                <c:pt idx="120">
                  <c:v>4458.3999999999996</c:v>
                </c:pt>
                <c:pt idx="121">
                  <c:v>3894</c:v>
                </c:pt>
                <c:pt idx="122">
                  <c:v>7516</c:v>
                </c:pt>
                <c:pt idx="123">
                  <c:v>21182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F-4725-BDBF-23D674C6DD28}"/>
            </c:ext>
          </c:extLst>
        </c:ser>
        <c:ser>
          <c:idx val="1"/>
          <c:order val="1"/>
          <c:tx>
            <c:strRef>
              <c:f>Calcium!$H$2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Calcium!$A$3:$A$126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Calcium!$H$3:$H$126</c:f>
              <c:numCache>
                <c:formatCode>0.00</c:formatCode>
                <c:ptCount val="124"/>
                <c:pt idx="0">
                  <c:v>2956.2</c:v>
                </c:pt>
                <c:pt idx="1">
                  <c:v>2809.3</c:v>
                </c:pt>
                <c:pt idx="2">
                  <c:v>7872.1</c:v>
                </c:pt>
                <c:pt idx="3">
                  <c:v>17809</c:v>
                </c:pt>
                <c:pt idx="4">
                  <c:v>22935</c:v>
                </c:pt>
                <c:pt idx="5">
                  <c:v>21878</c:v>
                </c:pt>
                <c:pt idx="6">
                  <c:v>24556</c:v>
                </c:pt>
                <c:pt idx="7">
                  <c:v>22668</c:v>
                </c:pt>
                <c:pt idx="8">
                  <c:v>21581</c:v>
                </c:pt>
                <c:pt idx="9">
                  <c:v>20963</c:v>
                </c:pt>
                <c:pt idx="10">
                  <c:v>9508.1</c:v>
                </c:pt>
                <c:pt idx="11">
                  <c:v>6239.6</c:v>
                </c:pt>
                <c:pt idx="12">
                  <c:v>6096.4</c:v>
                </c:pt>
                <c:pt idx="13">
                  <c:v>5566.6</c:v>
                </c:pt>
                <c:pt idx="14">
                  <c:v>3637.5</c:v>
                </c:pt>
                <c:pt idx="15">
                  <c:v>3967.6</c:v>
                </c:pt>
                <c:pt idx="16">
                  <c:v>3348.8</c:v>
                </c:pt>
                <c:pt idx="17">
                  <c:v>3686.8</c:v>
                </c:pt>
                <c:pt idx="18">
                  <c:v>3539.1</c:v>
                </c:pt>
                <c:pt idx="19">
                  <c:v>5226.5</c:v>
                </c:pt>
                <c:pt idx="20">
                  <c:v>12931</c:v>
                </c:pt>
                <c:pt idx="21">
                  <c:v>24854</c:v>
                </c:pt>
                <c:pt idx="22">
                  <c:v>34860</c:v>
                </c:pt>
                <c:pt idx="23">
                  <c:v>31704</c:v>
                </c:pt>
                <c:pt idx="24">
                  <c:v>14463</c:v>
                </c:pt>
                <c:pt idx="25">
                  <c:v>5141.8</c:v>
                </c:pt>
                <c:pt idx="26">
                  <c:v>7848.9</c:v>
                </c:pt>
                <c:pt idx="27">
                  <c:v>5613.9</c:v>
                </c:pt>
                <c:pt idx="28">
                  <c:v>4754.3</c:v>
                </c:pt>
                <c:pt idx="29">
                  <c:v>6287.6</c:v>
                </c:pt>
                <c:pt idx="30">
                  <c:v>35994</c:v>
                </c:pt>
                <c:pt idx="31">
                  <c:v>33121</c:v>
                </c:pt>
                <c:pt idx="32">
                  <c:v>31545</c:v>
                </c:pt>
                <c:pt idx="33">
                  <c:v>9651.7000000000007</c:v>
                </c:pt>
                <c:pt idx="34">
                  <c:v>6014.7</c:v>
                </c:pt>
                <c:pt idx="35">
                  <c:v>3951.3</c:v>
                </c:pt>
                <c:pt idx="36">
                  <c:v>4684</c:v>
                </c:pt>
                <c:pt idx="37">
                  <c:v>7470.8</c:v>
                </c:pt>
                <c:pt idx="38">
                  <c:v>27284</c:v>
                </c:pt>
                <c:pt idx="39">
                  <c:v>28949</c:v>
                </c:pt>
                <c:pt idx="40">
                  <c:v>4489</c:v>
                </c:pt>
                <c:pt idx="41">
                  <c:v>10338</c:v>
                </c:pt>
                <c:pt idx="42">
                  <c:v>5799.5</c:v>
                </c:pt>
                <c:pt idx="43">
                  <c:v>5616.2</c:v>
                </c:pt>
                <c:pt idx="44">
                  <c:v>6385.2</c:v>
                </c:pt>
                <c:pt idx="45">
                  <c:v>1518.5</c:v>
                </c:pt>
                <c:pt idx="46">
                  <c:v>2917.8</c:v>
                </c:pt>
                <c:pt idx="47">
                  <c:v>5900.2</c:v>
                </c:pt>
                <c:pt idx="48">
                  <c:v>4680.5</c:v>
                </c:pt>
                <c:pt idx="49">
                  <c:v>9619.7000000000007</c:v>
                </c:pt>
                <c:pt idx="50">
                  <c:v>23793</c:v>
                </c:pt>
                <c:pt idx="51">
                  <c:v>25779</c:v>
                </c:pt>
                <c:pt idx="52">
                  <c:v>16429</c:v>
                </c:pt>
                <c:pt idx="53">
                  <c:v>33056</c:v>
                </c:pt>
                <c:pt idx="54">
                  <c:v>23262</c:v>
                </c:pt>
                <c:pt idx="55">
                  <c:v>26414</c:v>
                </c:pt>
                <c:pt idx="56">
                  <c:v>26727</c:v>
                </c:pt>
                <c:pt idx="57">
                  <c:v>26126</c:v>
                </c:pt>
                <c:pt idx="58">
                  <c:v>19762</c:v>
                </c:pt>
                <c:pt idx="59">
                  <c:v>18717</c:v>
                </c:pt>
                <c:pt idx="60">
                  <c:v>15425</c:v>
                </c:pt>
                <c:pt idx="61">
                  <c:v>14880</c:v>
                </c:pt>
                <c:pt idx="62">
                  <c:v>10843</c:v>
                </c:pt>
                <c:pt idx="63">
                  <c:v>5773.6</c:v>
                </c:pt>
                <c:pt idx="64">
                  <c:v>3753.8</c:v>
                </c:pt>
                <c:pt idx="65">
                  <c:v>4515.7</c:v>
                </c:pt>
                <c:pt idx="66">
                  <c:v>6252</c:v>
                </c:pt>
                <c:pt idx="67">
                  <c:v>13773</c:v>
                </c:pt>
                <c:pt idx="68">
                  <c:v>23650</c:v>
                </c:pt>
                <c:pt idx="69">
                  <c:v>27902</c:v>
                </c:pt>
                <c:pt idx="70">
                  <c:v>27860</c:v>
                </c:pt>
                <c:pt idx="71">
                  <c:v>14203</c:v>
                </c:pt>
                <c:pt idx="72">
                  <c:v>23822</c:v>
                </c:pt>
                <c:pt idx="73">
                  <c:v>18844</c:v>
                </c:pt>
                <c:pt idx="74">
                  <c:v>11221</c:v>
                </c:pt>
                <c:pt idx="75">
                  <c:v>6233.3</c:v>
                </c:pt>
                <c:pt idx="76">
                  <c:v>4267</c:v>
                </c:pt>
                <c:pt idx="77">
                  <c:v>5722.3</c:v>
                </c:pt>
                <c:pt idx="78">
                  <c:v>5851.2</c:v>
                </c:pt>
                <c:pt idx="79">
                  <c:v>4116.7</c:v>
                </c:pt>
                <c:pt idx="80">
                  <c:v>5019.3</c:v>
                </c:pt>
                <c:pt idx="81">
                  <c:v>6960</c:v>
                </c:pt>
                <c:pt idx="82">
                  <c:v>20986</c:v>
                </c:pt>
                <c:pt idx="83">
                  <c:v>14278</c:v>
                </c:pt>
                <c:pt idx="84">
                  <c:v>14360</c:v>
                </c:pt>
                <c:pt idx="85">
                  <c:v>7599.2</c:v>
                </c:pt>
                <c:pt idx="86">
                  <c:v>4309.5</c:v>
                </c:pt>
                <c:pt idx="87">
                  <c:v>3250.2</c:v>
                </c:pt>
                <c:pt idx="88">
                  <c:v>3794.6</c:v>
                </c:pt>
                <c:pt idx="89">
                  <c:v>7331.8</c:v>
                </c:pt>
                <c:pt idx="90">
                  <c:v>10644</c:v>
                </c:pt>
                <c:pt idx="91">
                  <c:v>15029</c:v>
                </c:pt>
                <c:pt idx="92">
                  <c:v>28272</c:v>
                </c:pt>
                <c:pt idx="93">
                  <c:v>25612</c:v>
                </c:pt>
                <c:pt idx="94">
                  <c:v>16562</c:v>
                </c:pt>
                <c:pt idx="95">
                  <c:v>11519</c:v>
                </c:pt>
                <c:pt idx="96">
                  <c:v>7695.9</c:v>
                </c:pt>
                <c:pt idx="97">
                  <c:v>6190.7</c:v>
                </c:pt>
                <c:pt idx="98">
                  <c:v>4387.5</c:v>
                </c:pt>
                <c:pt idx="99">
                  <c:v>8942.9</c:v>
                </c:pt>
                <c:pt idx="100">
                  <c:v>7422.6</c:v>
                </c:pt>
                <c:pt idx="101">
                  <c:v>6084</c:v>
                </c:pt>
                <c:pt idx="102">
                  <c:v>4685.1000000000004</c:v>
                </c:pt>
                <c:pt idx="103">
                  <c:v>4497.3</c:v>
                </c:pt>
                <c:pt idx="104">
                  <c:v>2867.5</c:v>
                </c:pt>
                <c:pt idx="105">
                  <c:v>14850</c:v>
                </c:pt>
                <c:pt idx="106">
                  <c:v>24777</c:v>
                </c:pt>
                <c:pt idx="107">
                  <c:v>9631.6</c:v>
                </c:pt>
                <c:pt idx="108">
                  <c:v>8556.2000000000007</c:v>
                </c:pt>
                <c:pt idx="109">
                  <c:v>5213.7</c:v>
                </c:pt>
                <c:pt idx="110">
                  <c:v>3769.1</c:v>
                </c:pt>
                <c:pt idx="111">
                  <c:v>8310.2999999999993</c:v>
                </c:pt>
                <c:pt idx="112">
                  <c:v>11851</c:v>
                </c:pt>
                <c:pt idx="113">
                  <c:v>4965.2</c:v>
                </c:pt>
                <c:pt idx="114">
                  <c:v>3330.3</c:v>
                </c:pt>
                <c:pt idx="115">
                  <c:v>5360.3</c:v>
                </c:pt>
                <c:pt idx="116">
                  <c:v>4231.2</c:v>
                </c:pt>
                <c:pt idx="117">
                  <c:v>3602.6</c:v>
                </c:pt>
                <c:pt idx="118">
                  <c:v>8503.7999999999993</c:v>
                </c:pt>
                <c:pt idx="119">
                  <c:v>9556.2000000000007</c:v>
                </c:pt>
                <c:pt idx="120">
                  <c:v>4458.3999999999996</c:v>
                </c:pt>
                <c:pt idx="121">
                  <c:v>3894</c:v>
                </c:pt>
                <c:pt idx="122">
                  <c:v>7516</c:v>
                </c:pt>
                <c:pt idx="123">
                  <c:v>21182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CF-4725-BDBF-23D674C6DD28}"/>
            </c:ext>
          </c:extLst>
        </c:ser>
        <c:ser>
          <c:idx val="2"/>
          <c:order val="2"/>
          <c:tx>
            <c:strRef>
              <c:f>Calcium!$I$2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Calcium!$A$3:$A$126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Calcium!$I$3:$I$126</c:f>
              <c:numCache>
                <c:formatCode>0.00</c:formatCode>
                <c:ptCount val="124"/>
                <c:pt idx="0">
                  <c:v>2907.7</c:v>
                </c:pt>
                <c:pt idx="1">
                  <c:v>2789.8</c:v>
                </c:pt>
                <c:pt idx="2">
                  <c:v>8110.8</c:v>
                </c:pt>
                <c:pt idx="3">
                  <c:v>18320</c:v>
                </c:pt>
                <c:pt idx="4">
                  <c:v>23293</c:v>
                </c:pt>
                <c:pt idx="5">
                  <c:v>22052</c:v>
                </c:pt>
                <c:pt idx="6">
                  <c:v>24544</c:v>
                </c:pt>
                <c:pt idx="7">
                  <c:v>22591</c:v>
                </c:pt>
                <c:pt idx="8">
                  <c:v>21528</c:v>
                </c:pt>
                <c:pt idx="9">
                  <c:v>20918</c:v>
                </c:pt>
                <c:pt idx="10">
                  <c:v>9408.1</c:v>
                </c:pt>
                <c:pt idx="11">
                  <c:v>6059.7</c:v>
                </c:pt>
                <c:pt idx="12">
                  <c:v>5920.5</c:v>
                </c:pt>
                <c:pt idx="13">
                  <c:v>5395.3</c:v>
                </c:pt>
                <c:pt idx="14">
                  <c:v>3477.8</c:v>
                </c:pt>
                <c:pt idx="15">
                  <c:v>3808.7</c:v>
                </c:pt>
                <c:pt idx="16">
                  <c:v>3247.9</c:v>
                </c:pt>
                <c:pt idx="17">
                  <c:v>3711.1</c:v>
                </c:pt>
                <c:pt idx="18">
                  <c:v>3552.2</c:v>
                </c:pt>
                <c:pt idx="19">
                  <c:v>5307</c:v>
                </c:pt>
                <c:pt idx="20">
                  <c:v>13288</c:v>
                </c:pt>
                <c:pt idx="21">
                  <c:v>25196</c:v>
                </c:pt>
                <c:pt idx="22">
                  <c:v>34615</c:v>
                </c:pt>
                <c:pt idx="23">
                  <c:v>31256</c:v>
                </c:pt>
                <c:pt idx="24">
                  <c:v>14350</c:v>
                </c:pt>
                <c:pt idx="25">
                  <c:v>4997.6000000000004</c:v>
                </c:pt>
                <c:pt idx="26">
                  <c:v>7708.3</c:v>
                </c:pt>
                <c:pt idx="27">
                  <c:v>5602</c:v>
                </c:pt>
                <c:pt idx="28">
                  <c:v>4789.8999999999996</c:v>
                </c:pt>
                <c:pt idx="29">
                  <c:v>6444.3</c:v>
                </c:pt>
                <c:pt idx="30">
                  <c:v>35066</c:v>
                </c:pt>
                <c:pt idx="31">
                  <c:v>32356</c:v>
                </c:pt>
                <c:pt idx="32">
                  <c:v>30686</c:v>
                </c:pt>
                <c:pt idx="33">
                  <c:v>9464.2000000000007</c:v>
                </c:pt>
                <c:pt idx="34">
                  <c:v>5868.8</c:v>
                </c:pt>
                <c:pt idx="35">
                  <c:v>3858.7</c:v>
                </c:pt>
                <c:pt idx="36">
                  <c:v>4759.1000000000004</c:v>
                </c:pt>
                <c:pt idx="37">
                  <c:v>7701.8</c:v>
                </c:pt>
                <c:pt idx="38">
                  <c:v>27667</c:v>
                </c:pt>
                <c:pt idx="39">
                  <c:v>29139</c:v>
                </c:pt>
                <c:pt idx="40">
                  <c:v>4325.7</c:v>
                </c:pt>
                <c:pt idx="41">
                  <c:v>10196</c:v>
                </c:pt>
                <c:pt idx="42">
                  <c:v>5698.6</c:v>
                </c:pt>
                <c:pt idx="43">
                  <c:v>5539.3</c:v>
                </c:pt>
                <c:pt idx="44">
                  <c:v>6481.9</c:v>
                </c:pt>
                <c:pt idx="45">
                  <c:v>1446</c:v>
                </c:pt>
                <c:pt idx="46">
                  <c:v>2900.9</c:v>
                </c:pt>
                <c:pt idx="47">
                  <c:v>6055.1</c:v>
                </c:pt>
                <c:pt idx="48">
                  <c:v>4742</c:v>
                </c:pt>
                <c:pt idx="49">
                  <c:v>9911.5</c:v>
                </c:pt>
                <c:pt idx="50">
                  <c:v>24245</c:v>
                </c:pt>
                <c:pt idx="51">
                  <c:v>26089</c:v>
                </c:pt>
                <c:pt idx="52">
                  <c:v>16723</c:v>
                </c:pt>
                <c:pt idx="53">
                  <c:v>32731</c:v>
                </c:pt>
                <c:pt idx="54">
                  <c:v>23331</c:v>
                </c:pt>
                <c:pt idx="55">
                  <c:v>26285</c:v>
                </c:pt>
                <c:pt idx="56">
                  <c:v>26433</c:v>
                </c:pt>
                <c:pt idx="57">
                  <c:v>25793</c:v>
                </c:pt>
                <c:pt idx="58">
                  <c:v>19562</c:v>
                </c:pt>
                <c:pt idx="59">
                  <c:v>18445</c:v>
                </c:pt>
                <c:pt idx="60">
                  <c:v>15190</c:v>
                </c:pt>
                <c:pt idx="61">
                  <c:v>14655</c:v>
                </c:pt>
                <c:pt idx="62">
                  <c:v>10748</c:v>
                </c:pt>
                <c:pt idx="63">
                  <c:v>5716.6</c:v>
                </c:pt>
                <c:pt idx="64">
                  <c:v>3783</c:v>
                </c:pt>
                <c:pt idx="65">
                  <c:v>4574.8</c:v>
                </c:pt>
                <c:pt idx="66">
                  <c:v>6385.8</c:v>
                </c:pt>
                <c:pt idx="67">
                  <c:v>14198</c:v>
                </c:pt>
                <c:pt idx="68">
                  <c:v>23890</c:v>
                </c:pt>
                <c:pt idx="69">
                  <c:v>27938</c:v>
                </c:pt>
                <c:pt idx="70">
                  <c:v>27880</c:v>
                </c:pt>
                <c:pt idx="71">
                  <c:v>14380</c:v>
                </c:pt>
                <c:pt idx="72">
                  <c:v>23695</c:v>
                </c:pt>
                <c:pt idx="73">
                  <c:v>18721</c:v>
                </c:pt>
                <c:pt idx="74">
                  <c:v>11123</c:v>
                </c:pt>
                <c:pt idx="75">
                  <c:v>6055.7</c:v>
                </c:pt>
                <c:pt idx="76">
                  <c:v>4095.7</c:v>
                </c:pt>
                <c:pt idx="77">
                  <c:v>5558.6</c:v>
                </c:pt>
                <c:pt idx="78">
                  <c:v>5763.7</c:v>
                </c:pt>
                <c:pt idx="79">
                  <c:v>4157</c:v>
                </c:pt>
                <c:pt idx="80">
                  <c:v>5103.1000000000004</c:v>
                </c:pt>
                <c:pt idx="81">
                  <c:v>7117</c:v>
                </c:pt>
                <c:pt idx="82">
                  <c:v>21209</c:v>
                </c:pt>
                <c:pt idx="83">
                  <c:v>14077</c:v>
                </c:pt>
                <c:pt idx="84">
                  <c:v>14131</c:v>
                </c:pt>
                <c:pt idx="85">
                  <c:v>7443.2</c:v>
                </c:pt>
                <c:pt idx="86">
                  <c:v>4226.8999999999996</c:v>
                </c:pt>
                <c:pt idx="87">
                  <c:v>3252.9</c:v>
                </c:pt>
                <c:pt idx="88">
                  <c:v>3822.1</c:v>
                </c:pt>
                <c:pt idx="89">
                  <c:v>7546.4</c:v>
                </c:pt>
                <c:pt idx="90">
                  <c:v>11003</c:v>
                </c:pt>
                <c:pt idx="91">
                  <c:v>15409</c:v>
                </c:pt>
                <c:pt idx="92">
                  <c:v>28436</c:v>
                </c:pt>
                <c:pt idx="93">
                  <c:v>25757</c:v>
                </c:pt>
                <c:pt idx="94">
                  <c:v>16717</c:v>
                </c:pt>
                <c:pt idx="95">
                  <c:v>11540</c:v>
                </c:pt>
                <c:pt idx="96">
                  <c:v>7599.1</c:v>
                </c:pt>
                <c:pt idx="97">
                  <c:v>6072.9</c:v>
                </c:pt>
                <c:pt idx="98">
                  <c:v>4229.5</c:v>
                </c:pt>
                <c:pt idx="99">
                  <c:v>8768.7999999999993</c:v>
                </c:pt>
                <c:pt idx="100">
                  <c:v>7243.4</c:v>
                </c:pt>
                <c:pt idx="101">
                  <c:v>5988.1</c:v>
                </c:pt>
                <c:pt idx="102">
                  <c:v>4623</c:v>
                </c:pt>
                <c:pt idx="103">
                  <c:v>4501.3999999999996</c:v>
                </c:pt>
                <c:pt idx="104">
                  <c:v>2851.7</c:v>
                </c:pt>
                <c:pt idx="105">
                  <c:v>15350</c:v>
                </c:pt>
                <c:pt idx="106">
                  <c:v>24972</c:v>
                </c:pt>
                <c:pt idx="107">
                  <c:v>9544.7000000000007</c:v>
                </c:pt>
                <c:pt idx="108">
                  <c:v>8384.7000000000007</c:v>
                </c:pt>
                <c:pt idx="109">
                  <c:v>5034.8</c:v>
                </c:pt>
                <c:pt idx="110">
                  <c:v>3630.8</c:v>
                </c:pt>
                <c:pt idx="111">
                  <c:v>8593.2000000000007</c:v>
                </c:pt>
                <c:pt idx="112">
                  <c:v>12098</c:v>
                </c:pt>
                <c:pt idx="113">
                  <c:v>4886.3999999999996</c:v>
                </c:pt>
                <c:pt idx="114">
                  <c:v>3192.9</c:v>
                </c:pt>
                <c:pt idx="115">
                  <c:v>5186.2</c:v>
                </c:pt>
                <c:pt idx="116">
                  <c:v>4158.7</c:v>
                </c:pt>
                <c:pt idx="117">
                  <c:v>3613.1</c:v>
                </c:pt>
                <c:pt idx="118">
                  <c:v>8439.1</c:v>
                </c:pt>
                <c:pt idx="119">
                  <c:v>9392.9</c:v>
                </c:pt>
                <c:pt idx="120">
                  <c:v>4312.2</c:v>
                </c:pt>
                <c:pt idx="121">
                  <c:v>3931.1</c:v>
                </c:pt>
                <c:pt idx="122">
                  <c:v>7743.7</c:v>
                </c:pt>
                <c:pt idx="123">
                  <c:v>21690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CF-4725-BDBF-23D674C6DD28}"/>
            </c:ext>
          </c:extLst>
        </c:ser>
        <c:ser>
          <c:idx val="3"/>
          <c:order val="3"/>
          <c:tx>
            <c:strRef>
              <c:f>Calcium!$BB$1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Calcium!$BB$3:$BB$50</c:f>
              <c:numCache>
                <c:formatCode>m/d/yyyy</c:formatCode>
                <c:ptCount val="48"/>
                <c:pt idx="0">
                  <c:v>35388</c:v>
                </c:pt>
                <c:pt idx="1">
                  <c:v>35438</c:v>
                </c:pt>
                <c:pt idx="2">
                  <c:v>35460</c:v>
                </c:pt>
                <c:pt idx="3">
                  <c:v>35486</c:v>
                </c:pt>
                <c:pt idx="4">
                  <c:v>35514</c:v>
                </c:pt>
                <c:pt idx="5">
                  <c:v>35549</c:v>
                </c:pt>
                <c:pt idx="6">
                  <c:v>35564</c:v>
                </c:pt>
                <c:pt idx="7">
                  <c:v>35571</c:v>
                </c:pt>
                <c:pt idx="8">
                  <c:v>35579</c:v>
                </c:pt>
                <c:pt idx="9">
                  <c:v>35586</c:v>
                </c:pt>
                <c:pt idx="10">
                  <c:v>35592</c:v>
                </c:pt>
                <c:pt idx="11">
                  <c:v>35597</c:v>
                </c:pt>
                <c:pt idx="12">
                  <c:v>35607</c:v>
                </c:pt>
                <c:pt idx="13">
                  <c:v>35612</c:v>
                </c:pt>
                <c:pt idx="14">
                  <c:v>35626</c:v>
                </c:pt>
                <c:pt idx="15">
                  <c:v>35641</c:v>
                </c:pt>
                <c:pt idx="16">
                  <c:v>35654</c:v>
                </c:pt>
                <c:pt idx="17">
                  <c:v>35698</c:v>
                </c:pt>
                <c:pt idx="18">
                  <c:v>35725</c:v>
                </c:pt>
                <c:pt idx="19">
                  <c:v>35759</c:v>
                </c:pt>
                <c:pt idx="20">
                  <c:v>35870</c:v>
                </c:pt>
                <c:pt idx="21">
                  <c:v>35908</c:v>
                </c:pt>
                <c:pt idx="22">
                  <c:v>35921</c:v>
                </c:pt>
                <c:pt idx="23">
                  <c:v>35944</c:v>
                </c:pt>
                <c:pt idx="24">
                  <c:v>35948</c:v>
                </c:pt>
                <c:pt idx="25">
                  <c:v>35955</c:v>
                </c:pt>
                <c:pt idx="26">
                  <c:v>35970</c:v>
                </c:pt>
                <c:pt idx="27">
                  <c:v>35985</c:v>
                </c:pt>
                <c:pt idx="28">
                  <c:v>35998</c:v>
                </c:pt>
                <c:pt idx="29">
                  <c:v>36068</c:v>
                </c:pt>
                <c:pt idx="30">
                  <c:v>36208</c:v>
                </c:pt>
                <c:pt idx="31">
                  <c:v>36279</c:v>
                </c:pt>
                <c:pt idx="32">
                  <c:v>36391</c:v>
                </c:pt>
                <c:pt idx="33">
                  <c:v>36614</c:v>
                </c:pt>
                <c:pt idx="34">
                  <c:v>36640</c:v>
                </c:pt>
                <c:pt idx="35">
                  <c:v>36662</c:v>
                </c:pt>
                <c:pt idx="36">
                  <c:v>36677</c:v>
                </c:pt>
                <c:pt idx="37">
                  <c:v>36689</c:v>
                </c:pt>
                <c:pt idx="38">
                  <c:v>36705</c:v>
                </c:pt>
                <c:pt idx="39">
                  <c:v>36725</c:v>
                </c:pt>
                <c:pt idx="40">
                  <c:v>36760</c:v>
                </c:pt>
                <c:pt idx="41">
                  <c:v>36784</c:v>
                </c:pt>
                <c:pt idx="42">
                  <c:v>36865</c:v>
                </c:pt>
                <c:pt idx="43">
                  <c:v>36899</c:v>
                </c:pt>
                <c:pt idx="44">
                  <c:v>36962</c:v>
                </c:pt>
                <c:pt idx="45">
                  <c:v>37011</c:v>
                </c:pt>
                <c:pt idx="46">
                  <c:v>37041</c:v>
                </c:pt>
                <c:pt idx="47">
                  <c:v>37124</c:v>
                </c:pt>
              </c:numCache>
            </c:numRef>
          </c:xVal>
          <c:yVal>
            <c:numRef>
              <c:f>Calcium!$BE$3:$BE$50</c:f>
              <c:numCache>
                <c:formatCode>General</c:formatCode>
                <c:ptCount val="48"/>
                <c:pt idx="0">
                  <c:v>5512.6149488639994</c:v>
                </c:pt>
                <c:pt idx="1">
                  <c:v>6450.8751267840007</c:v>
                </c:pt>
                <c:pt idx="2">
                  <c:v>1439.0733680640001</c:v>
                </c:pt>
                <c:pt idx="3">
                  <c:v>2646.7010703360002</c:v>
                </c:pt>
                <c:pt idx="4">
                  <c:v>4932.2881843199993</c:v>
                </c:pt>
                <c:pt idx="5">
                  <c:v>9841.0892820480003</c:v>
                </c:pt>
                <c:pt idx="6">
                  <c:v>26378.200157183997</c:v>
                </c:pt>
                <c:pt idx="7">
                  <c:v>27162.815643648002</c:v>
                </c:pt>
                <c:pt idx="8">
                  <c:v>15779.896989696001</c:v>
                </c:pt>
                <c:pt idx="9">
                  <c:v>36509.452821503997</c:v>
                </c:pt>
                <c:pt idx="10">
                  <c:v>24054.201870336001</c:v>
                </c:pt>
                <c:pt idx="11">
                  <c:v>29515.438817280003</c:v>
                </c:pt>
                <c:pt idx="12">
                  <c:v>27576.775544832006</c:v>
                </c:pt>
                <c:pt idx="13">
                  <c:v>27479.891312639997</c:v>
                </c:pt>
                <c:pt idx="14">
                  <c:v>17978.63081472</c:v>
                </c:pt>
                <c:pt idx="15">
                  <c:v>18231.850967040002</c:v>
                </c:pt>
                <c:pt idx="16">
                  <c:v>15779.407675392002</c:v>
                </c:pt>
                <c:pt idx="17">
                  <c:v>14381.436708863999</c:v>
                </c:pt>
                <c:pt idx="18">
                  <c:v>10016.263802880001</c:v>
                </c:pt>
                <c:pt idx="19">
                  <c:v>5339.397685248</c:v>
                </c:pt>
                <c:pt idx="20">
                  <c:v>3498.5972736000003</c:v>
                </c:pt>
                <c:pt idx="21">
                  <c:v>7188.0271257600007</c:v>
                </c:pt>
                <c:pt idx="22">
                  <c:v>14879.069356032005</c:v>
                </c:pt>
                <c:pt idx="23">
                  <c:v>22958.871800831999</c:v>
                </c:pt>
                <c:pt idx="24">
                  <c:v>27803.572724736005</c:v>
                </c:pt>
                <c:pt idx="25">
                  <c:v>11474.175771648001</c:v>
                </c:pt>
                <c:pt idx="26">
                  <c:v>22426.497838079998</c:v>
                </c:pt>
                <c:pt idx="27">
                  <c:v>17095.418496000002</c:v>
                </c:pt>
                <c:pt idx="28">
                  <c:v>9831.5476531200002</c:v>
                </c:pt>
                <c:pt idx="29">
                  <c:v>4075.9881523200002</c:v>
                </c:pt>
                <c:pt idx="30">
                  <c:v>4115.377953792</c:v>
                </c:pt>
                <c:pt idx="31">
                  <c:v>7820.2212065280009</c:v>
                </c:pt>
                <c:pt idx="32">
                  <c:v>15598.116725760003</c:v>
                </c:pt>
                <c:pt idx="33">
                  <c:v>4217.3999861759994</c:v>
                </c:pt>
                <c:pt idx="34">
                  <c:v>11545.37100288</c:v>
                </c:pt>
                <c:pt idx="35">
                  <c:v>13194.115550208002</c:v>
                </c:pt>
                <c:pt idx="36">
                  <c:v>22863.2108544</c:v>
                </c:pt>
                <c:pt idx="37">
                  <c:v>14006.621951999998</c:v>
                </c:pt>
                <c:pt idx="38">
                  <c:v>10815.803375615998</c:v>
                </c:pt>
                <c:pt idx="39">
                  <c:v>7788.1711196159995</c:v>
                </c:pt>
                <c:pt idx="40">
                  <c:v>10947.918237696002</c:v>
                </c:pt>
                <c:pt idx="41">
                  <c:v>8090.567359488</c:v>
                </c:pt>
                <c:pt idx="42">
                  <c:v>4771.5484354560003</c:v>
                </c:pt>
                <c:pt idx="43">
                  <c:v>4880.9101824000008</c:v>
                </c:pt>
                <c:pt idx="44">
                  <c:v>2941.757595648</c:v>
                </c:pt>
                <c:pt idx="45">
                  <c:v>15654.143213567997</c:v>
                </c:pt>
                <c:pt idx="46">
                  <c:v>23064.319033343996</c:v>
                </c:pt>
                <c:pt idx="47">
                  <c:v>9328.7772057599977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CF-4725-BDBF-23D674C6D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Calcium!$W$2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Calcium!$AD$6:$AD$90</c:f>
                <c:numCache>
                  <c:formatCode>General</c:formatCode>
                  <c:ptCount val="85"/>
                  <c:pt idx="0">
                    <c:v>104</c:v>
                  </c:pt>
                  <c:pt idx="1">
                    <c:v>114</c:v>
                  </c:pt>
                  <c:pt idx="2">
                    <c:v>232</c:v>
                  </c:pt>
                  <c:pt idx="3">
                    <c:v>480</c:v>
                  </c:pt>
                  <c:pt idx="4">
                    <c:v>457</c:v>
                  </c:pt>
                  <c:pt idx="5">
                    <c:v>304</c:v>
                  </c:pt>
                  <c:pt idx="6">
                    <c:v>196</c:v>
                  </c:pt>
                  <c:pt idx="7">
                    <c:v>146</c:v>
                  </c:pt>
                  <c:pt idx="8">
                    <c:v>120</c:v>
                  </c:pt>
                  <c:pt idx="9">
                    <c:v>106</c:v>
                  </c:pt>
                  <c:pt idx="10">
                    <c:v>137</c:v>
                  </c:pt>
                  <c:pt idx="11">
                    <c:v>711</c:v>
                  </c:pt>
                  <c:pt idx="12">
                    <c:v>1236</c:v>
                  </c:pt>
                  <c:pt idx="13">
                    <c:v>342</c:v>
                  </c:pt>
                  <c:pt idx="14">
                    <c:v>163</c:v>
                  </c:pt>
                  <c:pt idx="15">
                    <c:v>251</c:v>
                  </c:pt>
                  <c:pt idx="16">
                    <c:v>212</c:v>
                  </c:pt>
                  <c:pt idx="17">
                    <c:v>165</c:v>
                  </c:pt>
                  <c:pt idx="18">
                    <c:v>180</c:v>
                  </c:pt>
                  <c:pt idx="19">
                    <c:v>1672</c:v>
                  </c:pt>
                  <c:pt idx="20">
                    <c:v>1357</c:v>
                  </c:pt>
                  <c:pt idx="21">
                    <c:v>280</c:v>
                  </c:pt>
                  <c:pt idx="22">
                    <c:v>188</c:v>
                  </c:pt>
                  <c:pt idx="23">
                    <c:v>132</c:v>
                  </c:pt>
                  <c:pt idx="24">
                    <c:v>171</c:v>
                  </c:pt>
                  <c:pt idx="25">
                    <c:v>875</c:v>
                  </c:pt>
                  <c:pt idx="26">
                    <c:v>219</c:v>
                  </c:pt>
                  <c:pt idx="27">
                    <c:v>351</c:v>
                  </c:pt>
                  <c:pt idx="28">
                    <c:v>193</c:v>
                  </c:pt>
                  <c:pt idx="29">
                    <c:v>137</c:v>
                  </c:pt>
                  <c:pt idx="30">
                    <c:v>100</c:v>
                  </c:pt>
                  <c:pt idx="31">
                    <c:v>170</c:v>
                  </c:pt>
                  <c:pt idx="32">
                    <c:v>198</c:v>
                  </c:pt>
                  <c:pt idx="33">
                    <c:v>511</c:v>
                  </c:pt>
                  <c:pt idx="34">
                    <c:v>806</c:v>
                  </c:pt>
                  <c:pt idx="35">
                    <c:v>496</c:v>
                  </c:pt>
                  <c:pt idx="36">
                    <c:v>375</c:v>
                  </c:pt>
                  <c:pt idx="37">
                    <c:v>500</c:v>
                  </c:pt>
                  <c:pt idx="38">
                    <c:v>420</c:v>
                  </c:pt>
                  <c:pt idx="39">
                    <c:v>207</c:v>
                  </c:pt>
                  <c:pt idx="40">
                    <c:v>110</c:v>
                  </c:pt>
                  <c:pt idx="41">
                    <c:v>158</c:v>
                  </c:pt>
                  <c:pt idx="42">
                    <c:v>396</c:v>
                  </c:pt>
                  <c:pt idx="43">
                    <c:v>549</c:v>
                  </c:pt>
                  <c:pt idx="44">
                    <c:v>330</c:v>
                  </c:pt>
                  <c:pt idx="45">
                    <c:v>225</c:v>
                  </c:pt>
                  <c:pt idx="46">
                    <c:v>164</c:v>
                  </c:pt>
                  <c:pt idx="47">
                    <c:v>182</c:v>
                  </c:pt>
                  <c:pt idx="48">
                    <c:v>200</c:v>
                  </c:pt>
                  <c:pt idx="49">
                    <c:v>120</c:v>
                  </c:pt>
                  <c:pt idx="50">
                    <c:v>175</c:v>
                  </c:pt>
                  <c:pt idx="51">
                    <c:v>414</c:v>
                  </c:pt>
                  <c:pt idx="52">
                    <c:v>356</c:v>
                  </c:pt>
                  <c:pt idx="53">
                    <c:v>235</c:v>
                  </c:pt>
                  <c:pt idx="54">
                    <c:v>144</c:v>
                  </c:pt>
                  <c:pt idx="55">
                    <c:v>112</c:v>
                  </c:pt>
                  <c:pt idx="56">
                    <c:v>264</c:v>
                  </c:pt>
                  <c:pt idx="57">
                    <c:v>547</c:v>
                  </c:pt>
                  <c:pt idx="58">
                    <c:v>311</c:v>
                  </c:pt>
                  <c:pt idx="59">
                    <c:v>273</c:v>
                  </c:pt>
                  <c:pt idx="60">
                    <c:v>236</c:v>
                  </c:pt>
                  <c:pt idx="61">
                    <c:v>229</c:v>
                  </c:pt>
                  <c:pt idx="62">
                    <c:v>206</c:v>
                  </c:pt>
                  <c:pt idx="63">
                    <c:v>160</c:v>
                  </c:pt>
                  <c:pt idx="64">
                    <c:v>154</c:v>
                  </c:pt>
                  <c:pt idx="65">
                    <c:v>104</c:v>
                  </c:pt>
                  <c:pt idx="66">
                    <c:v>429</c:v>
                  </c:pt>
                  <c:pt idx="67">
                    <c:v>592</c:v>
                  </c:pt>
                  <c:pt idx="68">
                    <c:v>306</c:v>
                  </c:pt>
                  <c:pt idx="69">
                    <c:v>270</c:v>
                  </c:pt>
                  <c:pt idx="70">
                    <c:v>202</c:v>
                  </c:pt>
                  <c:pt idx="71">
                    <c:v>134</c:v>
                  </c:pt>
                  <c:pt idx="72">
                    <c:v>257</c:v>
                  </c:pt>
                  <c:pt idx="73">
                    <c:v>307</c:v>
                  </c:pt>
                  <c:pt idx="74">
                    <c:v>241</c:v>
                  </c:pt>
                  <c:pt idx="75">
                    <c:v>211</c:v>
                  </c:pt>
                  <c:pt idx="76">
                    <c:v>182</c:v>
                  </c:pt>
                  <c:pt idx="77">
                    <c:v>142</c:v>
                  </c:pt>
                  <c:pt idx="78">
                    <c:v>129</c:v>
                  </c:pt>
                  <c:pt idx="79">
                    <c:v>295</c:v>
                  </c:pt>
                  <c:pt idx="80">
                    <c:v>290</c:v>
                  </c:pt>
                  <c:pt idx="81">
                    <c:v>148</c:v>
                  </c:pt>
                  <c:pt idx="82">
                    <c:v>111</c:v>
                  </c:pt>
                  <c:pt idx="83">
                    <c:v>222</c:v>
                  </c:pt>
                  <c:pt idx="84">
                    <c:v>544</c:v>
                  </c:pt>
                </c:numCache>
              </c:numRef>
            </c:plus>
            <c:minus>
              <c:numRef>
                <c:f>Calcium!$AD$6:$AD$90</c:f>
                <c:numCache>
                  <c:formatCode>General</c:formatCode>
                  <c:ptCount val="85"/>
                  <c:pt idx="0">
                    <c:v>104</c:v>
                  </c:pt>
                  <c:pt idx="1">
                    <c:v>114</c:v>
                  </c:pt>
                  <c:pt idx="2">
                    <c:v>232</c:v>
                  </c:pt>
                  <c:pt idx="3">
                    <c:v>480</c:v>
                  </c:pt>
                  <c:pt idx="4">
                    <c:v>457</c:v>
                  </c:pt>
                  <c:pt idx="5">
                    <c:v>304</c:v>
                  </c:pt>
                  <c:pt idx="6">
                    <c:v>196</c:v>
                  </c:pt>
                  <c:pt idx="7">
                    <c:v>146</c:v>
                  </c:pt>
                  <c:pt idx="8">
                    <c:v>120</c:v>
                  </c:pt>
                  <c:pt idx="9">
                    <c:v>106</c:v>
                  </c:pt>
                  <c:pt idx="10">
                    <c:v>137</c:v>
                  </c:pt>
                  <c:pt idx="11">
                    <c:v>711</c:v>
                  </c:pt>
                  <c:pt idx="12">
                    <c:v>1236</c:v>
                  </c:pt>
                  <c:pt idx="13">
                    <c:v>342</c:v>
                  </c:pt>
                  <c:pt idx="14">
                    <c:v>163</c:v>
                  </c:pt>
                  <c:pt idx="15">
                    <c:v>251</c:v>
                  </c:pt>
                  <c:pt idx="16">
                    <c:v>212</c:v>
                  </c:pt>
                  <c:pt idx="17">
                    <c:v>165</c:v>
                  </c:pt>
                  <c:pt idx="18">
                    <c:v>180</c:v>
                  </c:pt>
                  <c:pt idx="19">
                    <c:v>1672</c:v>
                  </c:pt>
                  <c:pt idx="20">
                    <c:v>1357</c:v>
                  </c:pt>
                  <c:pt idx="21">
                    <c:v>280</c:v>
                  </c:pt>
                  <c:pt idx="22">
                    <c:v>188</c:v>
                  </c:pt>
                  <c:pt idx="23">
                    <c:v>132</c:v>
                  </c:pt>
                  <c:pt idx="24">
                    <c:v>171</c:v>
                  </c:pt>
                  <c:pt idx="25">
                    <c:v>875</c:v>
                  </c:pt>
                  <c:pt idx="26">
                    <c:v>219</c:v>
                  </c:pt>
                  <c:pt idx="27">
                    <c:v>351</c:v>
                  </c:pt>
                  <c:pt idx="28">
                    <c:v>193</c:v>
                  </c:pt>
                  <c:pt idx="29">
                    <c:v>137</c:v>
                  </c:pt>
                  <c:pt idx="30">
                    <c:v>100</c:v>
                  </c:pt>
                  <c:pt idx="31">
                    <c:v>170</c:v>
                  </c:pt>
                  <c:pt idx="32">
                    <c:v>198</c:v>
                  </c:pt>
                  <c:pt idx="33">
                    <c:v>511</c:v>
                  </c:pt>
                  <c:pt idx="34">
                    <c:v>806</c:v>
                  </c:pt>
                  <c:pt idx="35">
                    <c:v>496</c:v>
                  </c:pt>
                  <c:pt idx="36">
                    <c:v>375</c:v>
                  </c:pt>
                  <c:pt idx="37">
                    <c:v>500</c:v>
                  </c:pt>
                  <c:pt idx="38">
                    <c:v>420</c:v>
                  </c:pt>
                  <c:pt idx="39">
                    <c:v>207</c:v>
                  </c:pt>
                  <c:pt idx="40">
                    <c:v>110</c:v>
                  </c:pt>
                  <c:pt idx="41">
                    <c:v>158</c:v>
                  </c:pt>
                  <c:pt idx="42">
                    <c:v>396</c:v>
                  </c:pt>
                  <c:pt idx="43">
                    <c:v>549</c:v>
                  </c:pt>
                  <c:pt idx="44">
                    <c:v>330</c:v>
                  </c:pt>
                  <c:pt idx="45">
                    <c:v>225</c:v>
                  </c:pt>
                  <c:pt idx="46">
                    <c:v>164</c:v>
                  </c:pt>
                  <c:pt idx="47">
                    <c:v>182</c:v>
                  </c:pt>
                  <c:pt idx="48">
                    <c:v>200</c:v>
                  </c:pt>
                  <c:pt idx="49">
                    <c:v>120</c:v>
                  </c:pt>
                  <c:pt idx="50">
                    <c:v>175</c:v>
                  </c:pt>
                  <c:pt idx="51">
                    <c:v>414</c:v>
                  </c:pt>
                  <c:pt idx="52">
                    <c:v>356</c:v>
                  </c:pt>
                  <c:pt idx="53">
                    <c:v>235</c:v>
                  </c:pt>
                  <c:pt idx="54">
                    <c:v>144</c:v>
                  </c:pt>
                  <c:pt idx="55">
                    <c:v>112</c:v>
                  </c:pt>
                  <c:pt idx="56">
                    <c:v>264</c:v>
                  </c:pt>
                  <c:pt idx="57">
                    <c:v>547</c:v>
                  </c:pt>
                  <c:pt idx="58">
                    <c:v>311</c:v>
                  </c:pt>
                  <c:pt idx="59">
                    <c:v>273</c:v>
                  </c:pt>
                  <c:pt idx="60">
                    <c:v>236</c:v>
                  </c:pt>
                  <c:pt idx="61">
                    <c:v>229</c:v>
                  </c:pt>
                  <c:pt idx="62">
                    <c:v>206</c:v>
                  </c:pt>
                  <c:pt idx="63">
                    <c:v>160</c:v>
                  </c:pt>
                  <c:pt idx="64">
                    <c:v>154</c:v>
                  </c:pt>
                  <c:pt idx="65">
                    <c:v>104</c:v>
                  </c:pt>
                  <c:pt idx="66">
                    <c:v>429</c:v>
                  </c:pt>
                  <c:pt idx="67">
                    <c:v>592</c:v>
                  </c:pt>
                  <c:pt idx="68">
                    <c:v>306</c:v>
                  </c:pt>
                  <c:pt idx="69">
                    <c:v>270</c:v>
                  </c:pt>
                  <c:pt idx="70">
                    <c:v>202</c:v>
                  </c:pt>
                  <c:pt idx="71">
                    <c:v>134</c:v>
                  </c:pt>
                  <c:pt idx="72">
                    <c:v>257</c:v>
                  </c:pt>
                  <c:pt idx="73">
                    <c:v>307</c:v>
                  </c:pt>
                  <c:pt idx="74">
                    <c:v>241</c:v>
                  </c:pt>
                  <c:pt idx="75">
                    <c:v>211</c:v>
                  </c:pt>
                  <c:pt idx="76">
                    <c:v>182</c:v>
                  </c:pt>
                  <c:pt idx="77">
                    <c:v>142</c:v>
                  </c:pt>
                  <c:pt idx="78">
                    <c:v>129</c:v>
                  </c:pt>
                  <c:pt idx="79">
                    <c:v>295</c:v>
                  </c:pt>
                  <c:pt idx="80">
                    <c:v>290</c:v>
                  </c:pt>
                  <c:pt idx="81">
                    <c:v>148</c:v>
                  </c:pt>
                  <c:pt idx="82">
                    <c:v>111</c:v>
                  </c:pt>
                  <c:pt idx="83">
                    <c:v>222</c:v>
                  </c:pt>
                  <c:pt idx="84">
                    <c:v>544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Calcium!$V$6:$V$90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Calcium!$Z$6:$Z$90</c:f>
              <c:numCache>
                <c:formatCode>General</c:formatCode>
                <c:ptCount val="85"/>
                <c:pt idx="0">
                  <c:v>2956</c:v>
                </c:pt>
                <c:pt idx="1">
                  <c:v>2809</c:v>
                </c:pt>
                <c:pt idx="2">
                  <c:v>7872</c:v>
                </c:pt>
                <c:pt idx="3">
                  <c:v>20372</c:v>
                </c:pt>
                <c:pt idx="4">
                  <c:v>22329</c:v>
                </c:pt>
                <c:pt idx="5">
                  <c:v>9508</c:v>
                </c:pt>
                <c:pt idx="6">
                  <c:v>5968</c:v>
                </c:pt>
                <c:pt idx="7">
                  <c:v>3803</c:v>
                </c:pt>
                <c:pt idx="8">
                  <c:v>3349</c:v>
                </c:pt>
                <c:pt idx="9">
                  <c:v>3687</c:v>
                </c:pt>
                <c:pt idx="10">
                  <c:v>4383</c:v>
                </c:pt>
                <c:pt idx="11">
                  <c:v>24215</c:v>
                </c:pt>
                <c:pt idx="12">
                  <c:v>31704</c:v>
                </c:pt>
                <c:pt idx="13">
                  <c:v>14463</c:v>
                </c:pt>
                <c:pt idx="14">
                  <c:v>5142</c:v>
                </c:pt>
                <c:pt idx="15">
                  <c:v>7849</c:v>
                </c:pt>
                <c:pt idx="16">
                  <c:v>5614</c:v>
                </c:pt>
                <c:pt idx="17">
                  <c:v>4754</c:v>
                </c:pt>
                <c:pt idx="18">
                  <c:v>6288</c:v>
                </c:pt>
                <c:pt idx="19">
                  <c:v>34558</c:v>
                </c:pt>
                <c:pt idx="20">
                  <c:v>31545</c:v>
                </c:pt>
                <c:pt idx="21">
                  <c:v>9652</c:v>
                </c:pt>
                <c:pt idx="22">
                  <c:v>6015</c:v>
                </c:pt>
                <c:pt idx="23">
                  <c:v>3951</c:v>
                </c:pt>
                <c:pt idx="24">
                  <c:v>6077</c:v>
                </c:pt>
                <c:pt idx="25">
                  <c:v>28117</c:v>
                </c:pt>
                <c:pt idx="26">
                  <c:v>4489</c:v>
                </c:pt>
                <c:pt idx="27">
                  <c:v>10338</c:v>
                </c:pt>
                <c:pt idx="28">
                  <c:v>5708</c:v>
                </c:pt>
                <c:pt idx="29">
                  <c:v>3952</c:v>
                </c:pt>
                <c:pt idx="30">
                  <c:v>2918</c:v>
                </c:pt>
                <c:pt idx="31">
                  <c:v>5900</c:v>
                </c:pt>
                <c:pt idx="32">
                  <c:v>7150</c:v>
                </c:pt>
                <c:pt idx="33">
                  <c:v>22000</c:v>
                </c:pt>
                <c:pt idx="34">
                  <c:v>27365</c:v>
                </c:pt>
                <c:pt idx="35">
                  <c:v>21535</c:v>
                </c:pt>
                <c:pt idx="36">
                  <c:v>15425</c:v>
                </c:pt>
                <c:pt idx="37">
                  <c:v>14880</c:v>
                </c:pt>
                <c:pt idx="38">
                  <c:v>10843</c:v>
                </c:pt>
                <c:pt idx="39">
                  <c:v>5774</c:v>
                </c:pt>
                <c:pt idx="40">
                  <c:v>3754</c:v>
                </c:pt>
                <c:pt idx="41">
                  <c:v>5384</c:v>
                </c:pt>
                <c:pt idx="42">
                  <c:v>18711</c:v>
                </c:pt>
                <c:pt idx="43">
                  <c:v>23447</c:v>
                </c:pt>
                <c:pt idx="44">
                  <c:v>15033</c:v>
                </c:pt>
                <c:pt idx="45">
                  <c:v>6233</c:v>
                </c:pt>
                <c:pt idx="46">
                  <c:v>4267</c:v>
                </c:pt>
                <c:pt idx="47">
                  <c:v>5722</c:v>
                </c:pt>
                <c:pt idx="48">
                  <c:v>5851</c:v>
                </c:pt>
                <c:pt idx="49">
                  <c:v>4117</c:v>
                </c:pt>
                <c:pt idx="50">
                  <c:v>5990</c:v>
                </c:pt>
                <c:pt idx="51">
                  <c:v>20986</c:v>
                </c:pt>
                <c:pt idx="52">
                  <c:v>14319</c:v>
                </c:pt>
                <c:pt idx="53">
                  <c:v>7599</c:v>
                </c:pt>
                <c:pt idx="54">
                  <c:v>4309</c:v>
                </c:pt>
                <c:pt idx="55">
                  <c:v>3522</c:v>
                </c:pt>
                <c:pt idx="56">
                  <c:v>8988</c:v>
                </c:pt>
                <c:pt idx="57">
                  <c:v>22971</c:v>
                </c:pt>
                <c:pt idx="58">
                  <c:v>14041</c:v>
                </c:pt>
                <c:pt idx="59">
                  <c:v>6943</c:v>
                </c:pt>
                <c:pt idx="60">
                  <c:v>6665</c:v>
                </c:pt>
                <c:pt idx="61">
                  <c:v>7423</c:v>
                </c:pt>
                <c:pt idx="62">
                  <c:v>6084</c:v>
                </c:pt>
                <c:pt idx="63">
                  <c:v>4685</c:v>
                </c:pt>
                <c:pt idx="64">
                  <c:v>4497</c:v>
                </c:pt>
                <c:pt idx="65">
                  <c:v>2867</c:v>
                </c:pt>
                <c:pt idx="66">
                  <c:v>14850</c:v>
                </c:pt>
                <c:pt idx="67">
                  <c:v>24777</c:v>
                </c:pt>
                <c:pt idx="68">
                  <c:v>9632</c:v>
                </c:pt>
                <c:pt idx="69">
                  <c:v>8556</c:v>
                </c:pt>
                <c:pt idx="70">
                  <c:v>5214</c:v>
                </c:pt>
                <c:pt idx="71">
                  <c:v>3769</c:v>
                </c:pt>
                <c:pt idx="72">
                  <c:v>8310</c:v>
                </c:pt>
                <c:pt idx="73">
                  <c:v>11851</c:v>
                </c:pt>
                <c:pt idx="74">
                  <c:v>4965</c:v>
                </c:pt>
                <c:pt idx="75">
                  <c:v>3330</c:v>
                </c:pt>
                <c:pt idx="76">
                  <c:v>5360</c:v>
                </c:pt>
                <c:pt idx="77">
                  <c:v>4231</c:v>
                </c:pt>
                <c:pt idx="78">
                  <c:v>3603</c:v>
                </c:pt>
                <c:pt idx="79">
                  <c:v>8504</c:v>
                </c:pt>
                <c:pt idx="80">
                  <c:v>9556</c:v>
                </c:pt>
                <c:pt idx="81">
                  <c:v>4458</c:v>
                </c:pt>
                <c:pt idx="82">
                  <c:v>3894</c:v>
                </c:pt>
                <c:pt idx="83">
                  <c:v>7516</c:v>
                </c:pt>
                <c:pt idx="84">
                  <c:v>21182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B-4C5F-B49A-34DBE23C6F02}"/>
            </c:ext>
          </c:extLst>
        </c:ser>
        <c:ser>
          <c:idx val="1"/>
          <c:order val="1"/>
          <c:tx>
            <c:strRef>
              <c:f>Calcium!$AF$2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Calcium!$AJ$6:$AJ$90</c:f>
                <c:numCache>
                  <c:formatCode>General</c:formatCode>
                  <c:ptCount val="85"/>
                  <c:pt idx="0">
                    <c:v>104</c:v>
                  </c:pt>
                  <c:pt idx="1">
                    <c:v>114</c:v>
                  </c:pt>
                  <c:pt idx="2">
                    <c:v>232</c:v>
                  </c:pt>
                  <c:pt idx="3">
                    <c:v>480</c:v>
                  </c:pt>
                  <c:pt idx="4">
                    <c:v>457</c:v>
                  </c:pt>
                  <c:pt idx="5">
                    <c:v>304</c:v>
                  </c:pt>
                  <c:pt idx="6">
                    <c:v>196</c:v>
                  </c:pt>
                  <c:pt idx="7">
                    <c:v>146</c:v>
                  </c:pt>
                  <c:pt idx="8">
                    <c:v>120</c:v>
                  </c:pt>
                  <c:pt idx="9">
                    <c:v>106</c:v>
                  </c:pt>
                  <c:pt idx="10">
                    <c:v>137</c:v>
                  </c:pt>
                  <c:pt idx="11">
                    <c:v>711</c:v>
                  </c:pt>
                  <c:pt idx="12">
                    <c:v>1236</c:v>
                  </c:pt>
                  <c:pt idx="13">
                    <c:v>342</c:v>
                  </c:pt>
                  <c:pt idx="14">
                    <c:v>163</c:v>
                  </c:pt>
                  <c:pt idx="15">
                    <c:v>251</c:v>
                  </c:pt>
                  <c:pt idx="16">
                    <c:v>212</c:v>
                  </c:pt>
                  <c:pt idx="17">
                    <c:v>165</c:v>
                  </c:pt>
                  <c:pt idx="18">
                    <c:v>180</c:v>
                  </c:pt>
                  <c:pt idx="19">
                    <c:v>1672</c:v>
                  </c:pt>
                  <c:pt idx="20">
                    <c:v>1357</c:v>
                  </c:pt>
                  <c:pt idx="21">
                    <c:v>280</c:v>
                  </c:pt>
                  <c:pt idx="22">
                    <c:v>188</c:v>
                  </c:pt>
                  <c:pt idx="23">
                    <c:v>132</c:v>
                  </c:pt>
                  <c:pt idx="24">
                    <c:v>171</c:v>
                  </c:pt>
                  <c:pt idx="25">
                    <c:v>875</c:v>
                  </c:pt>
                  <c:pt idx="26">
                    <c:v>219</c:v>
                  </c:pt>
                  <c:pt idx="27">
                    <c:v>351</c:v>
                  </c:pt>
                  <c:pt idx="28">
                    <c:v>193</c:v>
                  </c:pt>
                  <c:pt idx="29">
                    <c:v>137</c:v>
                  </c:pt>
                  <c:pt idx="30">
                    <c:v>100</c:v>
                  </c:pt>
                  <c:pt idx="31">
                    <c:v>170</c:v>
                  </c:pt>
                  <c:pt idx="32">
                    <c:v>198</c:v>
                  </c:pt>
                  <c:pt idx="33">
                    <c:v>511</c:v>
                  </c:pt>
                  <c:pt idx="34">
                    <c:v>806</c:v>
                  </c:pt>
                  <c:pt idx="35">
                    <c:v>496</c:v>
                  </c:pt>
                  <c:pt idx="36">
                    <c:v>375</c:v>
                  </c:pt>
                  <c:pt idx="37">
                    <c:v>500</c:v>
                  </c:pt>
                  <c:pt idx="38">
                    <c:v>420</c:v>
                  </c:pt>
                  <c:pt idx="39">
                    <c:v>207</c:v>
                  </c:pt>
                  <c:pt idx="40">
                    <c:v>110</c:v>
                  </c:pt>
                  <c:pt idx="41">
                    <c:v>158</c:v>
                  </c:pt>
                  <c:pt idx="42">
                    <c:v>396</c:v>
                  </c:pt>
                  <c:pt idx="43">
                    <c:v>548</c:v>
                  </c:pt>
                  <c:pt idx="44">
                    <c:v>330</c:v>
                  </c:pt>
                  <c:pt idx="45">
                    <c:v>225</c:v>
                  </c:pt>
                  <c:pt idx="46">
                    <c:v>164</c:v>
                  </c:pt>
                  <c:pt idx="47">
                    <c:v>182</c:v>
                  </c:pt>
                  <c:pt idx="48">
                    <c:v>200</c:v>
                  </c:pt>
                  <c:pt idx="49">
                    <c:v>120</c:v>
                  </c:pt>
                  <c:pt idx="50">
                    <c:v>175</c:v>
                  </c:pt>
                  <c:pt idx="51">
                    <c:v>414</c:v>
                  </c:pt>
                  <c:pt idx="52">
                    <c:v>356</c:v>
                  </c:pt>
                  <c:pt idx="53">
                    <c:v>235</c:v>
                  </c:pt>
                  <c:pt idx="54">
                    <c:v>144</c:v>
                  </c:pt>
                  <c:pt idx="55">
                    <c:v>112</c:v>
                  </c:pt>
                  <c:pt idx="56">
                    <c:v>264</c:v>
                  </c:pt>
                  <c:pt idx="57">
                    <c:v>547</c:v>
                  </c:pt>
                  <c:pt idx="58">
                    <c:v>311</c:v>
                  </c:pt>
                  <c:pt idx="59">
                    <c:v>273</c:v>
                  </c:pt>
                  <c:pt idx="60">
                    <c:v>236</c:v>
                  </c:pt>
                  <c:pt idx="61">
                    <c:v>229</c:v>
                  </c:pt>
                  <c:pt idx="62">
                    <c:v>206</c:v>
                  </c:pt>
                  <c:pt idx="63">
                    <c:v>160</c:v>
                  </c:pt>
                  <c:pt idx="64">
                    <c:v>154</c:v>
                  </c:pt>
                  <c:pt idx="65">
                    <c:v>104</c:v>
                  </c:pt>
                  <c:pt idx="66">
                    <c:v>429</c:v>
                  </c:pt>
                  <c:pt idx="67">
                    <c:v>591</c:v>
                  </c:pt>
                  <c:pt idx="68">
                    <c:v>306</c:v>
                  </c:pt>
                  <c:pt idx="69">
                    <c:v>270</c:v>
                  </c:pt>
                  <c:pt idx="70">
                    <c:v>202</c:v>
                  </c:pt>
                  <c:pt idx="71">
                    <c:v>134</c:v>
                  </c:pt>
                  <c:pt idx="72">
                    <c:v>257</c:v>
                  </c:pt>
                  <c:pt idx="73">
                    <c:v>307</c:v>
                  </c:pt>
                  <c:pt idx="74">
                    <c:v>241</c:v>
                  </c:pt>
                  <c:pt idx="75">
                    <c:v>211</c:v>
                  </c:pt>
                  <c:pt idx="76">
                    <c:v>182</c:v>
                  </c:pt>
                  <c:pt idx="77">
                    <c:v>142</c:v>
                  </c:pt>
                  <c:pt idx="78">
                    <c:v>129</c:v>
                  </c:pt>
                  <c:pt idx="79">
                    <c:v>295</c:v>
                  </c:pt>
                  <c:pt idx="80">
                    <c:v>290</c:v>
                  </c:pt>
                  <c:pt idx="81">
                    <c:v>148</c:v>
                  </c:pt>
                  <c:pt idx="82">
                    <c:v>111</c:v>
                  </c:pt>
                  <c:pt idx="83">
                    <c:v>222</c:v>
                  </c:pt>
                  <c:pt idx="84">
                    <c:v>544</c:v>
                  </c:pt>
                </c:numCache>
              </c:numRef>
            </c:plus>
            <c:minus>
              <c:numRef>
                <c:f>Calcium!$AJ$6:$AJ$90</c:f>
                <c:numCache>
                  <c:formatCode>General</c:formatCode>
                  <c:ptCount val="85"/>
                  <c:pt idx="0">
                    <c:v>104</c:v>
                  </c:pt>
                  <c:pt idx="1">
                    <c:v>114</c:v>
                  </c:pt>
                  <c:pt idx="2">
                    <c:v>232</c:v>
                  </c:pt>
                  <c:pt idx="3">
                    <c:v>480</c:v>
                  </c:pt>
                  <c:pt idx="4">
                    <c:v>457</c:v>
                  </c:pt>
                  <c:pt idx="5">
                    <c:v>304</c:v>
                  </c:pt>
                  <c:pt idx="6">
                    <c:v>196</c:v>
                  </c:pt>
                  <c:pt idx="7">
                    <c:v>146</c:v>
                  </c:pt>
                  <c:pt idx="8">
                    <c:v>120</c:v>
                  </c:pt>
                  <c:pt idx="9">
                    <c:v>106</c:v>
                  </c:pt>
                  <c:pt idx="10">
                    <c:v>137</c:v>
                  </c:pt>
                  <c:pt idx="11">
                    <c:v>711</c:v>
                  </c:pt>
                  <c:pt idx="12">
                    <c:v>1236</c:v>
                  </c:pt>
                  <c:pt idx="13">
                    <c:v>342</c:v>
                  </c:pt>
                  <c:pt idx="14">
                    <c:v>163</c:v>
                  </c:pt>
                  <c:pt idx="15">
                    <c:v>251</c:v>
                  </c:pt>
                  <c:pt idx="16">
                    <c:v>212</c:v>
                  </c:pt>
                  <c:pt idx="17">
                    <c:v>165</c:v>
                  </c:pt>
                  <c:pt idx="18">
                    <c:v>180</c:v>
                  </c:pt>
                  <c:pt idx="19">
                    <c:v>1672</c:v>
                  </c:pt>
                  <c:pt idx="20">
                    <c:v>1357</c:v>
                  </c:pt>
                  <c:pt idx="21">
                    <c:v>280</c:v>
                  </c:pt>
                  <c:pt idx="22">
                    <c:v>188</c:v>
                  </c:pt>
                  <c:pt idx="23">
                    <c:v>132</c:v>
                  </c:pt>
                  <c:pt idx="24">
                    <c:v>171</c:v>
                  </c:pt>
                  <c:pt idx="25">
                    <c:v>875</c:v>
                  </c:pt>
                  <c:pt idx="26">
                    <c:v>219</c:v>
                  </c:pt>
                  <c:pt idx="27">
                    <c:v>351</c:v>
                  </c:pt>
                  <c:pt idx="28">
                    <c:v>193</c:v>
                  </c:pt>
                  <c:pt idx="29">
                    <c:v>137</c:v>
                  </c:pt>
                  <c:pt idx="30">
                    <c:v>100</c:v>
                  </c:pt>
                  <c:pt idx="31">
                    <c:v>170</c:v>
                  </c:pt>
                  <c:pt idx="32">
                    <c:v>198</c:v>
                  </c:pt>
                  <c:pt idx="33">
                    <c:v>511</c:v>
                  </c:pt>
                  <c:pt idx="34">
                    <c:v>806</c:v>
                  </c:pt>
                  <c:pt idx="35">
                    <c:v>496</c:v>
                  </c:pt>
                  <c:pt idx="36">
                    <c:v>375</c:v>
                  </c:pt>
                  <c:pt idx="37">
                    <c:v>500</c:v>
                  </c:pt>
                  <c:pt idx="38">
                    <c:v>420</c:v>
                  </c:pt>
                  <c:pt idx="39">
                    <c:v>207</c:v>
                  </c:pt>
                  <c:pt idx="40">
                    <c:v>110</c:v>
                  </c:pt>
                  <c:pt idx="41">
                    <c:v>158</c:v>
                  </c:pt>
                  <c:pt idx="42">
                    <c:v>396</c:v>
                  </c:pt>
                  <c:pt idx="43">
                    <c:v>548</c:v>
                  </c:pt>
                  <c:pt idx="44">
                    <c:v>330</c:v>
                  </c:pt>
                  <c:pt idx="45">
                    <c:v>225</c:v>
                  </c:pt>
                  <c:pt idx="46">
                    <c:v>164</c:v>
                  </c:pt>
                  <c:pt idx="47">
                    <c:v>182</c:v>
                  </c:pt>
                  <c:pt idx="48">
                    <c:v>200</c:v>
                  </c:pt>
                  <c:pt idx="49">
                    <c:v>120</c:v>
                  </c:pt>
                  <c:pt idx="50">
                    <c:v>175</c:v>
                  </c:pt>
                  <c:pt idx="51">
                    <c:v>414</c:v>
                  </c:pt>
                  <c:pt idx="52">
                    <c:v>356</c:v>
                  </c:pt>
                  <c:pt idx="53">
                    <c:v>235</c:v>
                  </c:pt>
                  <c:pt idx="54">
                    <c:v>144</c:v>
                  </c:pt>
                  <c:pt idx="55">
                    <c:v>112</c:v>
                  </c:pt>
                  <c:pt idx="56">
                    <c:v>264</c:v>
                  </c:pt>
                  <c:pt idx="57">
                    <c:v>547</c:v>
                  </c:pt>
                  <c:pt idx="58">
                    <c:v>311</c:v>
                  </c:pt>
                  <c:pt idx="59">
                    <c:v>273</c:v>
                  </c:pt>
                  <c:pt idx="60">
                    <c:v>236</c:v>
                  </c:pt>
                  <c:pt idx="61">
                    <c:v>229</c:v>
                  </c:pt>
                  <c:pt idx="62">
                    <c:v>206</c:v>
                  </c:pt>
                  <c:pt idx="63">
                    <c:v>160</c:v>
                  </c:pt>
                  <c:pt idx="64">
                    <c:v>154</c:v>
                  </c:pt>
                  <c:pt idx="65">
                    <c:v>104</c:v>
                  </c:pt>
                  <c:pt idx="66">
                    <c:v>429</c:v>
                  </c:pt>
                  <c:pt idx="67">
                    <c:v>591</c:v>
                  </c:pt>
                  <c:pt idx="68">
                    <c:v>306</c:v>
                  </c:pt>
                  <c:pt idx="69">
                    <c:v>270</c:v>
                  </c:pt>
                  <c:pt idx="70">
                    <c:v>202</c:v>
                  </c:pt>
                  <c:pt idx="71">
                    <c:v>134</c:v>
                  </c:pt>
                  <c:pt idx="72">
                    <c:v>257</c:v>
                  </c:pt>
                  <c:pt idx="73">
                    <c:v>307</c:v>
                  </c:pt>
                  <c:pt idx="74">
                    <c:v>241</c:v>
                  </c:pt>
                  <c:pt idx="75">
                    <c:v>211</c:v>
                  </c:pt>
                  <c:pt idx="76">
                    <c:v>182</c:v>
                  </c:pt>
                  <c:pt idx="77">
                    <c:v>142</c:v>
                  </c:pt>
                  <c:pt idx="78">
                    <c:v>129</c:v>
                  </c:pt>
                  <c:pt idx="79">
                    <c:v>295</c:v>
                  </c:pt>
                  <c:pt idx="80">
                    <c:v>290</c:v>
                  </c:pt>
                  <c:pt idx="81">
                    <c:v>148</c:v>
                  </c:pt>
                  <c:pt idx="82">
                    <c:v>111</c:v>
                  </c:pt>
                  <c:pt idx="83">
                    <c:v>222</c:v>
                  </c:pt>
                  <c:pt idx="84">
                    <c:v>544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Calcium!$AE$6:$AE$90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Calcium!$AI$6:$AI$90</c:f>
              <c:numCache>
                <c:formatCode>General</c:formatCode>
                <c:ptCount val="85"/>
                <c:pt idx="0">
                  <c:v>2956</c:v>
                </c:pt>
                <c:pt idx="1">
                  <c:v>2809</c:v>
                </c:pt>
                <c:pt idx="2">
                  <c:v>7872</c:v>
                </c:pt>
                <c:pt idx="3">
                  <c:v>20372</c:v>
                </c:pt>
                <c:pt idx="4">
                  <c:v>22329</c:v>
                </c:pt>
                <c:pt idx="5">
                  <c:v>9508</c:v>
                </c:pt>
                <c:pt idx="6">
                  <c:v>5968</c:v>
                </c:pt>
                <c:pt idx="7">
                  <c:v>3803</c:v>
                </c:pt>
                <c:pt idx="8">
                  <c:v>3349</c:v>
                </c:pt>
                <c:pt idx="9">
                  <c:v>3687</c:v>
                </c:pt>
                <c:pt idx="10">
                  <c:v>4383</c:v>
                </c:pt>
                <c:pt idx="11">
                  <c:v>24215</c:v>
                </c:pt>
                <c:pt idx="12">
                  <c:v>31704</c:v>
                </c:pt>
                <c:pt idx="13">
                  <c:v>14463</c:v>
                </c:pt>
                <c:pt idx="14">
                  <c:v>5142</c:v>
                </c:pt>
                <c:pt idx="15">
                  <c:v>7849</c:v>
                </c:pt>
                <c:pt idx="16">
                  <c:v>5614</c:v>
                </c:pt>
                <c:pt idx="17">
                  <c:v>4754</c:v>
                </c:pt>
                <c:pt idx="18">
                  <c:v>6288</c:v>
                </c:pt>
                <c:pt idx="19">
                  <c:v>34558</c:v>
                </c:pt>
                <c:pt idx="20">
                  <c:v>31545</c:v>
                </c:pt>
                <c:pt idx="21">
                  <c:v>9652</c:v>
                </c:pt>
                <c:pt idx="22">
                  <c:v>6015</c:v>
                </c:pt>
                <c:pt idx="23">
                  <c:v>3951</c:v>
                </c:pt>
                <c:pt idx="24">
                  <c:v>6077</c:v>
                </c:pt>
                <c:pt idx="25">
                  <c:v>28117</c:v>
                </c:pt>
                <c:pt idx="26">
                  <c:v>4489</c:v>
                </c:pt>
                <c:pt idx="27">
                  <c:v>10338</c:v>
                </c:pt>
                <c:pt idx="28">
                  <c:v>5708</c:v>
                </c:pt>
                <c:pt idx="29">
                  <c:v>3952</c:v>
                </c:pt>
                <c:pt idx="30">
                  <c:v>2918</c:v>
                </c:pt>
                <c:pt idx="31">
                  <c:v>5900</c:v>
                </c:pt>
                <c:pt idx="32">
                  <c:v>7150</c:v>
                </c:pt>
                <c:pt idx="33">
                  <c:v>22000</c:v>
                </c:pt>
                <c:pt idx="34">
                  <c:v>27365</c:v>
                </c:pt>
                <c:pt idx="35">
                  <c:v>21535</c:v>
                </c:pt>
                <c:pt idx="36">
                  <c:v>15425</c:v>
                </c:pt>
                <c:pt idx="37">
                  <c:v>14880</c:v>
                </c:pt>
                <c:pt idx="38">
                  <c:v>10843</c:v>
                </c:pt>
                <c:pt idx="39">
                  <c:v>5774</c:v>
                </c:pt>
                <c:pt idx="40">
                  <c:v>3754</c:v>
                </c:pt>
                <c:pt idx="41">
                  <c:v>5384</c:v>
                </c:pt>
                <c:pt idx="42">
                  <c:v>18711</c:v>
                </c:pt>
                <c:pt idx="43">
                  <c:v>23447</c:v>
                </c:pt>
                <c:pt idx="44">
                  <c:v>15033</c:v>
                </c:pt>
                <c:pt idx="45">
                  <c:v>6233</c:v>
                </c:pt>
                <c:pt idx="46">
                  <c:v>4267</c:v>
                </c:pt>
                <c:pt idx="47">
                  <c:v>5722</c:v>
                </c:pt>
                <c:pt idx="48">
                  <c:v>5851</c:v>
                </c:pt>
                <c:pt idx="49">
                  <c:v>4117</c:v>
                </c:pt>
                <c:pt idx="50">
                  <c:v>5990</c:v>
                </c:pt>
                <c:pt idx="51">
                  <c:v>20986</c:v>
                </c:pt>
                <c:pt idx="52">
                  <c:v>14319</c:v>
                </c:pt>
                <c:pt idx="53">
                  <c:v>7599</c:v>
                </c:pt>
                <c:pt idx="54">
                  <c:v>4309</c:v>
                </c:pt>
                <c:pt idx="55">
                  <c:v>3522</c:v>
                </c:pt>
                <c:pt idx="56">
                  <c:v>8988</c:v>
                </c:pt>
                <c:pt idx="57">
                  <c:v>22971</c:v>
                </c:pt>
                <c:pt idx="58">
                  <c:v>14041</c:v>
                </c:pt>
                <c:pt idx="59">
                  <c:v>6943</c:v>
                </c:pt>
                <c:pt idx="60">
                  <c:v>6665</c:v>
                </c:pt>
                <c:pt idx="61">
                  <c:v>7423</c:v>
                </c:pt>
                <c:pt idx="62">
                  <c:v>6084</c:v>
                </c:pt>
                <c:pt idx="63">
                  <c:v>4685</c:v>
                </c:pt>
                <c:pt idx="64">
                  <c:v>4497</c:v>
                </c:pt>
                <c:pt idx="65">
                  <c:v>2867</c:v>
                </c:pt>
                <c:pt idx="66">
                  <c:v>14850</c:v>
                </c:pt>
                <c:pt idx="67">
                  <c:v>24777</c:v>
                </c:pt>
                <c:pt idx="68">
                  <c:v>9632</c:v>
                </c:pt>
                <c:pt idx="69">
                  <c:v>8556</c:v>
                </c:pt>
                <c:pt idx="70">
                  <c:v>5214</c:v>
                </c:pt>
                <c:pt idx="71">
                  <c:v>3769</c:v>
                </c:pt>
                <c:pt idx="72">
                  <c:v>8310</c:v>
                </c:pt>
                <c:pt idx="73">
                  <c:v>11851</c:v>
                </c:pt>
                <c:pt idx="74">
                  <c:v>4965</c:v>
                </c:pt>
                <c:pt idx="75">
                  <c:v>3330</c:v>
                </c:pt>
                <c:pt idx="76">
                  <c:v>5360</c:v>
                </c:pt>
                <c:pt idx="77">
                  <c:v>4231</c:v>
                </c:pt>
                <c:pt idx="78">
                  <c:v>3603</c:v>
                </c:pt>
                <c:pt idx="79">
                  <c:v>8504</c:v>
                </c:pt>
                <c:pt idx="80">
                  <c:v>9556</c:v>
                </c:pt>
                <c:pt idx="81">
                  <c:v>4458</c:v>
                </c:pt>
                <c:pt idx="82">
                  <c:v>3894</c:v>
                </c:pt>
                <c:pt idx="83">
                  <c:v>7516</c:v>
                </c:pt>
                <c:pt idx="84">
                  <c:v>21182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B-4C5F-B49A-34DBE23C6F02}"/>
            </c:ext>
          </c:extLst>
        </c:ser>
        <c:ser>
          <c:idx val="2"/>
          <c:order val="2"/>
          <c:tx>
            <c:strRef>
              <c:f>Calcium!$AL$2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Calcium!$AP$6:$AP$90</c:f>
                <c:numCache>
                  <c:formatCode>General</c:formatCode>
                  <c:ptCount val="85"/>
                  <c:pt idx="0">
                    <c:v>170</c:v>
                  </c:pt>
                  <c:pt idx="1">
                    <c:v>245</c:v>
                  </c:pt>
                  <c:pt idx="2">
                    <c:v>693</c:v>
                  </c:pt>
                  <c:pt idx="3">
                    <c:v>761</c:v>
                  </c:pt>
                  <c:pt idx="4">
                    <c:v>1055</c:v>
                  </c:pt>
                  <c:pt idx="5">
                    <c:v>509</c:v>
                  </c:pt>
                  <c:pt idx="6">
                    <c:v>192</c:v>
                  </c:pt>
                  <c:pt idx="7">
                    <c:v>171</c:v>
                  </c:pt>
                  <c:pt idx="8">
                    <c:v>201</c:v>
                  </c:pt>
                  <c:pt idx="9">
                    <c:v>251</c:v>
                  </c:pt>
                  <c:pt idx="10">
                    <c:v>428</c:v>
                  </c:pt>
                  <c:pt idx="11">
                    <c:v>1630</c:v>
                  </c:pt>
                  <c:pt idx="12">
                    <c:v>3370</c:v>
                  </c:pt>
                  <c:pt idx="13">
                    <c:v>464</c:v>
                  </c:pt>
                  <c:pt idx="14">
                    <c:v>226</c:v>
                  </c:pt>
                  <c:pt idx="15">
                    <c:v>332</c:v>
                  </c:pt>
                  <c:pt idx="16">
                    <c:v>300</c:v>
                  </c:pt>
                  <c:pt idx="17">
                    <c:v>226</c:v>
                  </c:pt>
                  <c:pt idx="18">
                    <c:v>582</c:v>
                  </c:pt>
                  <c:pt idx="19">
                    <c:v>4565</c:v>
                  </c:pt>
                  <c:pt idx="20">
                    <c:v>3819</c:v>
                  </c:pt>
                  <c:pt idx="21">
                    <c:v>260</c:v>
                  </c:pt>
                  <c:pt idx="22">
                    <c:v>250</c:v>
                  </c:pt>
                  <c:pt idx="23">
                    <c:v>224</c:v>
                  </c:pt>
                  <c:pt idx="24">
                    <c:v>528</c:v>
                  </c:pt>
                  <c:pt idx="25">
                    <c:v>1991</c:v>
                  </c:pt>
                  <c:pt idx="26">
                    <c:v>267</c:v>
                  </c:pt>
                  <c:pt idx="27">
                    <c:v>507</c:v>
                  </c:pt>
                  <c:pt idx="28">
                    <c:v>296</c:v>
                  </c:pt>
                  <c:pt idx="29">
                    <c:v>191</c:v>
                  </c:pt>
                  <c:pt idx="30">
                    <c:v>192</c:v>
                  </c:pt>
                  <c:pt idx="31">
                    <c:v>470</c:v>
                  </c:pt>
                  <c:pt idx="32">
                    <c:v>633</c:v>
                  </c:pt>
                  <c:pt idx="33">
                    <c:v>931</c:v>
                  </c:pt>
                  <c:pt idx="34">
                    <c:v>2140</c:v>
                  </c:pt>
                  <c:pt idx="35">
                    <c:v>1199</c:v>
                  </c:pt>
                  <c:pt idx="36">
                    <c:v>520</c:v>
                  </c:pt>
                  <c:pt idx="37">
                    <c:v>950</c:v>
                  </c:pt>
                  <c:pt idx="38">
                    <c:v>644</c:v>
                  </c:pt>
                  <c:pt idx="39">
                    <c:v>312</c:v>
                  </c:pt>
                  <c:pt idx="40">
                    <c:v>292</c:v>
                  </c:pt>
                  <c:pt idx="41">
                    <c:v>526</c:v>
                  </c:pt>
                  <c:pt idx="42">
                    <c:v>687</c:v>
                  </c:pt>
                  <c:pt idx="43">
                    <c:v>1326</c:v>
                  </c:pt>
                  <c:pt idx="44">
                    <c:v>478</c:v>
                  </c:pt>
                  <c:pt idx="45">
                    <c:v>234</c:v>
                  </c:pt>
                  <c:pt idx="46">
                    <c:v>166</c:v>
                  </c:pt>
                  <c:pt idx="47">
                    <c:v>210</c:v>
                  </c:pt>
                  <c:pt idx="48">
                    <c:v>304</c:v>
                  </c:pt>
                  <c:pt idx="49">
                    <c:v>232</c:v>
                  </c:pt>
                  <c:pt idx="50">
                    <c:v>586</c:v>
                  </c:pt>
                  <c:pt idx="51">
                    <c:v>830</c:v>
                  </c:pt>
                  <c:pt idx="52">
                    <c:v>427</c:v>
                  </c:pt>
                  <c:pt idx="53">
                    <c:v>286</c:v>
                  </c:pt>
                  <c:pt idx="54">
                    <c:v>239</c:v>
                  </c:pt>
                  <c:pt idx="55">
                    <c:v>296</c:v>
                  </c:pt>
                  <c:pt idx="56">
                    <c:v>729</c:v>
                  </c:pt>
                  <c:pt idx="57">
                    <c:v>1160</c:v>
                  </c:pt>
                  <c:pt idx="58">
                    <c:v>679</c:v>
                  </c:pt>
                  <c:pt idx="59">
                    <c:v>492</c:v>
                  </c:pt>
                  <c:pt idx="60">
                    <c:v>266</c:v>
                  </c:pt>
                  <c:pt idx="61">
                    <c:v>217</c:v>
                  </c:pt>
                  <c:pt idx="62">
                    <c:v>309</c:v>
                  </c:pt>
                  <c:pt idx="63">
                    <c:v>257</c:v>
                  </c:pt>
                  <c:pt idx="64">
                    <c:v>224</c:v>
                  </c:pt>
                  <c:pt idx="65">
                    <c:v>219</c:v>
                  </c:pt>
                  <c:pt idx="66">
                    <c:v>794</c:v>
                  </c:pt>
                  <c:pt idx="67">
                    <c:v>1335</c:v>
                  </c:pt>
                  <c:pt idx="68">
                    <c:v>539</c:v>
                  </c:pt>
                  <c:pt idx="69">
                    <c:v>286</c:v>
                  </c:pt>
                  <c:pt idx="70">
                    <c:v>199</c:v>
                  </c:pt>
                  <c:pt idx="71">
                    <c:v>195</c:v>
                  </c:pt>
                  <c:pt idx="72">
                    <c:v>670</c:v>
                  </c:pt>
                  <c:pt idx="73">
                    <c:v>871</c:v>
                  </c:pt>
                  <c:pt idx="74">
                    <c:v>493</c:v>
                  </c:pt>
                  <c:pt idx="75">
                    <c:v>282</c:v>
                  </c:pt>
                  <c:pt idx="76">
                    <c:v>185</c:v>
                  </c:pt>
                  <c:pt idx="77">
                    <c:v>236</c:v>
                  </c:pt>
                  <c:pt idx="78">
                    <c:v>355</c:v>
                  </c:pt>
                  <c:pt idx="79">
                    <c:v>594</c:v>
                  </c:pt>
                  <c:pt idx="80">
                    <c:v>323</c:v>
                  </c:pt>
                  <c:pt idx="81">
                    <c:v>205</c:v>
                  </c:pt>
                  <c:pt idx="82">
                    <c:v>291</c:v>
                  </c:pt>
                  <c:pt idx="83">
                    <c:v>656</c:v>
                  </c:pt>
                  <c:pt idx="84">
                    <c:v>798</c:v>
                  </c:pt>
                </c:numCache>
              </c:numRef>
            </c:plus>
            <c:minus>
              <c:numRef>
                <c:f>Calcium!$AP$6:$AP$90</c:f>
                <c:numCache>
                  <c:formatCode>General</c:formatCode>
                  <c:ptCount val="85"/>
                  <c:pt idx="0">
                    <c:v>170</c:v>
                  </c:pt>
                  <c:pt idx="1">
                    <c:v>245</c:v>
                  </c:pt>
                  <c:pt idx="2">
                    <c:v>693</c:v>
                  </c:pt>
                  <c:pt idx="3">
                    <c:v>761</c:v>
                  </c:pt>
                  <c:pt idx="4">
                    <c:v>1055</c:v>
                  </c:pt>
                  <c:pt idx="5">
                    <c:v>509</c:v>
                  </c:pt>
                  <c:pt idx="6">
                    <c:v>192</c:v>
                  </c:pt>
                  <c:pt idx="7">
                    <c:v>171</c:v>
                  </c:pt>
                  <c:pt idx="8">
                    <c:v>201</c:v>
                  </c:pt>
                  <c:pt idx="9">
                    <c:v>251</c:v>
                  </c:pt>
                  <c:pt idx="10">
                    <c:v>428</c:v>
                  </c:pt>
                  <c:pt idx="11">
                    <c:v>1630</c:v>
                  </c:pt>
                  <c:pt idx="12">
                    <c:v>3370</c:v>
                  </c:pt>
                  <c:pt idx="13">
                    <c:v>464</c:v>
                  </c:pt>
                  <c:pt idx="14">
                    <c:v>226</c:v>
                  </c:pt>
                  <c:pt idx="15">
                    <c:v>332</c:v>
                  </c:pt>
                  <c:pt idx="16">
                    <c:v>300</c:v>
                  </c:pt>
                  <c:pt idx="17">
                    <c:v>226</c:v>
                  </c:pt>
                  <c:pt idx="18">
                    <c:v>582</c:v>
                  </c:pt>
                  <c:pt idx="19">
                    <c:v>4565</c:v>
                  </c:pt>
                  <c:pt idx="20">
                    <c:v>3819</c:v>
                  </c:pt>
                  <c:pt idx="21">
                    <c:v>260</c:v>
                  </c:pt>
                  <c:pt idx="22">
                    <c:v>250</c:v>
                  </c:pt>
                  <c:pt idx="23">
                    <c:v>224</c:v>
                  </c:pt>
                  <c:pt idx="24">
                    <c:v>528</c:v>
                  </c:pt>
                  <c:pt idx="25">
                    <c:v>1991</c:v>
                  </c:pt>
                  <c:pt idx="26">
                    <c:v>267</c:v>
                  </c:pt>
                  <c:pt idx="27">
                    <c:v>507</c:v>
                  </c:pt>
                  <c:pt idx="28">
                    <c:v>296</c:v>
                  </c:pt>
                  <c:pt idx="29">
                    <c:v>191</c:v>
                  </c:pt>
                  <c:pt idx="30">
                    <c:v>192</c:v>
                  </c:pt>
                  <c:pt idx="31">
                    <c:v>470</c:v>
                  </c:pt>
                  <c:pt idx="32">
                    <c:v>633</c:v>
                  </c:pt>
                  <c:pt idx="33">
                    <c:v>931</c:v>
                  </c:pt>
                  <c:pt idx="34">
                    <c:v>2140</c:v>
                  </c:pt>
                  <c:pt idx="35">
                    <c:v>1199</c:v>
                  </c:pt>
                  <c:pt idx="36">
                    <c:v>520</c:v>
                  </c:pt>
                  <c:pt idx="37">
                    <c:v>950</c:v>
                  </c:pt>
                  <c:pt idx="38">
                    <c:v>644</c:v>
                  </c:pt>
                  <c:pt idx="39">
                    <c:v>312</c:v>
                  </c:pt>
                  <c:pt idx="40">
                    <c:v>292</c:v>
                  </c:pt>
                  <c:pt idx="41">
                    <c:v>526</c:v>
                  </c:pt>
                  <c:pt idx="42">
                    <c:v>687</c:v>
                  </c:pt>
                  <c:pt idx="43">
                    <c:v>1326</c:v>
                  </c:pt>
                  <c:pt idx="44">
                    <c:v>478</c:v>
                  </c:pt>
                  <c:pt idx="45">
                    <c:v>234</c:v>
                  </c:pt>
                  <c:pt idx="46">
                    <c:v>166</c:v>
                  </c:pt>
                  <c:pt idx="47">
                    <c:v>210</c:v>
                  </c:pt>
                  <c:pt idx="48">
                    <c:v>304</c:v>
                  </c:pt>
                  <c:pt idx="49">
                    <c:v>232</c:v>
                  </c:pt>
                  <c:pt idx="50">
                    <c:v>586</c:v>
                  </c:pt>
                  <c:pt idx="51">
                    <c:v>830</c:v>
                  </c:pt>
                  <c:pt idx="52">
                    <c:v>427</c:v>
                  </c:pt>
                  <c:pt idx="53">
                    <c:v>286</c:v>
                  </c:pt>
                  <c:pt idx="54">
                    <c:v>239</c:v>
                  </c:pt>
                  <c:pt idx="55">
                    <c:v>296</c:v>
                  </c:pt>
                  <c:pt idx="56">
                    <c:v>729</c:v>
                  </c:pt>
                  <c:pt idx="57">
                    <c:v>1160</c:v>
                  </c:pt>
                  <c:pt idx="58">
                    <c:v>679</c:v>
                  </c:pt>
                  <c:pt idx="59">
                    <c:v>492</c:v>
                  </c:pt>
                  <c:pt idx="60">
                    <c:v>266</c:v>
                  </c:pt>
                  <c:pt idx="61">
                    <c:v>217</c:v>
                  </c:pt>
                  <c:pt idx="62">
                    <c:v>309</c:v>
                  </c:pt>
                  <c:pt idx="63">
                    <c:v>257</c:v>
                  </c:pt>
                  <c:pt idx="64">
                    <c:v>224</c:v>
                  </c:pt>
                  <c:pt idx="65">
                    <c:v>219</c:v>
                  </c:pt>
                  <c:pt idx="66">
                    <c:v>794</c:v>
                  </c:pt>
                  <c:pt idx="67">
                    <c:v>1335</c:v>
                  </c:pt>
                  <c:pt idx="68">
                    <c:v>539</c:v>
                  </c:pt>
                  <c:pt idx="69">
                    <c:v>286</c:v>
                  </c:pt>
                  <c:pt idx="70">
                    <c:v>199</c:v>
                  </c:pt>
                  <c:pt idx="71">
                    <c:v>195</c:v>
                  </c:pt>
                  <c:pt idx="72">
                    <c:v>670</c:v>
                  </c:pt>
                  <c:pt idx="73">
                    <c:v>871</c:v>
                  </c:pt>
                  <c:pt idx="74">
                    <c:v>493</c:v>
                  </c:pt>
                  <c:pt idx="75">
                    <c:v>282</c:v>
                  </c:pt>
                  <c:pt idx="76">
                    <c:v>185</c:v>
                  </c:pt>
                  <c:pt idx="77">
                    <c:v>236</c:v>
                  </c:pt>
                  <c:pt idx="78">
                    <c:v>355</c:v>
                  </c:pt>
                  <c:pt idx="79">
                    <c:v>594</c:v>
                  </c:pt>
                  <c:pt idx="80">
                    <c:v>323</c:v>
                  </c:pt>
                  <c:pt idx="81">
                    <c:v>205</c:v>
                  </c:pt>
                  <c:pt idx="82">
                    <c:v>291</c:v>
                  </c:pt>
                  <c:pt idx="83">
                    <c:v>656</c:v>
                  </c:pt>
                  <c:pt idx="84">
                    <c:v>798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Calcium!$AK$6:$AK$90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Calcium!$AO$6:$AO$90</c:f>
              <c:numCache>
                <c:formatCode>General</c:formatCode>
                <c:ptCount val="85"/>
                <c:pt idx="0">
                  <c:v>2908</c:v>
                </c:pt>
                <c:pt idx="1">
                  <c:v>2790</c:v>
                </c:pt>
                <c:pt idx="2">
                  <c:v>8111</c:v>
                </c:pt>
                <c:pt idx="3">
                  <c:v>20807</c:v>
                </c:pt>
                <c:pt idx="4">
                  <c:v>22327</c:v>
                </c:pt>
                <c:pt idx="5">
                  <c:v>9408</c:v>
                </c:pt>
                <c:pt idx="6">
                  <c:v>5792</c:v>
                </c:pt>
                <c:pt idx="7">
                  <c:v>3643</c:v>
                </c:pt>
                <c:pt idx="8">
                  <c:v>3248</c:v>
                </c:pt>
                <c:pt idx="9">
                  <c:v>3711</c:v>
                </c:pt>
                <c:pt idx="10">
                  <c:v>4430</c:v>
                </c:pt>
                <c:pt idx="11">
                  <c:v>24366</c:v>
                </c:pt>
                <c:pt idx="12">
                  <c:v>31256</c:v>
                </c:pt>
                <c:pt idx="13">
                  <c:v>14350</c:v>
                </c:pt>
                <c:pt idx="14">
                  <c:v>4998</c:v>
                </c:pt>
                <c:pt idx="15">
                  <c:v>7708</c:v>
                </c:pt>
                <c:pt idx="16">
                  <c:v>5602</c:v>
                </c:pt>
                <c:pt idx="17">
                  <c:v>4790</c:v>
                </c:pt>
                <c:pt idx="18">
                  <c:v>6444</c:v>
                </c:pt>
                <c:pt idx="19">
                  <c:v>33711</c:v>
                </c:pt>
                <c:pt idx="20">
                  <c:v>30686</c:v>
                </c:pt>
                <c:pt idx="21">
                  <c:v>9464</c:v>
                </c:pt>
                <c:pt idx="22">
                  <c:v>5869</c:v>
                </c:pt>
                <c:pt idx="23">
                  <c:v>3859</c:v>
                </c:pt>
                <c:pt idx="24">
                  <c:v>6230</c:v>
                </c:pt>
                <c:pt idx="25">
                  <c:v>28403</c:v>
                </c:pt>
                <c:pt idx="26">
                  <c:v>4326</c:v>
                </c:pt>
                <c:pt idx="27">
                  <c:v>10196</c:v>
                </c:pt>
                <c:pt idx="28">
                  <c:v>5619</c:v>
                </c:pt>
                <c:pt idx="29">
                  <c:v>3964</c:v>
                </c:pt>
                <c:pt idx="30">
                  <c:v>2901</c:v>
                </c:pt>
                <c:pt idx="31">
                  <c:v>6055</c:v>
                </c:pt>
                <c:pt idx="32">
                  <c:v>7327</c:v>
                </c:pt>
                <c:pt idx="33">
                  <c:v>22352</c:v>
                </c:pt>
                <c:pt idx="34">
                  <c:v>27195</c:v>
                </c:pt>
                <c:pt idx="35">
                  <c:v>21266</c:v>
                </c:pt>
                <c:pt idx="36">
                  <c:v>15190</c:v>
                </c:pt>
                <c:pt idx="37">
                  <c:v>14655</c:v>
                </c:pt>
                <c:pt idx="38">
                  <c:v>10748</c:v>
                </c:pt>
                <c:pt idx="39">
                  <c:v>5717</c:v>
                </c:pt>
                <c:pt idx="40">
                  <c:v>3783</c:v>
                </c:pt>
                <c:pt idx="41">
                  <c:v>5480</c:v>
                </c:pt>
                <c:pt idx="42">
                  <c:v>19044</c:v>
                </c:pt>
                <c:pt idx="43">
                  <c:v>23473</c:v>
                </c:pt>
                <c:pt idx="44">
                  <c:v>14922</c:v>
                </c:pt>
                <c:pt idx="45">
                  <c:v>6056</c:v>
                </c:pt>
                <c:pt idx="46">
                  <c:v>4096</c:v>
                </c:pt>
                <c:pt idx="47">
                  <c:v>5559</c:v>
                </c:pt>
                <c:pt idx="48">
                  <c:v>5764</c:v>
                </c:pt>
                <c:pt idx="49">
                  <c:v>4157</c:v>
                </c:pt>
                <c:pt idx="50">
                  <c:v>6110</c:v>
                </c:pt>
                <c:pt idx="51">
                  <c:v>21209</c:v>
                </c:pt>
                <c:pt idx="52">
                  <c:v>14104</c:v>
                </c:pt>
                <c:pt idx="53">
                  <c:v>7443</c:v>
                </c:pt>
                <c:pt idx="54">
                  <c:v>4227</c:v>
                </c:pt>
                <c:pt idx="55">
                  <c:v>3538</c:v>
                </c:pt>
                <c:pt idx="56">
                  <c:v>9275</c:v>
                </c:pt>
                <c:pt idx="57">
                  <c:v>23201</c:v>
                </c:pt>
                <c:pt idx="58">
                  <c:v>14128</c:v>
                </c:pt>
                <c:pt idx="59">
                  <c:v>6836</c:v>
                </c:pt>
                <c:pt idx="60">
                  <c:v>6499</c:v>
                </c:pt>
                <c:pt idx="61">
                  <c:v>7243</c:v>
                </c:pt>
                <c:pt idx="62">
                  <c:v>5988</c:v>
                </c:pt>
                <c:pt idx="63">
                  <c:v>4623</c:v>
                </c:pt>
                <c:pt idx="64">
                  <c:v>4501</c:v>
                </c:pt>
                <c:pt idx="65">
                  <c:v>2852</c:v>
                </c:pt>
                <c:pt idx="66">
                  <c:v>15350</c:v>
                </c:pt>
                <c:pt idx="67">
                  <c:v>24972</c:v>
                </c:pt>
                <c:pt idx="68">
                  <c:v>9545</c:v>
                </c:pt>
                <c:pt idx="69">
                  <c:v>8385</c:v>
                </c:pt>
                <c:pt idx="70">
                  <c:v>5035</c:v>
                </c:pt>
                <c:pt idx="71">
                  <c:v>3631</c:v>
                </c:pt>
                <c:pt idx="72">
                  <c:v>8593</c:v>
                </c:pt>
                <c:pt idx="73">
                  <c:v>12098</c:v>
                </c:pt>
                <c:pt idx="74">
                  <c:v>4886</c:v>
                </c:pt>
                <c:pt idx="75">
                  <c:v>3193</c:v>
                </c:pt>
                <c:pt idx="76">
                  <c:v>5186</c:v>
                </c:pt>
                <c:pt idx="77">
                  <c:v>4159</c:v>
                </c:pt>
                <c:pt idx="78">
                  <c:v>3613</c:v>
                </c:pt>
                <c:pt idx="79">
                  <c:v>8439</c:v>
                </c:pt>
                <c:pt idx="80">
                  <c:v>9393</c:v>
                </c:pt>
                <c:pt idx="81">
                  <c:v>4312</c:v>
                </c:pt>
                <c:pt idx="82">
                  <c:v>3931</c:v>
                </c:pt>
                <c:pt idx="83">
                  <c:v>7744</c:v>
                </c:pt>
                <c:pt idx="84">
                  <c:v>21690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B-4C5F-B49A-34DBE23C6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Calcium!$BB$1</c15:sqref>
                        </c15:formulaRef>
                      </c:ext>
                    </c:extLst>
                    <c:strCache>
                      <c:ptCount val="1"/>
                      <c:pt idx="0">
                        <c:v>Measured Data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Calcium!$BB$3:$BB$50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35388</c:v>
                      </c:pt>
                      <c:pt idx="1">
                        <c:v>35438</c:v>
                      </c:pt>
                      <c:pt idx="2">
                        <c:v>35460</c:v>
                      </c:pt>
                      <c:pt idx="3">
                        <c:v>35486</c:v>
                      </c:pt>
                      <c:pt idx="4">
                        <c:v>35514</c:v>
                      </c:pt>
                      <c:pt idx="5">
                        <c:v>35549</c:v>
                      </c:pt>
                      <c:pt idx="6">
                        <c:v>35564</c:v>
                      </c:pt>
                      <c:pt idx="7">
                        <c:v>35571</c:v>
                      </c:pt>
                      <c:pt idx="8">
                        <c:v>35579</c:v>
                      </c:pt>
                      <c:pt idx="9">
                        <c:v>35586</c:v>
                      </c:pt>
                      <c:pt idx="10">
                        <c:v>35592</c:v>
                      </c:pt>
                      <c:pt idx="11">
                        <c:v>35597</c:v>
                      </c:pt>
                      <c:pt idx="12">
                        <c:v>35607</c:v>
                      </c:pt>
                      <c:pt idx="13">
                        <c:v>35612</c:v>
                      </c:pt>
                      <c:pt idx="14">
                        <c:v>35626</c:v>
                      </c:pt>
                      <c:pt idx="15">
                        <c:v>35641</c:v>
                      </c:pt>
                      <c:pt idx="16">
                        <c:v>35654</c:v>
                      </c:pt>
                      <c:pt idx="17">
                        <c:v>35698</c:v>
                      </c:pt>
                      <c:pt idx="18">
                        <c:v>35725</c:v>
                      </c:pt>
                      <c:pt idx="19">
                        <c:v>35759</c:v>
                      </c:pt>
                      <c:pt idx="20">
                        <c:v>35870</c:v>
                      </c:pt>
                      <c:pt idx="21">
                        <c:v>35908</c:v>
                      </c:pt>
                      <c:pt idx="22">
                        <c:v>35921</c:v>
                      </c:pt>
                      <c:pt idx="23">
                        <c:v>35944</c:v>
                      </c:pt>
                      <c:pt idx="24">
                        <c:v>35948</c:v>
                      </c:pt>
                      <c:pt idx="25">
                        <c:v>35955</c:v>
                      </c:pt>
                      <c:pt idx="26">
                        <c:v>35970</c:v>
                      </c:pt>
                      <c:pt idx="27">
                        <c:v>35985</c:v>
                      </c:pt>
                      <c:pt idx="28">
                        <c:v>35998</c:v>
                      </c:pt>
                      <c:pt idx="29">
                        <c:v>36068</c:v>
                      </c:pt>
                      <c:pt idx="30">
                        <c:v>36208</c:v>
                      </c:pt>
                      <c:pt idx="31">
                        <c:v>36279</c:v>
                      </c:pt>
                      <c:pt idx="32">
                        <c:v>36391</c:v>
                      </c:pt>
                      <c:pt idx="33">
                        <c:v>36614</c:v>
                      </c:pt>
                      <c:pt idx="34">
                        <c:v>36640</c:v>
                      </c:pt>
                      <c:pt idx="35">
                        <c:v>36662</c:v>
                      </c:pt>
                      <c:pt idx="36">
                        <c:v>36677</c:v>
                      </c:pt>
                      <c:pt idx="37">
                        <c:v>36689</c:v>
                      </c:pt>
                      <c:pt idx="38">
                        <c:v>36705</c:v>
                      </c:pt>
                      <c:pt idx="39">
                        <c:v>36725</c:v>
                      </c:pt>
                      <c:pt idx="40">
                        <c:v>36760</c:v>
                      </c:pt>
                      <c:pt idx="41">
                        <c:v>36784</c:v>
                      </c:pt>
                      <c:pt idx="42">
                        <c:v>36865</c:v>
                      </c:pt>
                      <c:pt idx="43">
                        <c:v>36899</c:v>
                      </c:pt>
                      <c:pt idx="44">
                        <c:v>36962</c:v>
                      </c:pt>
                      <c:pt idx="45">
                        <c:v>37011</c:v>
                      </c:pt>
                      <c:pt idx="46">
                        <c:v>37041</c:v>
                      </c:pt>
                      <c:pt idx="47">
                        <c:v>37124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Calcium!$BE$3:$BE$50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5512.6149488639994</c:v>
                      </c:pt>
                      <c:pt idx="1">
                        <c:v>6450.8751267840007</c:v>
                      </c:pt>
                      <c:pt idx="2">
                        <c:v>1439.0733680640001</c:v>
                      </c:pt>
                      <c:pt idx="3">
                        <c:v>2646.7010703360002</c:v>
                      </c:pt>
                      <c:pt idx="4">
                        <c:v>4932.2881843199993</c:v>
                      </c:pt>
                      <c:pt idx="5">
                        <c:v>9841.0892820480003</c:v>
                      </c:pt>
                      <c:pt idx="6">
                        <c:v>26378.200157183997</c:v>
                      </c:pt>
                      <c:pt idx="7">
                        <c:v>27162.815643648002</c:v>
                      </c:pt>
                      <c:pt idx="8">
                        <c:v>15779.896989696001</c:v>
                      </c:pt>
                      <c:pt idx="9">
                        <c:v>36509.452821503997</c:v>
                      </c:pt>
                      <c:pt idx="10">
                        <c:v>24054.201870336001</c:v>
                      </c:pt>
                      <c:pt idx="11">
                        <c:v>29515.438817280003</c:v>
                      </c:pt>
                      <c:pt idx="12">
                        <c:v>27576.775544832006</c:v>
                      </c:pt>
                      <c:pt idx="13">
                        <c:v>27479.891312639997</c:v>
                      </c:pt>
                      <c:pt idx="14">
                        <c:v>17978.63081472</c:v>
                      </c:pt>
                      <c:pt idx="15">
                        <c:v>18231.850967040002</c:v>
                      </c:pt>
                      <c:pt idx="16">
                        <c:v>15779.407675392002</c:v>
                      </c:pt>
                      <c:pt idx="17">
                        <c:v>14381.436708863999</c:v>
                      </c:pt>
                      <c:pt idx="18">
                        <c:v>10016.263802880001</c:v>
                      </c:pt>
                      <c:pt idx="19">
                        <c:v>5339.397685248</c:v>
                      </c:pt>
                      <c:pt idx="20">
                        <c:v>3498.5972736000003</c:v>
                      </c:pt>
                      <c:pt idx="21">
                        <c:v>7188.0271257600007</c:v>
                      </c:pt>
                      <c:pt idx="22">
                        <c:v>14879.069356032005</c:v>
                      </c:pt>
                      <c:pt idx="23">
                        <c:v>22958.871800831999</c:v>
                      </c:pt>
                      <c:pt idx="24">
                        <c:v>27803.572724736005</c:v>
                      </c:pt>
                      <c:pt idx="25">
                        <c:v>11474.175771648001</c:v>
                      </c:pt>
                      <c:pt idx="26">
                        <c:v>22426.497838079998</c:v>
                      </c:pt>
                      <c:pt idx="27">
                        <c:v>17095.418496000002</c:v>
                      </c:pt>
                      <c:pt idx="28">
                        <c:v>9831.5476531200002</c:v>
                      </c:pt>
                      <c:pt idx="29">
                        <c:v>4075.9881523200002</c:v>
                      </c:pt>
                      <c:pt idx="30">
                        <c:v>4115.377953792</c:v>
                      </c:pt>
                      <c:pt idx="31">
                        <c:v>7820.2212065280009</c:v>
                      </c:pt>
                      <c:pt idx="32">
                        <c:v>15598.116725760003</c:v>
                      </c:pt>
                      <c:pt idx="33">
                        <c:v>4217.3999861759994</c:v>
                      </c:pt>
                      <c:pt idx="34">
                        <c:v>11545.37100288</c:v>
                      </c:pt>
                      <c:pt idx="35">
                        <c:v>13194.115550208002</c:v>
                      </c:pt>
                      <c:pt idx="36">
                        <c:v>22863.2108544</c:v>
                      </c:pt>
                      <c:pt idx="37">
                        <c:v>14006.621951999998</c:v>
                      </c:pt>
                      <c:pt idx="38">
                        <c:v>10815.803375615998</c:v>
                      </c:pt>
                      <c:pt idx="39">
                        <c:v>7788.1711196159995</c:v>
                      </c:pt>
                      <c:pt idx="40">
                        <c:v>10947.918237696002</c:v>
                      </c:pt>
                      <c:pt idx="41">
                        <c:v>8090.567359488</c:v>
                      </c:pt>
                      <c:pt idx="42">
                        <c:v>4771.5484354560003</c:v>
                      </c:pt>
                      <c:pt idx="43">
                        <c:v>4880.9101824000008</c:v>
                      </c:pt>
                      <c:pt idx="44">
                        <c:v>2941.757595648</c:v>
                      </c:pt>
                      <c:pt idx="45">
                        <c:v>15654.143213567997</c:v>
                      </c:pt>
                      <c:pt idx="46">
                        <c:v>23064.319033343996</c:v>
                      </c:pt>
                      <c:pt idx="47">
                        <c:v>9328.7772057599977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93B-4C5F-B49A-34DBE23C6F02}"/>
                  </c:ext>
                </c:extLst>
              </c15:ser>
            </c15:filteredScatterSeries>
          </c:ext>
        </c:extLst>
      </c:scatterChart>
      <c:valAx>
        <c:axId val="1877585343"/>
        <c:scaling>
          <c:orientation val="minMax"/>
          <c:max val="38300"/>
          <c:min val="336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Magnesium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Magnesium!$W$2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Magnesium!$AD$6:$AD$90</c:f>
                <c:numCache>
                  <c:formatCode>General</c:formatCode>
                  <c:ptCount val="85"/>
                  <c:pt idx="0">
                    <c:v>5.73</c:v>
                  </c:pt>
                  <c:pt idx="1">
                    <c:v>5.73</c:v>
                  </c:pt>
                  <c:pt idx="2">
                    <c:v>10.14</c:v>
                  </c:pt>
                  <c:pt idx="3">
                    <c:v>25</c:v>
                  </c:pt>
                  <c:pt idx="4">
                    <c:v>33</c:v>
                  </c:pt>
                  <c:pt idx="5">
                    <c:v>14.07</c:v>
                  </c:pt>
                  <c:pt idx="6">
                    <c:v>8.17</c:v>
                  </c:pt>
                  <c:pt idx="7">
                    <c:v>5.83</c:v>
                  </c:pt>
                  <c:pt idx="8">
                    <c:v>5.7</c:v>
                  </c:pt>
                  <c:pt idx="9">
                    <c:v>5.72</c:v>
                  </c:pt>
                  <c:pt idx="10">
                    <c:v>5.95</c:v>
                  </c:pt>
                  <c:pt idx="11">
                    <c:v>49</c:v>
                  </c:pt>
                  <c:pt idx="12">
                    <c:v>92</c:v>
                  </c:pt>
                  <c:pt idx="13">
                    <c:v>19</c:v>
                  </c:pt>
                  <c:pt idx="14">
                    <c:v>6.76</c:v>
                  </c:pt>
                  <c:pt idx="15">
                    <c:v>10.6</c:v>
                  </c:pt>
                  <c:pt idx="16">
                    <c:v>6.76</c:v>
                  </c:pt>
                  <c:pt idx="17">
                    <c:v>6.02</c:v>
                  </c:pt>
                  <c:pt idx="18">
                    <c:v>7.87</c:v>
                  </c:pt>
                  <c:pt idx="19">
                    <c:v>124</c:v>
                  </c:pt>
                  <c:pt idx="20">
                    <c:v>97</c:v>
                  </c:pt>
                  <c:pt idx="21">
                    <c:v>13.91</c:v>
                  </c:pt>
                  <c:pt idx="22">
                    <c:v>7.87</c:v>
                  </c:pt>
                  <c:pt idx="23">
                    <c:v>5.78</c:v>
                  </c:pt>
                  <c:pt idx="24">
                    <c:v>7.39</c:v>
                  </c:pt>
                  <c:pt idx="25">
                    <c:v>55</c:v>
                  </c:pt>
                  <c:pt idx="26">
                    <c:v>6.57</c:v>
                  </c:pt>
                  <c:pt idx="27">
                    <c:v>14.15</c:v>
                  </c:pt>
                  <c:pt idx="28">
                    <c:v>7.13</c:v>
                  </c:pt>
                  <c:pt idx="29">
                    <c:v>5</c:v>
                  </c:pt>
                  <c:pt idx="30">
                    <c:v>5.73</c:v>
                  </c:pt>
                  <c:pt idx="31">
                    <c:v>7.18</c:v>
                  </c:pt>
                  <c:pt idx="32">
                    <c:v>8.7200000000000006</c:v>
                  </c:pt>
                  <c:pt idx="33">
                    <c:v>30</c:v>
                  </c:pt>
                  <c:pt idx="34">
                    <c:v>60</c:v>
                  </c:pt>
                  <c:pt idx="35">
                    <c:v>33</c:v>
                  </c:pt>
                  <c:pt idx="36">
                    <c:v>20</c:v>
                  </c:pt>
                  <c:pt idx="37">
                    <c:v>19</c:v>
                  </c:pt>
                  <c:pt idx="38">
                    <c:v>14.46</c:v>
                  </c:pt>
                  <c:pt idx="39">
                    <c:v>7.08</c:v>
                  </c:pt>
                  <c:pt idx="40">
                    <c:v>5.73</c:v>
                  </c:pt>
                  <c:pt idx="41">
                    <c:v>6.81</c:v>
                  </c:pt>
                  <c:pt idx="42">
                    <c:v>23</c:v>
                  </c:pt>
                  <c:pt idx="43">
                    <c:v>40</c:v>
                  </c:pt>
                  <c:pt idx="44">
                    <c:v>19</c:v>
                  </c:pt>
                  <c:pt idx="45">
                    <c:v>8.83</c:v>
                  </c:pt>
                  <c:pt idx="46">
                    <c:v>6.15</c:v>
                  </c:pt>
                  <c:pt idx="47">
                    <c:v>7.64</c:v>
                  </c:pt>
                  <c:pt idx="48">
                    <c:v>7.29</c:v>
                  </c:pt>
                  <c:pt idx="49">
                    <c:v>5.78</c:v>
                  </c:pt>
                  <c:pt idx="50">
                    <c:v>7.55</c:v>
                  </c:pt>
                  <c:pt idx="51">
                    <c:v>28</c:v>
                  </c:pt>
                  <c:pt idx="52">
                    <c:v>19</c:v>
                  </c:pt>
                  <c:pt idx="53">
                    <c:v>10.37</c:v>
                  </c:pt>
                  <c:pt idx="54">
                    <c:v>5.91</c:v>
                  </c:pt>
                  <c:pt idx="55">
                    <c:v>5.7</c:v>
                  </c:pt>
                  <c:pt idx="56">
                    <c:v>11.5</c:v>
                  </c:pt>
                  <c:pt idx="57">
                    <c:v>36</c:v>
                  </c:pt>
                  <c:pt idx="58">
                    <c:v>18</c:v>
                  </c:pt>
                  <c:pt idx="59">
                    <c:v>10.1</c:v>
                  </c:pt>
                  <c:pt idx="60">
                    <c:v>9.1</c:v>
                  </c:pt>
                  <c:pt idx="61">
                    <c:v>10.48</c:v>
                  </c:pt>
                  <c:pt idx="62">
                    <c:v>7.64</c:v>
                  </c:pt>
                  <c:pt idx="63">
                    <c:v>6.08</c:v>
                  </c:pt>
                  <c:pt idx="64">
                    <c:v>5.91</c:v>
                  </c:pt>
                  <c:pt idx="65">
                    <c:v>5.73</c:v>
                  </c:pt>
                  <c:pt idx="66">
                    <c:v>18</c:v>
                  </c:pt>
                  <c:pt idx="67">
                    <c:v>41</c:v>
                  </c:pt>
                  <c:pt idx="68">
                    <c:v>14.23</c:v>
                  </c:pt>
                  <c:pt idx="69">
                    <c:v>12.58</c:v>
                  </c:pt>
                  <c:pt idx="70">
                    <c:v>7.29</c:v>
                  </c:pt>
                  <c:pt idx="71">
                    <c:v>5.78</c:v>
                  </c:pt>
                  <c:pt idx="72">
                    <c:v>10.6</c:v>
                  </c:pt>
                  <c:pt idx="73">
                    <c:v>16.13</c:v>
                  </c:pt>
                  <c:pt idx="74">
                    <c:v>7.08</c:v>
                  </c:pt>
                  <c:pt idx="75">
                    <c:v>5.78</c:v>
                  </c:pt>
                  <c:pt idx="76">
                    <c:v>7.29</c:v>
                  </c:pt>
                  <c:pt idx="77">
                    <c:v>5.86</c:v>
                  </c:pt>
                  <c:pt idx="78">
                    <c:v>5.73</c:v>
                  </c:pt>
                  <c:pt idx="79">
                    <c:v>12.58</c:v>
                  </c:pt>
                  <c:pt idx="80">
                    <c:v>14.07</c:v>
                  </c:pt>
                  <c:pt idx="81">
                    <c:v>6.15</c:v>
                  </c:pt>
                  <c:pt idx="82">
                    <c:v>5.76</c:v>
                  </c:pt>
                  <c:pt idx="83">
                    <c:v>9.5500000000000007</c:v>
                  </c:pt>
                  <c:pt idx="84">
                    <c:v>26</c:v>
                  </c:pt>
                </c:numCache>
              </c:numRef>
            </c:plus>
            <c:minus>
              <c:numRef>
                <c:f>Magnesium!$AD$6:$AD$90</c:f>
                <c:numCache>
                  <c:formatCode>General</c:formatCode>
                  <c:ptCount val="85"/>
                  <c:pt idx="0">
                    <c:v>5.73</c:v>
                  </c:pt>
                  <c:pt idx="1">
                    <c:v>5.73</c:v>
                  </c:pt>
                  <c:pt idx="2">
                    <c:v>10.14</c:v>
                  </c:pt>
                  <c:pt idx="3">
                    <c:v>25</c:v>
                  </c:pt>
                  <c:pt idx="4">
                    <c:v>33</c:v>
                  </c:pt>
                  <c:pt idx="5">
                    <c:v>14.07</c:v>
                  </c:pt>
                  <c:pt idx="6">
                    <c:v>8.17</c:v>
                  </c:pt>
                  <c:pt idx="7">
                    <c:v>5.83</c:v>
                  </c:pt>
                  <c:pt idx="8">
                    <c:v>5.7</c:v>
                  </c:pt>
                  <c:pt idx="9">
                    <c:v>5.72</c:v>
                  </c:pt>
                  <c:pt idx="10">
                    <c:v>5.95</c:v>
                  </c:pt>
                  <c:pt idx="11">
                    <c:v>49</c:v>
                  </c:pt>
                  <c:pt idx="12">
                    <c:v>92</c:v>
                  </c:pt>
                  <c:pt idx="13">
                    <c:v>19</c:v>
                  </c:pt>
                  <c:pt idx="14">
                    <c:v>6.76</c:v>
                  </c:pt>
                  <c:pt idx="15">
                    <c:v>10.6</c:v>
                  </c:pt>
                  <c:pt idx="16">
                    <c:v>6.76</c:v>
                  </c:pt>
                  <c:pt idx="17">
                    <c:v>6.02</c:v>
                  </c:pt>
                  <c:pt idx="18">
                    <c:v>7.87</c:v>
                  </c:pt>
                  <c:pt idx="19">
                    <c:v>124</c:v>
                  </c:pt>
                  <c:pt idx="20">
                    <c:v>97</c:v>
                  </c:pt>
                  <c:pt idx="21">
                    <c:v>13.91</c:v>
                  </c:pt>
                  <c:pt idx="22">
                    <c:v>7.87</c:v>
                  </c:pt>
                  <c:pt idx="23">
                    <c:v>5.78</c:v>
                  </c:pt>
                  <c:pt idx="24">
                    <c:v>7.39</c:v>
                  </c:pt>
                  <c:pt idx="25">
                    <c:v>55</c:v>
                  </c:pt>
                  <c:pt idx="26">
                    <c:v>6.57</c:v>
                  </c:pt>
                  <c:pt idx="27">
                    <c:v>14.15</c:v>
                  </c:pt>
                  <c:pt idx="28">
                    <c:v>7.13</c:v>
                  </c:pt>
                  <c:pt idx="29">
                    <c:v>5</c:v>
                  </c:pt>
                  <c:pt idx="30">
                    <c:v>5.73</c:v>
                  </c:pt>
                  <c:pt idx="31">
                    <c:v>7.18</c:v>
                  </c:pt>
                  <c:pt idx="32">
                    <c:v>8.7200000000000006</c:v>
                  </c:pt>
                  <c:pt idx="33">
                    <c:v>30</c:v>
                  </c:pt>
                  <c:pt idx="34">
                    <c:v>60</c:v>
                  </c:pt>
                  <c:pt idx="35">
                    <c:v>33</c:v>
                  </c:pt>
                  <c:pt idx="36">
                    <c:v>20</c:v>
                  </c:pt>
                  <c:pt idx="37">
                    <c:v>19</c:v>
                  </c:pt>
                  <c:pt idx="38">
                    <c:v>14.46</c:v>
                  </c:pt>
                  <c:pt idx="39">
                    <c:v>7.08</c:v>
                  </c:pt>
                  <c:pt idx="40">
                    <c:v>5.73</c:v>
                  </c:pt>
                  <c:pt idx="41">
                    <c:v>6.81</c:v>
                  </c:pt>
                  <c:pt idx="42">
                    <c:v>23</c:v>
                  </c:pt>
                  <c:pt idx="43">
                    <c:v>40</c:v>
                  </c:pt>
                  <c:pt idx="44">
                    <c:v>19</c:v>
                  </c:pt>
                  <c:pt idx="45">
                    <c:v>8.83</c:v>
                  </c:pt>
                  <c:pt idx="46">
                    <c:v>6.15</c:v>
                  </c:pt>
                  <c:pt idx="47">
                    <c:v>7.64</c:v>
                  </c:pt>
                  <c:pt idx="48">
                    <c:v>7.29</c:v>
                  </c:pt>
                  <c:pt idx="49">
                    <c:v>5.78</c:v>
                  </c:pt>
                  <c:pt idx="50">
                    <c:v>7.55</c:v>
                  </c:pt>
                  <c:pt idx="51">
                    <c:v>28</c:v>
                  </c:pt>
                  <c:pt idx="52">
                    <c:v>19</c:v>
                  </c:pt>
                  <c:pt idx="53">
                    <c:v>10.37</c:v>
                  </c:pt>
                  <c:pt idx="54">
                    <c:v>5.91</c:v>
                  </c:pt>
                  <c:pt idx="55">
                    <c:v>5.7</c:v>
                  </c:pt>
                  <c:pt idx="56">
                    <c:v>11.5</c:v>
                  </c:pt>
                  <c:pt idx="57">
                    <c:v>36</c:v>
                  </c:pt>
                  <c:pt idx="58">
                    <c:v>18</c:v>
                  </c:pt>
                  <c:pt idx="59">
                    <c:v>10.1</c:v>
                  </c:pt>
                  <c:pt idx="60">
                    <c:v>9.1</c:v>
                  </c:pt>
                  <c:pt idx="61">
                    <c:v>10.48</c:v>
                  </c:pt>
                  <c:pt idx="62">
                    <c:v>7.64</c:v>
                  </c:pt>
                  <c:pt idx="63">
                    <c:v>6.08</c:v>
                  </c:pt>
                  <c:pt idx="64">
                    <c:v>5.91</c:v>
                  </c:pt>
                  <c:pt idx="65">
                    <c:v>5.73</c:v>
                  </c:pt>
                  <c:pt idx="66">
                    <c:v>18</c:v>
                  </c:pt>
                  <c:pt idx="67">
                    <c:v>41</c:v>
                  </c:pt>
                  <c:pt idx="68">
                    <c:v>14.23</c:v>
                  </c:pt>
                  <c:pt idx="69">
                    <c:v>12.58</c:v>
                  </c:pt>
                  <c:pt idx="70">
                    <c:v>7.29</c:v>
                  </c:pt>
                  <c:pt idx="71">
                    <c:v>5.78</c:v>
                  </c:pt>
                  <c:pt idx="72">
                    <c:v>10.6</c:v>
                  </c:pt>
                  <c:pt idx="73">
                    <c:v>16.13</c:v>
                  </c:pt>
                  <c:pt idx="74">
                    <c:v>7.08</c:v>
                  </c:pt>
                  <c:pt idx="75">
                    <c:v>5.78</c:v>
                  </c:pt>
                  <c:pt idx="76">
                    <c:v>7.29</c:v>
                  </c:pt>
                  <c:pt idx="77">
                    <c:v>5.86</c:v>
                  </c:pt>
                  <c:pt idx="78">
                    <c:v>5.73</c:v>
                  </c:pt>
                  <c:pt idx="79">
                    <c:v>12.58</c:v>
                  </c:pt>
                  <c:pt idx="80">
                    <c:v>14.07</c:v>
                  </c:pt>
                  <c:pt idx="81">
                    <c:v>6.15</c:v>
                  </c:pt>
                  <c:pt idx="82">
                    <c:v>5.76</c:v>
                  </c:pt>
                  <c:pt idx="83">
                    <c:v>9.5500000000000007</c:v>
                  </c:pt>
                  <c:pt idx="84">
                    <c:v>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Magnesium!$V$6:$V$90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Magnesium!$Z$6:$Z$90</c:f>
              <c:numCache>
                <c:formatCode>General</c:formatCode>
                <c:ptCount val="85"/>
                <c:pt idx="0">
                  <c:v>155.02000000000001</c:v>
                </c:pt>
                <c:pt idx="1">
                  <c:v>155.02000000000001</c:v>
                </c:pt>
                <c:pt idx="2">
                  <c:v>456.83</c:v>
                </c:pt>
                <c:pt idx="3">
                  <c:v>1284</c:v>
                </c:pt>
                <c:pt idx="4">
                  <c:v>1489</c:v>
                </c:pt>
                <c:pt idx="5">
                  <c:v>631.12</c:v>
                </c:pt>
                <c:pt idx="6">
                  <c:v>374.28</c:v>
                </c:pt>
                <c:pt idx="7">
                  <c:v>227.57</c:v>
                </c:pt>
                <c:pt idx="8">
                  <c:v>183.77</c:v>
                </c:pt>
                <c:pt idx="9">
                  <c:v>197.62</c:v>
                </c:pt>
                <c:pt idx="10">
                  <c:v>251.01</c:v>
                </c:pt>
                <c:pt idx="11">
                  <c:v>1565</c:v>
                </c:pt>
                <c:pt idx="12">
                  <c:v>2150</c:v>
                </c:pt>
                <c:pt idx="13">
                  <c:v>971</c:v>
                </c:pt>
                <c:pt idx="14">
                  <c:v>304.39999999999998</c:v>
                </c:pt>
                <c:pt idx="15">
                  <c:v>475.81</c:v>
                </c:pt>
                <c:pt idx="16">
                  <c:v>304.39999999999998</c:v>
                </c:pt>
                <c:pt idx="17">
                  <c:v>250.04</c:v>
                </c:pt>
                <c:pt idx="18">
                  <c:v>360.35</c:v>
                </c:pt>
                <c:pt idx="19">
                  <c:v>2380</c:v>
                </c:pt>
                <c:pt idx="20">
                  <c:v>2189</c:v>
                </c:pt>
                <c:pt idx="21">
                  <c:v>623.12</c:v>
                </c:pt>
                <c:pt idx="22">
                  <c:v>360.35</c:v>
                </c:pt>
                <c:pt idx="23">
                  <c:v>217.8</c:v>
                </c:pt>
                <c:pt idx="24">
                  <c:v>345.03</c:v>
                </c:pt>
                <c:pt idx="25">
                  <c:v>1806</c:v>
                </c:pt>
                <c:pt idx="26">
                  <c:v>292.69</c:v>
                </c:pt>
                <c:pt idx="27">
                  <c:v>635.1</c:v>
                </c:pt>
                <c:pt idx="28">
                  <c:v>324.42</c:v>
                </c:pt>
                <c:pt idx="29">
                  <c:v>208.94</c:v>
                </c:pt>
                <c:pt idx="30">
                  <c:v>155.02000000000001</c:v>
                </c:pt>
                <c:pt idx="31">
                  <c:v>327.29000000000002</c:v>
                </c:pt>
                <c:pt idx="32">
                  <c:v>421.16</c:v>
                </c:pt>
                <c:pt idx="33">
                  <c:v>1405</c:v>
                </c:pt>
                <c:pt idx="34">
                  <c:v>1835</c:v>
                </c:pt>
                <c:pt idx="35">
                  <c:v>1464</c:v>
                </c:pt>
                <c:pt idx="36">
                  <c:v>1034</c:v>
                </c:pt>
                <c:pt idx="37">
                  <c:v>947</c:v>
                </c:pt>
                <c:pt idx="38">
                  <c:v>650.87</c:v>
                </c:pt>
                <c:pt idx="39">
                  <c:v>321.63</c:v>
                </c:pt>
                <c:pt idx="40">
                  <c:v>204.42</c:v>
                </c:pt>
                <c:pt idx="41">
                  <c:v>311.01</c:v>
                </c:pt>
                <c:pt idx="42">
                  <c:v>1188</c:v>
                </c:pt>
                <c:pt idx="43">
                  <c:v>1551</c:v>
                </c:pt>
                <c:pt idx="44">
                  <c:v>1010</c:v>
                </c:pt>
                <c:pt idx="45">
                  <c:v>402.36</c:v>
                </c:pt>
                <c:pt idx="46">
                  <c:v>262.5</c:v>
                </c:pt>
                <c:pt idx="47">
                  <c:v>349.48</c:v>
                </c:pt>
                <c:pt idx="48">
                  <c:v>332.9</c:v>
                </c:pt>
                <c:pt idx="49">
                  <c:v>217.8</c:v>
                </c:pt>
                <c:pt idx="50">
                  <c:v>349.64</c:v>
                </c:pt>
                <c:pt idx="51">
                  <c:v>1367</c:v>
                </c:pt>
                <c:pt idx="52">
                  <c:v>956</c:v>
                </c:pt>
                <c:pt idx="53">
                  <c:v>466.37</c:v>
                </c:pt>
                <c:pt idx="54">
                  <c:v>237.34</c:v>
                </c:pt>
                <c:pt idx="55">
                  <c:v>193.93</c:v>
                </c:pt>
                <c:pt idx="56">
                  <c:v>526.85</c:v>
                </c:pt>
                <c:pt idx="57">
                  <c:v>1485</c:v>
                </c:pt>
                <c:pt idx="58">
                  <c:v>921</c:v>
                </c:pt>
                <c:pt idx="59">
                  <c:v>457.77</c:v>
                </c:pt>
                <c:pt idx="60">
                  <c:v>436.51</c:v>
                </c:pt>
                <c:pt idx="61">
                  <c:v>471.1</c:v>
                </c:pt>
                <c:pt idx="62">
                  <c:v>349.48</c:v>
                </c:pt>
                <c:pt idx="63">
                  <c:v>256.3</c:v>
                </c:pt>
                <c:pt idx="64">
                  <c:v>237.34</c:v>
                </c:pt>
                <c:pt idx="65">
                  <c:v>155.02000000000001</c:v>
                </c:pt>
                <c:pt idx="66">
                  <c:v>898</c:v>
                </c:pt>
                <c:pt idx="67">
                  <c:v>1616</c:v>
                </c:pt>
                <c:pt idx="68">
                  <c:v>639.07000000000005</c:v>
                </c:pt>
                <c:pt idx="69">
                  <c:v>560.91999999999996</c:v>
                </c:pt>
                <c:pt idx="70">
                  <c:v>332.9</c:v>
                </c:pt>
                <c:pt idx="71">
                  <c:v>217.8</c:v>
                </c:pt>
                <c:pt idx="72">
                  <c:v>475.81</c:v>
                </c:pt>
                <c:pt idx="73">
                  <c:v>744.37</c:v>
                </c:pt>
                <c:pt idx="74">
                  <c:v>321.63</c:v>
                </c:pt>
                <c:pt idx="75">
                  <c:v>217.8</c:v>
                </c:pt>
                <c:pt idx="76">
                  <c:v>332.9</c:v>
                </c:pt>
                <c:pt idx="77">
                  <c:v>230.89</c:v>
                </c:pt>
                <c:pt idx="78">
                  <c:v>204.42</c:v>
                </c:pt>
                <c:pt idx="79">
                  <c:v>560.91999999999996</c:v>
                </c:pt>
                <c:pt idx="80">
                  <c:v>631.12</c:v>
                </c:pt>
                <c:pt idx="81">
                  <c:v>262.5</c:v>
                </c:pt>
                <c:pt idx="82">
                  <c:v>211.15</c:v>
                </c:pt>
                <c:pt idx="83">
                  <c:v>432.5</c:v>
                </c:pt>
                <c:pt idx="84">
                  <c:v>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7-48D2-979C-8FA6BB5A8096}"/>
            </c:ext>
          </c:extLst>
        </c:ser>
        <c:ser>
          <c:idx val="1"/>
          <c:order val="1"/>
          <c:tx>
            <c:strRef>
              <c:f>Magnesium!$AF$2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Magnesium!$AJ$6:$AJ$90</c:f>
                <c:numCache>
                  <c:formatCode>General</c:formatCode>
                  <c:ptCount val="85"/>
                  <c:pt idx="0">
                    <c:v>5.73</c:v>
                  </c:pt>
                  <c:pt idx="1">
                    <c:v>5.73</c:v>
                  </c:pt>
                  <c:pt idx="2">
                    <c:v>10.14</c:v>
                  </c:pt>
                  <c:pt idx="3">
                    <c:v>25</c:v>
                  </c:pt>
                  <c:pt idx="4">
                    <c:v>33</c:v>
                  </c:pt>
                  <c:pt idx="5">
                    <c:v>14.07</c:v>
                  </c:pt>
                  <c:pt idx="6">
                    <c:v>8.17</c:v>
                  </c:pt>
                  <c:pt idx="7">
                    <c:v>5.83</c:v>
                  </c:pt>
                  <c:pt idx="8">
                    <c:v>5.7</c:v>
                  </c:pt>
                  <c:pt idx="9">
                    <c:v>5.72</c:v>
                  </c:pt>
                  <c:pt idx="10">
                    <c:v>5.95</c:v>
                  </c:pt>
                  <c:pt idx="11">
                    <c:v>49</c:v>
                  </c:pt>
                  <c:pt idx="12">
                    <c:v>92</c:v>
                  </c:pt>
                  <c:pt idx="13">
                    <c:v>19.32</c:v>
                  </c:pt>
                  <c:pt idx="14">
                    <c:v>6.76</c:v>
                  </c:pt>
                  <c:pt idx="15">
                    <c:v>10.6</c:v>
                  </c:pt>
                  <c:pt idx="16">
                    <c:v>6.76</c:v>
                  </c:pt>
                  <c:pt idx="17">
                    <c:v>6.02</c:v>
                  </c:pt>
                  <c:pt idx="18">
                    <c:v>7.87</c:v>
                  </c:pt>
                  <c:pt idx="19">
                    <c:v>124</c:v>
                  </c:pt>
                  <c:pt idx="20">
                    <c:v>97</c:v>
                  </c:pt>
                  <c:pt idx="21">
                    <c:v>13.91</c:v>
                  </c:pt>
                  <c:pt idx="22">
                    <c:v>7.87</c:v>
                  </c:pt>
                  <c:pt idx="23">
                    <c:v>5.78</c:v>
                  </c:pt>
                  <c:pt idx="24">
                    <c:v>7.39</c:v>
                  </c:pt>
                  <c:pt idx="25">
                    <c:v>55</c:v>
                  </c:pt>
                  <c:pt idx="26">
                    <c:v>6.57</c:v>
                  </c:pt>
                  <c:pt idx="27">
                    <c:v>14.15</c:v>
                  </c:pt>
                  <c:pt idx="28">
                    <c:v>7.13</c:v>
                  </c:pt>
                  <c:pt idx="29">
                    <c:v>5</c:v>
                  </c:pt>
                  <c:pt idx="30">
                    <c:v>5.73</c:v>
                  </c:pt>
                  <c:pt idx="31">
                    <c:v>7.18</c:v>
                  </c:pt>
                  <c:pt idx="32">
                    <c:v>8.7200000000000006</c:v>
                  </c:pt>
                  <c:pt idx="33">
                    <c:v>30</c:v>
                  </c:pt>
                  <c:pt idx="34">
                    <c:v>60</c:v>
                  </c:pt>
                  <c:pt idx="35">
                    <c:v>33</c:v>
                  </c:pt>
                  <c:pt idx="36">
                    <c:v>20</c:v>
                  </c:pt>
                  <c:pt idx="37">
                    <c:v>19.010000000000002</c:v>
                  </c:pt>
                  <c:pt idx="38">
                    <c:v>14.46</c:v>
                  </c:pt>
                  <c:pt idx="39">
                    <c:v>7.07</c:v>
                  </c:pt>
                  <c:pt idx="40">
                    <c:v>5.73</c:v>
                  </c:pt>
                  <c:pt idx="41">
                    <c:v>6.81</c:v>
                  </c:pt>
                  <c:pt idx="42">
                    <c:v>23</c:v>
                  </c:pt>
                  <c:pt idx="43">
                    <c:v>40</c:v>
                  </c:pt>
                  <c:pt idx="44">
                    <c:v>19</c:v>
                  </c:pt>
                  <c:pt idx="45">
                    <c:v>8.83</c:v>
                  </c:pt>
                  <c:pt idx="46">
                    <c:v>6.15</c:v>
                  </c:pt>
                  <c:pt idx="47">
                    <c:v>7.64</c:v>
                  </c:pt>
                  <c:pt idx="48">
                    <c:v>7.29</c:v>
                  </c:pt>
                  <c:pt idx="49">
                    <c:v>5.78</c:v>
                  </c:pt>
                  <c:pt idx="50">
                    <c:v>7.55</c:v>
                  </c:pt>
                  <c:pt idx="51">
                    <c:v>28</c:v>
                  </c:pt>
                  <c:pt idx="52">
                    <c:v>19.13</c:v>
                  </c:pt>
                  <c:pt idx="53">
                    <c:v>10.37</c:v>
                  </c:pt>
                  <c:pt idx="54">
                    <c:v>5.91</c:v>
                  </c:pt>
                  <c:pt idx="55">
                    <c:v>5.7</c:v>
                  </c:pt>
                  <c:pt idx="56">
                    <c:v>11.5</c:v>
                  </c:pt>
                  <c:pt idx="57">
                    <c:v>36</c:v>
                  </c:pt>
                  <c:pt idx="58">
                    <c:v>18.100000000000001</c:v>
                  </c:pt>
                  <c:pt idx="59">
                    <c:v>10.09</c:v>
                  </c:pt>
                  <c:pt idx="60">
                    <c:v>9.1</c:v>
                  </c:pt>
                  <c:pt idx="61">
                    <c:v>10.48</c:v>
                  </c:pt>
                  <c:pt idx="62">
                    <c:v>7.64</c:v>
                  </c:pt>
                  <c:pt idx="63">
                    <c:v>6.08</c:v>
                  </c:pt>
                  <c:pt idx="64">
                    <c:v>5.91</c:v>
                  </c:pt>
                  <c:pt idx="65">
                    <c:v>5.73</c:v>
                  </c:pt>
                  <c:pt idx="66">
                    <c:v>18.37</c:v>
                  </c:pt>
                  <c:pt idx="67">
                    <c:v>41</c:v>
                  </c:pt>
                  <c:pt idx="68">
                    <c:v>14.23</c:v>
                  </c:pt>
                  <c:pt idx="69">
                    <c:v>12.58</c:v>
                  </c:pt>
                  <c:pt idx="70">
                    <c:v>7.29</c:v>
                  </c:pt>
                  <c:pt idx="71">
                    <c:v>5.78</c:v>
                  </c:pt>
                  <c:pt idx="72">
                    <c:v>10.6</c:v>
                  </c:pt>
                  <c:pt idx="73">
                    <c:v>16.13</c:v>
                  </c:pt>
                  <c:pt idx="74">
                    <c:v>7.07</c:v>
                  </c:pt>
                  <c:pt idx="75">
                    <c:v>5.78</c:v>
                  </c:pt>
                  <c:pt idx="76">
                    <c:v>7.29</c:v>
                  </c:pt>
                  <c:pt idx="77">
                    <c:v>5.86</c:v>
                  </c:pt>
                  <c:pt idx="78">
                    <c:v>5.73</c:v>
                  </c:pt>
                  <c:pt idx="79">
                    <c:v>12.58</c:v>
                  </c:pt>
                  <c:pt idx="80">
                    <c:v>14.07</c:v>
                  </c:pt>
                  <c:pt idx="81">
                    <c:v>6.15</c:v>
                  </c:pt>
                  <c:pt idx="82">
                    <c:v>5.76</c:v>
                  </c:pt>
                  <c:pt idx="83">
                    <c:v>9.5500000000000007</c:v>
                  </c:pt>
                  <c:pt idx="84">
                    <c:v>26</c:v>
                  </c:pt>
                </c:numCache>
              </c:numRef>
            </c:plus>
            <c:minus>
              <c:numRef>
                <c:f>Magnesium!$AJ$6:$AJ$90</c:f>
                <c:numCache>
                  <c:formatCode>General</c:formatCode>
                  <c:ptCount val="85"/>
                  <c:pt idx="0">
                    <c:v>5.73</c:v>
                  </c:pt>
                  <c:pt idx="1">
                    <c:v>5.73</c:v>
                  </c:pt>
                  <c:pt idx="2">
                    <c:v>10.14</c:v>
                  </c:pt>
                  <c:pt idx="3">
                    <c:v>25</c:v>
                  </c:pt>
                  <c:pt idx="4">
                    <c:v>33</c:v>
                  </c:pt>
                  <c:pt idx="5">
                    <c:v>14.07</c:v>
                  </c:pt>
                  <c:pt idx="6">
                    <c:v>8.17</c:v>
                  </c:pt>
                  <c:pt idx="7">
                    <c:v>5.83</c:v>
                  </c:pt>
                  <c:pt idx="8">
                    <c:v>5.7</c:v>
                  </c:pt>
                  <c:pt idx="9">
                    <c:v>5.72</c:v>
                  </c:pt>
                  <c:pt idx="10">
                    <c:v>5.95</c:v>
                  </c:pt>
                  <c:pt idx="11">
                    <c:v>49</c:v>
                  </c:pt>
                  <c:pt idx="12">
                    <c:v>92</c:v>
                  </c:pt>
                  <c:pt idx="13">
                    <c:v>19.32</c:v>
                  </c:pt>
                  <c:pt idx="14">
                    <c:v>6.76</c:v>
                  </c:pt>
                  <c:pt idx="15">
                    <c:v>10.6</c:v>
                  </c:pt>
                  <c:pt idx="16">
                    <c:v>6.76</c:v>
                  </c:pt>
                  <c:pt idx="17">
                    <c:v>6.02</c:v>
                  </c:pt>
                  <c:pt idx="18">
                    <c:v>7.87</c:v>
                  </c:pt>
                  <c:pt idx="19">
                    <c:v>124</c:v>
                  </c:pt>
                  <c:pt idx="20">
                    <c:v>97</c:v>
                  </c:pt>
                  <c:pt idx="21">
                    <c:v>13.91</c:v>
                  </c:pt>
                  <c:pt idx="22">
                    <c:v>7.87</c:v>
                  </c:pt>
                  <c:pt idx="23">
                    <c:v>5.78</c:v>
                  </c:pt>
                  <c:pt idx="24">
                    <c:v>7.39</c:v>
                  </c:pt>
                  <c:pt idx="25">
                    <c:v>55</c:v>
                  </c:pt>
                  <c:pt idx="26">
                    <c:v>6.57</c:v>
                  </c:pt>
                  <c:pt idx="27">
                    <c:v>14.15</c:v>
                  </c:pt>
                  <c:pt idx="28">
                    <c:v>7.13</c:v>
                  </c:pt>
                  <c:pt idx="29">
                    <c:v>5</c:v>
                  </c:pt>
                  <c:pt idx="30">
                    <c:v>5.73</c:v>
                  </c:pt>
                  <c:pt idx="31">
                    <c:v>7.18</c:v>
                  </c:pt>
                  <c:pt idx="32">
                    <c:v>8.7200000000000006</c:v>
                  </c:pt>
                  <c:pt idx="33">
                    <c:v>30</c:v>
                  </c:pt>
                  <c:pt idx="34">
                    <c:v>60</c:v>
                  </c:pt>
                  <c:pt idx="35">
                    <c:v>33</c:v>
                  </c:pt>
                  <c:pt idx="36">
                    <c:v>20</c:v>
                  </c:pt>
                  <c:pt idx="37">
                    <c:v>19.010000000000002</c:v>
                  </c:pt>
                  <c:pt idx="38">
                    <c:v>14.46</c:v>
                  </c:pt>
                  <c:pt idx="39">
                    <c:v>7.07</c:v>
                  </c:pt>
                  <c:pt idx="40">
                    <c:v>5.73</c:v>
                  </c:pt>
                  <c:pt idx="41">
                    <c:v>6.81</c:v>
                  </c:pt>
                  <c:pt idx="42">
                    <c:v>23</c:v>
                  </c:pt>
                  <c:pt idx="43">
                    <c:v>40</c:v>
                  </c:pt>
                  <c:pt idx="44">
                    <c:v>19</c:v>
                  </c:pt>
                  <c:pt idx="45">
                    <c:v>8.83</c:v>
                  </c:pt>
                  <c:pt idx="46">
                    <c:v>6.15</c:v>
                  </c:pt>
                  <c:pt idx="47">
                    <c:v>7.64</c:v>
                  </c:pt>
                  <c:pt idx="48">
                    <c:v>7.29</c:v>
                  </c:pt>
                  <c:pt idx="49">
                    <c:v>5.78</c:v>
                  </c:pt>
                  <c:pt idx="50">
                    <c:v>7.55</c:v>
                  </c:pt>
                  <c:pt idx="51">
                    <c:v>28</c:v>
                  </c:pt>
                  <c:pt idx="52">
                    <c:v>19.13</c:v>
                  </c:pt>
                  <c:pt idx="53">
                    <c:v>10.37</c:v>
                  </c:pt>
                  <c:pt idx="54">
                    <c:v>5.91</c:v>
                  </c:pt>
                  <c:pt idx="55">
                    <c:v>5.7</c:v>
                  </c:pt>
                  <c:pt idx="56">
                    <c:v>11.5</c:v>
                  </c:pt>
                  <c:pt idx="57">
                    <c:v>36</c:v>
                  </c:pt>
                  <c:pt idx="58">
                    <c:v>18.100000000000001</c:v>
                  </c:pt>
                  <c:pt idx="59">
                    <c:v>10.09</c:v>
                  </c:pt>
                  <c:pt idx="60">
                    <c:v>9.1</c:v>
                  </c:pt>
                  <c:pt idx="61">
                    <c:v>10.48</c:v>
                  </c:pt>
                  <c:pt idx="62">
                    <c:v>7.64</c:v>
                  </c:pt>
                  <c:pt idx="63">
                    <c:v>6.08</c:v>
                  </c:pt>
                  <c:pt idx="64">
                    <c:v>5.91</c:v>
                  </c:pt>
                  <c:pt idx="65">
                    <c:v>5.73</c:v>
                  </c:pt>
                  <c:pt idx="66">
                    <c:v>18.37</c:v>
                  </c:pt>
                  <c:pt idx="67">
                    <c:v>41</c:v>
                  </c:pt>
                  <c:pt idx="68">
                    <c:v>14.23</c:v>
                  </c:pt>
                  <c:pt idx="69">
                    <c:v>12.58</c:v>
                  </c:pt>
                  <c:pt idx="70">
                    <c:v>7.29</c:v>
                  </c:pt>
                  <c:pt idx="71">
                    <c:v>5.78</c:v>
                  </c:pt>
                  <c:pt idx="72">
                    <c:v>10.6</c:v>
                  </c:pt>
                  <c:pt idx="73">
                    <c:v>16.13</c:v>
                  </c:pt>
                  <c:pt idx="74">
                    <c:v>7.07</c:v>
                  </c:pt>
                  <c:pt idx="75">
                    <c:v>5.78</c:v>
                  </c:pt>
                  <c:pt idx="76">
                    <c:v>7.29</c:v>
                  </c:pt>
                  <c:pt idx="77">
                    <c:v>5.86</c:v>
                  </c:pt>
                  <c:pt idx="78">
                    <c:v>5.73</c:v>
                  </c:pt>
                  <c:pt idx="79">
                    <c:v>12.58</c:v>
                  </c:pt>
                  <c:pt idx="80">
                    <c:v>14.07</c:v>
                  </c:pt>
                  <c:pt idx="81">
                    <c:v>6.15</c:v>
                  </c:pt>
                  <c:pt idx="82">
                    <c:v>5.76</c:v>
                  </c:pt>
                  <c:pt idx="83">
                    <c:v>9.5500000000000007</c:v>
                  </c:pt>
                  <c:pt idx="84">
                    <c:v>26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Magnesium!$AE$6:$AE$90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Magnesium!$AI$6:$AI$90</c:f>
              <c:numCache>
                <c:formatCode>General</c:formatCode>
                <c:ptCount val="85"/>
                <c:pt idx="0">
                  <c:v>155.02000000000001</c:v>
                </c:pt>
                <c:pt idx="1">
                  <c:v>155.02000000000001</c:v>
                </c:pt>
                <c:pt idx="2">
                  <c:v>456.83</c:v>
                </c:pt>
                <c:pt idx="3">
                  <c:v>1284</c:v>
                </c:pt>
                <c:pt idx="4">
                  <c:v>1489</c:v>
                </c:pt>
                <c:pt idx="5">
                  <c:v>631.12</c:v>
                </c:pt>
                <c:pt idx="6">
                  <c:v>374.28</c:v>
                </c:pt>
                <c:pt idx="7">
                  <c:v>227.57</c:v>
                </c:pt>
                <c:pt idx="8">
                  <c:v>183.77</c:v>
                </c:pt>
                <c:pt idx="9">
                  <c:v>197.62</c:v>
                </c:pt>
                <c:pt idx="10">
                  <c:v>251.01</c:v>
                </c:pt>
                <c:pt idx="11">
                  <c:v>1565</c:v>
                </c:pt>
                <c:pt idx="12">
                  <c:v>2150</c:v>
                </c:pt>
                <c:pt idx="13">
                  <c:v>971.06</c:v>
                </c:pt>
                <c:pt idx="14">
                  <c:v>304.39999999999998</c:v>
                </c:pt>
                <c:pt idx="15">
                  <c:v>475.81</c:v>
                </c:pt>
                <c:pt idx="16">
                  <c:v>304.39999999999998</c:v>
                </c:pt>
                <c:pt idx="17">
                  <c:v>250.04</c:v>
                </c:pt>
                <c:pt idx="18">
                  <c:v>360.35</c:v>
                </c:pt>
                <c:pt idx="19">
                  <c:v>2380</c:v>
                </c:pt>
                <c:pt idx="20">
                  <c:v>2189</c:v>
                </c:pt>
                <c:pt idx="21">
                  <c:v>623.12</c:v>
                </c:pt>
                <c:pt idx="22">
                  <c:v>360.35</c:v>
                </c:pt>
                <c:pt idx="23">
                  <c:v>217.8</c:v>
                </c:pt>
                <c:pt idx="24">
                  <c:v>345.03</c:v>
                </c:pt>
                <c:pt idx="25">
                  <c:v>1806</c:v>
                </c:pt>
                <c:pt idx="26">
                  <c:v>292.69</c:v>
                </c:pt>
                <c:pt idx="27">
                  <c:v>635.1</c:v>
                </c:pt>
                <c:pt idx="28">
                  <c:v>324.42</c:v>
                </c:pt>
                <c:pt idx="29">
                  <c:v>208.94</c:v>
                </c:pt>
                <c:pt idx="30">
                  <c:v>155.02000000000001</c:v>
                </c:pt>
                <c:pt idx="31">
                  <c:v>327.29000000000002</c:v>
                </c:pt>
                <c:pt idx="32">
                  <c:v>421.16</c:v>
                </c:pt>
                <c:pt idx="33">
                  <c:v>1405</c:v>
                </c:pt>
                <c:pt idx="34">
                  <c:v>1835</c:v>
                </c:pt>
                <c:pt idx="35">
                  <c:v>1464</c:v>
                </c:pt>
                <c:pt idx="36">
                  <c:v>1034</c:v>
                </c:pt>
                <c:pt idx="37">
                  <c:v>947.24</c:v>
                </c:pt>
                <c:pt idx="38">
                  <c:v>650.87</c:v>
                </c:pt>
                <c:pt idx="39">
                  <c:v>321.63</c:v>
                </c:pt>
                <c:pt idx="40">
                  <c:v>204.42</c:v>
                </c:pt>
                <c:pt idx="41">
                  <c:v>311.01</c:v>
                </c:pt>
                <c:pt idx="42">
                  <c:v>1188</c:v>
                </c:pt>
                <c:pt idx="43">
                  <c:v>1551</c:v>
                </c:pt>
                <c:pt idx="44">
                  <c:v>1010</c:v>
                </c:pt>
                <c:pt idx="45">
                  <c:v>402.36</c:v>
                </c:pt>
                <c:pt idx="46">
                  <c:v>262.5</c:v>
                </c:pt>
                <c:pt idx="47">
                  <c:v>349.48</c:v>
                </c:pt>
                <c:pt idx="48">
                  <c:v>332.9</c:v>
                </c:pt>
                <c:pt idx="49">
                  <c:v>217.8</c:v>
                </c:pt>
                <c:pt idx="50">
                  <c:v>349.64</c:v>
                </c:pt>
                <c:pt idx="51">
                  <c:v>1367</c:v>
                </c:pt>
                <c:pt idx="52">
                  <c:v>956.23</c:v>
                </c:pt>
                <c:pt idx="53">
                  <c:v>466.37</c:v>
                </c:pt>
                <c:pt idx="54">
                  <c:v>237.34</c:v>
                </c:pt>
                <c:pt idx="55">
                  <c:v>193.93</c:v>
                </c:pt>
                <c:pt idx="56">
                  <c:v>526.85</c:v>
                </c:pt>
                <c:pt idx="57">
                  <c:v>1485</c:v>
                </c:pt>
                <c:pt idx="58">
                  <c:v>921.19</c:v>
                </c:pt>
                <c:pt idx="59">
                  <c:v>457.77</c:v>
                </c:pt>
                <c:pt idx="60">
                  <c:v>436.51</c:v>
                </c:pt>
                <c:pt idx="61">
                  <c:v>471.1</c:v>
                </c:pt>
                <c:pt idx="62">
                  <c:v>349.48</c:v>
                </c:pt>
                <c:pt idx="63">
                  <c:v>256.3</c:v>
                </c:pt>
                <c:pt idx="64">
                  <c:v>237.34</c:v>
                </c:pt>
                <c:pt idx="65">
                  <c:v>155.02000000000001</c:v>
                </c:pt>
                <c:pt idx="66">
                  <c:v>898.16</c:v>
                </c:pt>
                <c:pt idx="67">
                  <c:v>1616</c:v>
                </c:pt>
                <c:pt idx="68">
                  <c:v>639.07000000000005</c:v>
                </c:pt>
                <c:pt idx="69">
                  <c:v>560.91999999999996</c:v>
                </c:pt>
                <c:pt idx="70">
                  <c:v>332.9</c:v>
                </c:pt>
                <c:pt idx="71">
                  <c:v>217.8</c:v>
                </c:pt>
                <c:pt idx="72">
                  <c:v>475.81</c:v>
                </c:pt>
                <c:pt idx="73">
                  <c:v>744.37</c:v>
                </c:pt>
                <c:pt idx="74">
                  <c:v>321.63</c:v>
                </c:pt>
                <c:pt idx="75">
                  <c:v>217.8</c:v>
                </c:pt>
                <c:pt idx="76">
                  <c:v>332.9</c:v>
                </c:pt>
                <c:pt idx="77">
                  <c:v>230.89</c:v>
                </c:pt>
                <c:pt idx="78">
                  <c:v>204.42</c:v>
                </c:pt>
                <c:pt idx="79">
                  <c:v>560.91999999999996</c:v>
                </c:pt>
                <c:pt idx="80">
                  <c:v>631.12</c:v>
                </c:pt>
                <c:pt idx="81">
                  <c:v>262.5</c:v>
                </c:pt>
                <c:pt idx="82">
                  <c:v>211.15</c:v>
                </c:pt>
                <c:pt idx="83">
                  <c:v>432.5</c:v>
                </c:pt>
                <c:pt idx="84">
                  <c:v>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F7-48D2-979C-8FA6BB5A8096}"/>
            </c:ext>
          </c:extLst>
        </c:ser>
        <c:ser>
          <c:idx val="2"/>
          <c:order val="2"/>
          <c:tx>
            <c:strRef>
              <c:f>Magnesium!$AL$2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Magnesium!$AP$6:$AP$90</c:f>
                <c:numCache>
                  <c:formatCode>General</c:formatCode>
                  <c:ptCount val="85"/>
                  <c:pt idx="0">
                    <c:v>9.82</c:v>
                  </c:pt>
                  <c:pt idx="1">
                    <c:v>9.82</c:v>
                  </c:pt>
                  <c:pt idx="2">
                    <c:v>15.22</c:v>
                  </c:pt>
                  <c:pt idx="3">
                    <c:v>32</c:v>
                  </c:pt>
                  <c:pt idx="4">
                    <c:v>43</c:v>
                  </c:pt>
                  <c:pt idx="5">
                    <c:v>23.89</c:v>
                  </c:pt>
                  <c:pt idx="6">
                    <c:v>10.63</c:v>
                  </c:pt>
                  <c:pt idx="7">
                    <c:v>7.59</c:v>
                  </c:pt>
                  <c:pt idx="8">
                    <c:v>8.8699999999999992</c:v>
                  </c:pt>
                  <c:pt idx="9">
                    <c:v>8.42</c:v>
                  </c:pt>
                  <c:pt idx="10">
                    <c:v>7.09</c:v>
                  </c:pt>
                  <c:pt idx="11">
                    <c:v>75</c:v>
                  </c:pt>
                  <c:pt idx="12">
                    <c:v>154</c:v>
                  </c:pt>
                  <c:pt idx="13">
                    <c:v>30.73</c:v>
                  </c:pt>
                  <c:pt idx="14">
                    <c:v>7.74</c:v>
                  </c:pt>
                  <c:pt idx="15">
                    <c:v>16.28</c:v>
                  </c:pt>
                  <c:pt idx="16">
                    <c:v>7.74</c:v>
                  </c:pt>
                  <c:pt idx="17">
                    <c:v>7.24</c:v>
                  </c:pt>
                  <c:pt idx="18">
                    <c:v>9.9499999999999993</c:v>
                  </c:pt>
                  <c:pt idx="19">
                    <c:v>216</c:v>
                  </c:pt>
                  <c:pt idx="20">
                    <c:v>164</c:v>
                  </c:pt>
                  <c:pt idx="21">
                    <c:v>23.56</c:v>
                  </c:pt>
                  <c:pt idx="22">
                    <c:v>9.9499999999999993</c:v>
                  </c:pt>
                  <c:pt idx="23">
                    <c:v>7.83</c:v>
                  </c:pt>
                  <c:pt idx="24">
                    <c:v>8.99</c:v>
                  </c:pt>
                  <c:pt idx="25">
                    <c:v>84</c:v>
                  </c:pt>
                  <c:pt idx="26">
                    <c:v>7.47</c:v>
                  </c:pt>
                  <c:pt idx="27">
                    <c:v>24.05</c:v>
                  </c:pt>
                  <c:pt idx="28">
                    <c:v>8.3800000000000008</c:v>
                  </c:pt>
                  <c:pt idx="29">
                    <c:v>6.28</c:v>
                  </c:pt>
                  <c:pt idx="30">
                    <c:v>9.82</c:v>
                  </c:pt>
                  <c:pt idx="31">
                    <c:v>8.49</c:v>
                  </c:pt>
                  <c:pt idx="32">
                    <c:v>12.1</c:v>
                  </c:pt>
                  <c:pt idx="33">
                    <c:v>38</c:v>
                  </c:pt>
                  <c:pt idx="34">
                    <c:v>93</c:v>
                  </c:pt>
                  <c:pt idx="35">
                    <c:v>42</c:v>
                  </c:pt>
                  <c:pt idx="36">
                    <c:v>31</c:v>
                  </c:pt>
                  <c:pt idx="37">
                    <c:v>30.66</c:v>
                  </c:pt>
                  <c:pt idx="38">
                    <c:v>24.67</c:v>
                  </c:pt>
                  <c:pt idx="39">
                    <c:v>8.2799999999999994</c:v>
                  </c:pt>
                  <c:pt idx="40">
                    <c:v>8.2100000000000009</c:v>
                  </c:pt>
                  <c:pt idx="41">
                    <c:v>7.83</c:v>
                  </c:pt>
                  <c:pt idx="42">
                    <c:v>28</c:v>
                  </c:pt>
                  <c:pt idx="43">
                    <c:v>56</c:v>
                  </c:pt>
                  <c:pt idx="44">
                    <c:v>27</c:v>
                  </c:pt>
                  <c:pt idx="45">
                    <c:v>12.16</c:v>
                  </c:pt>
                  <c:pt idx="46">
                    <c:v>7.18</c:v>
                  </c:pt>
                  <c:pt idx="47">
                    <c:v>9.43</c:v>
                  </c:pt>
                  <c:pt idx="48">
                    <c:v>8.7100000000000009</c:v>
                  </c:pt>
                  <c:pt idx="49">
                    <c:v>7.83</c:v>
                  </c:pt>
                  <c:pt idx="50">
                    <c:v>9.2899999999999991</c:v>
                  </c:pt>
                  <c:pt idx="51">
                    <c:v>35</c:v>
                  </c:pt>
                  <c:pt idx="52">
                    <c:v>30.69</c:v>
                  </c:pt>
                  <c:pt idx="53">
                    <c:v>15.76</c:v>
                  </c:pt>
                  <c:pt idx="54">
                    <c:v>7.41</c:v>
                  </c:pt>
                  <c:pt idx="55">
                    <c:v>8.5</c:v>
                  </c:pt>
                  <c:pt idx="56">
                    <c:v>18.309999999999999</c:v>
                  </c:pt>
                  <c:pt idx="57">
                    <c:v>49</c:v>
                  </c:pt>
                  <c:pt idx="58">
                    <c:v>28.62</c:v>
                  </c:pt>
                  <c:pt idx="59">
                    <c:v>15.13</c:v>
                  </c:pt>
                  <c:pt idx="60">
                    <c:v>12.93</c:v>
                  </c:pt>
                  <c:pt idx="61">
                    <c:v>16.02</c:v>
                  </c:pt>
                  <c:pt idx="62">
                    <c:v>9.43</c:v>
                  </c:pt>
                  <c:pt idx="63">
                    <c:v>7.2</c:v>
                  </c:pt>
                  <c:pt idx="64">
                    <c:v>7.41</c:v>
                  </c:pt>
                  <c:pt idx="65">
                    <c:v>9.82</c:v>
                  </c:pt>
                  <c:pt idx="66">
                    <c:v>30.35</c:v>
                  </c:pt>
                  <c:pt idx="67">
                    <c:v>56</c:v>
                  </c:pt>
                  <c:pt idx="68">
                    <c:v>24.21</c:v>
                  </c:pt>
                  <c:pt idx="69">
                    <c:v>20.74</c:v>
                  </c:pt>
                  <c:pt idx="70">
                    <c:v>8.7100000000000009</c:v>
                  </c:pt>
                  <c:pt idx="71">
                    <c:v>7.83</c:v>
                  </c:pt>
                  <c:pt idx="72">
                    <c:v>16.28</c:v>
                  </c:pt>
                  <c:pt idx="73">
                    <c:v>27.7</c:v>
                  </c:pt>
                  <c:pt idx="74">
                    <c:v>8.2799999999999994</c:v>
                  </c:pt>
                  <c:pt idx="75">
                    <c:v>7.83</c:v>
                  </c:pt>
                  <c:pt idx="76">
                    <c:v>8.7100000000000009</c:v>
                  </c:pt>
                  <c:pt idx="77">
                    <c:v>7.53</c:v>
                  </c:pt>
                  <c:pt idx="78">
                    <c:v>8.2100000000000009</c:v>
                  </c:pt>
                  <c:pt idx="79">
                    <c:v>20.74</c:v>
                  </c:pt>
                  <c:pt idx="80">
                    <c:v>23.89</c:v>
                  </c:pt>
                  <c:pt idx="81">
                    <c:v>7.18</c:v>
                  </c:pt>
                  <c:pt idx="82">
                    <c:v>8.01</c:v>
                  </c:pt>
                  <c:pt idx="83">
                    <c:v>13.85</c:v>
                  </c:pt>
                  <c:pt idx="84">
                    <c:v>33</c:v>
                  </c:pt>
                </c:numCache>
              </c:numRef>
            </c:plus>
            <c:minus>
              <c:numRef>
                <c:f>Magnesium!$AP$6:$AP$90</c:f>
                <c:numCache>
                  <c:formatCode>General</c:formatCode>
                  <c:ptCount val="85"/>
                  <c:pt idx="0">
                    <c:v>9.82</c:v>
                  </c:pt>
                  <c:pt idx="1">
                    <c:v>9.82</c:v>
                  </c:pt>
                  <c:pt idx="2">
                    <c:v>15.22</c:v>
                  </c:pt>
                  <c:pt idx="3">
                    <c:v>32</c:v>
                  </c:pt>
                  <c:pt idx="4">
                    <c:v>43</c:v>
                  </c:pt>
                  <c:pt idx="5">
                    <c:v>23.89</c:v>
                  </c:pt>
                  <c:pt idx="6">
                    <c:v>10.63</c:v>
                  </c:pt>
                  <c:pt idx="7">
                    <c:v>7.59</c:v>
                  </c:pt>
                  <c:pt idx="8">
                    <c:v>8.8699999999999992</c:v>
                  </c:pt>
                  <c:pt idx="9">
                    <c:v>8.42</c:v>
                  </c:pt>
                  <c:pt idx="10">
                    <c:v>7.09</c:v>
                  </c:pt>
                  <c:pt idx="11">
                    <c:v>75</c:v>
                  </c:pt>
                  <c:pt idx="12">
                    <c:v>154</c:v>
                  </c:pt>
                  <c:pt idx="13">
                    <c:v>30.73</c:v>
                  </c:pt>
                  <c:pt idx="14">
                    <c:v>7.74</c:v>
                  </c:pt>
                  <c:pt idx="15">
                    <c:v>16.28</c:v>
                  </c:pt>
                  <c:pt idx="16">
                    <c:v>7.74</c:v>
                  </c:pt>
                  <c:pt idx="17">
                    <c:v>7.24</c:v>
                  </c:pt>
                  <c:pt idx="18">
                    <c:v>9.9499999999999993</c:v>
                  </c:pt>
                  <c:pt idx="19">
                    <c:v>216</c:v>
                  </c:pt>
                  <c:pt idx="20">
                    <c:v>164</c:v>
                  </c:pt>
                  <c:pt idx="21">
                    <c:v>23.56</c:v>
                  </c:pt>
                  <c:pt idx="22">
                    <c:v>9.9499999999999993</c:v>
                  </c:pt>
                  <c:pt idx="23">
                    <c:v>7.83</c:v>
                  </c:pt>
                  <c:pt idx="24">
                    <c:v>8.99</c:v>
                  </c:pt>
                  <c:pt idx="25">
                    <c:v>84</c:v>
                  </c:pt>
                  <c:pt idx="26">
                    <c:v>7.47</c:v>
                  </c:pt>
                  <c:pt idx="27">
                    <c:v>24.05</c:v>
                  </c:pt>
                  <c:pt idx="28">
                    <c:v>8.3800000000000008</c:v>
                  </c:pt>
                  <c:pt idx="29">
                    <c:v>6.28</c:v>
                  </c:pt>
                  <c:pt idx="30">
                    <c:v>9.82</c:v>
                  </c:pt>
                  <c:pt idx="31">
                    <c:v>8.49</c:v>
                  </c:pt>
                  <c:pt idx="32">
                    <c:v>12.1</c:v>
                  </c:pt>
                  <c:pt idx="33">
                    <c:v>38</c:v>
                  </c:pt>
                  <c:pt idx="34">
                    <c:v>93</c:v>
                  </c:pt>
                  <c:pt idx="35">
                    <c:v>42</c:v>
                  </c:pt>
                  <c:pt idx="36">
                    <c:v>31</c:v>
                  </c:pt>
                  <c:pt idx="37">
                    <c:v>30.66</c:v>
                  </c:pt>
                  <c:pt idx="38">
                    <c:v>24.67</c:v>
                  </c:pt>
                  <c:pt idx="39">
                    <c:v>8.2799999999999994</c:v>
                  </c:pt>
                  <c:pt idx="40">
                    <c:v>8.2100000000000009</c:v>
                  </c:pt>
                  <c:pt idx="41">
                    <c:v>7.83</c:v>
                  </c:pt>
                  <c:pt idx="42">
                    <c:v>28</c:v>
                  </c:pt>
                  <c:pt idx="43">
                    <c:v>56</c:v>
                  </c:pt>
                  <c:pt idx="44">
                    <c:v>27</c:v>
                  </c:pt>
                  <c:pt idx="45">
                    <c:v>12.16</c:v>
                  </c:pt>
                  <c:pt idx="46">
                    <c:v>7.18</c:v>
                  </c:pt>
                  <c:pt idx="47">
                    <c:v>9.43</c:v>
                  </c:pt>
                  <c:pt idx="48">
                    <c:v>8.7100000000000009</c:v>
                  </c:pt>
                  <c:pt idx="49">
                    <c:v>7.83</c:v>
                  </c:pt>
                  <c:pt idx="50">
                    <c:v>9.2899999999999991</c:v>
                  </c:pt>
                  <c:pt idx="51">
                    <c:v>35</c:v>
                  </c:pt>
                  <c:pt idx="52">
                    <c:v>30.69</c:v>
                  </c:pt>
                  <c:pt idx="53">
                    <c:v>15.76</c:v>
                  </c:pt>
                  <c:pt idx="54">
                    <c:v>7.41</c:v>
                  </c:pt>
                  <c:pt idx="55">
                    <c:v>8.5</c:v>
                  </c:pt>
                  <c:pt idx="56">
                    <c:v>18.309999999999999</c:v>
                  </c:pt>
                  <c:pt idx="57">
                    <c:v>49</c:v>
                  </c:pt>
                  <c:pt idx="58">
                    <c:v>28.62</c:v>
                  </c:pt>
                  <c:pt idx="59">
                    <c:v>15.13</c:v>
                  </c:pt>
                  <c:pt idx="60">
                    <c:v>12.93</c:v>
                  </c:pt>
                  <c:pt idx="61">
                    <c:v>16.02</c:v>
                  </c:pt>
                  <c:pt idx="62">
                    <c:v>9.43</c:v>
                  </c:pt>
                  <c:pt idx="63">
                    <c:v>7.2</c:v>
                  </c:pt>
                  <c:pt idx="64">
                    <c:v>7.41</c:v>
                  </c:pt>
                  <c:pt idx="65">
                    <c:v>9.82</c:v>
                  </c:pt>
                  <c:pt idx="66">
                    <c:v>30.35</c:v>
                  </c:pt>
                  <c:pt idx="67">
                    <c:v>56</c:v>
                  </c:pt>
                  <c:pt idx="68">
                    <c:v>24.21</c:v>
                  </c:pt>
                  <c:pt idx="69">
                    <c:v>20.74</c:v>
                  </c:pt>
                  <c:pt idx="70">
                    <c:v>8.7100000000000009</c:v>
                  </c:pt>
                  <c:pt idx="71">
                    <c:v>7.83</c:v>
                  </c:pt>
                  <c:pt idx="72">
                    <c:v>16.28</c:v>
                  </c:pt>
                  <c:pt idx="73">
                    <c:v>27.7</c:v>
                  </c:pt>
                  <c:pt idx="74">
                    <c:v>8.2799999999999994</c:v>
                  </c:pt>
                  <c:pt idx="75">
                    <c:v>7.83</c:v>
                  </c:pt>
                  <c:pt idx="76">
                    <c:v>8.7100000000000009</c:v>
                  </c:pt>
                  <c:pt idx="77">
                    <c:v>7.53</c:v>
                  </c:pt>
                  <c:pt idx="78">
                    <c:v>8.2100000000000009</c:v>
                  </c:pt>
                  <c:pt idx="79">
                    <c:v>20.74</c:v>
                  </c:pt>
                  <c:pt idx="80">
                    <c:v>23.89</c:v>
                  </c:pt>
                  <c:pt idx="81">
                    <c:v>7.18</c:v>
                  </c:pt>
                  <c:pt idx="82">
                    <c:v>8.01</c:v>
                  </c:pt>
                  <c:pt idx="83">
                    <c:v>13.85</c:v>
                  </c:pt>
                  <c:pt idx="84">
                    <c:v>33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Magnesium!$AK$6:$AK$90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Magnesium!$AO$6:$AO$90</c:f>
              <c:numCache>
                <c:formatCode>General</c:formatCode>
                <c:ptCount val="85"/>
                <c:pt idx="0">
                  <c:v>150.55000000000001</c:v>
                </c:pt>
                <c:pt idx="1">
                  <c:v>150.55000000000001</c:v>
                </c:pt>
                <c:pt idx="2">
                  <c:v>465.12</c:v>
                </c:pt>
                <c:pt idx="3">
                  <c:v>1286</c:v>
                </c:pt>
                <c:pt idx="4">
                  <c:v>1480</c:v>
                </c:pt>
                <c:pt idx="5">
                  <c:v>644.73</c:v>
                </c:pt>
                <c:pt idx="6">
                  <c:v>379.2</c:v>
                </c:pt>
                <c:pt idx="7">
                  <c:v>225.95</c:v>
                </c:pt>
                <c:pt idx="8">
                  <c:v>180.34</c:v>
                </c:pt>
                <c:pt idx="9">
                  <c:v>194.73</c:v>
                </c:pt>
                <c:pt idx="10">
                  <c:v>250.48</c:v>
                </c:pt>
                <c:pt idx="11">
                  <c:v>1528</c:v>
                </c:pt>
                <c:pt idx="12">
                  <c:v>2065</c:v>
                </c:pt>
                <c:pt idx="13">
                  <c:v>985.87</c:v>
                </c:pt>
                <c:pt idx="14">
                  <c:v>306.23</c:v>
                </c:pt>
                <c:pt idx="15">
                  <c:v>484.81</c:v>
                </c:pt>
                <c:pt idx="16">
                  <c:v>306.23</c:v>
                </c:pt>
                <c:pt idx="17">
                  <c:v>249.4</c:v>
                </c:pt>
                <c:pt idx="18">
                  <c:v>364.67</c:v>
                </c:pt>
                <c:pt idx="19">
                  <c:v>2257</c:v>
                </c:pt>
                <c:pt idx="20">
                  <c:v>2098</c:v>
                </c:pt>
                <c:pt idx="21">
                  <c:v>636.54</c:v>
                </c:pt>
                <c:pt idx="22">
                  <c:v>364.67</c:v>
                </c:pt>
                <c:pt idx="23">
                  <c:v>215.75</c:v>
                </c:pt>
                <c:pt idx="24">
                  <c:v>348.56</c:v>
                </c:pt>
                <c:pt idx="25">
                  <c:v>1767</c:v>
                </c:pt>
                <c:pt idx="26">
                  <c:v>293.98</c:v>
                </c:pt>
                <c:pt idx="27">
                  <c:v>648.79999999999995</c:v>
                </c:pt>
                <c:pt idx="28">
                  <c:v>327.14</c:v>
                </c:pt>
                <c:pt idx="29">
                  <c:v>207.64</c:v>
                </c:pt>
                <c:pt idx="30">
                  <c:v>150.55000000000001</c:v>
                </c:pt>
                <c:pt idx="31">
                  <c:v>330.14</c:v>
                </c:pt>
                <c:pt idx="32">
                  <c:v>427.34</c:v>
                </c:pt>
                <c:pt idx="33">
                  <c:v>1398</c:v>
                </c:pt>
                <c:pt idx="34">
                  <c:v>1789</c:v>
                </c:pt>
                <c:pt idx="35">
                  <c:v>1453</c:v>
                </c:pt>
                <c:pt idx="36">
                  <c:v>1048</c:v>
                </c:pt>
                <c:pt idx="37">
                  <c:v>962.39</c:v>
                </c:pt>
                <c:pt idx="38">
                  <c:v>664.89</c:v>
                </c:pt>
                <c:pt idx="39">
                  <c:v>324.23</c:v>
                </c:pt>
                <c:pt idx="40">
                  <c:v>201.81</c:v>
                </c:pt>
                <c:pt idx="41">
                  <c:v>313.11</c:v>
                </c:pt>
                <c:pt idx="42">
                  <c:v>1190</c:v>
                </c:pt>
                <c:pt idx="43">
                  <c:v>1529</c:v>
                </c:pt>
                <c:pt idx="44">
                  <c:v>1020</c:v>
                </c:pt>
                <c:pt idx="45">
                  <c:v>408.48</c:v>
                </c:pt>
                <c:pt idx="46">
                  <c:v>262.42</c:v>
                </c:pt>
                <c:pt idx="47">
                  <c:v>353.33</c:v>
                </c:pt>
                <c:pt idx="48">
                  <c:v>336</c:v>
                </c:pt>
                <c:pt idx="49">
                  <c:v>215.75</c:v>
                </c:pt>
                <c:pt idx="50">
                  <c:v>353.42</c:v>
                </c:pt>
                <c:pt idx="51">
                  <c:v>1366</c:v>
                </c:pt>
                <c:pt idx="52">
                  <c:v>971.26</c:v>
                </c:pt>
                <c:pt idx="53">
                  <c:v>475.03</c:v>
                </c:pt>
                <c:pt idx="54">
                  <c:v>236.14</c:v>
                </c:pt>
                <c:pt idx="55">
                  <c:v>190.92</c:v>
                </c:pt>
                <c:pt idx="56">
                  <c:v>537.13</c:v>
                </c:pt>
                <c:pt idx="57">
                  <c:v>1467</c:v>
                </c:pt>
                <c:pt idx="58">
                  <c:v>935.12</c:v>
                </c:pt>
                <c:pt idx="59">
                  <c:v>466.01</c:v>
                </c:pt>
                <c:pt idx="60">
                  <c:v>443.28</c:v>
                </c:pt>
                <c:pt idx="61">
                  <c:v>479.93</c:v>
                </c:pt>
                <c:pt idx="62">
                  <c:v>353.33</c:v>
                </c:pt>
                <c:pt idx="63">
                  <c:v>255.94</c:v>
                </c:pt>
                <c:pt idx="64">
                  <c:v>236.14</c:v>
                </c:pt>
                <c:pt idx="65">
                  <c:v>150.55000000000001</c:v>
                </c:pt>
                <c:pt idx="66">
                  <c:v>913.81</c:v>
                </c:pt>
                <c:pt idx="67">
                  <c:v>1596</c:v>
                </c:pt>
                <c:pt idx="68">
                  <c:v>652.85</c:v>
                </c:pt>
                <c:pt idx="69">
                  <c:v>572.72</c:v>
                </c:pt>
                <c:pt idx="70">
                  <c:v>336</c:v>
                </c:pt>
                <c:pt idx="71">
                  <c:v>215.75</c:v>
                </c:pt>
                <c:pt idx="72">
                  <c:v>484.81</c:v>
                </c:pt>
                <c:pt idx="73">
                  <c:v>759.81</c:v>
                </c:pt>
                <c:pt idx="74">
                  <c:v>324.23</c:v>
                </c:pt>
                <c:pt idx="75">
                  <c:v>215.75</c:v>
                </c:pt>
                <c:pt idx="76">
                  <c:v>336</c:v>
                </c:pt>
                <c:pt idx="77">
                  <c:v>229.41</c:v>
                </c:pt>
                <c:pt idx="78">
                  <c:v>201.81</c:v>
                </c:pt>
                <c:pt idx="79">
                  <c:v>572.72</c:v>
                </c:pt>
                <c:pt idx="80">
                  <c:v>644.73</c:v>
                </c:pt>
                <c:pt idx="81">
                  <c:v>262.42</c:v>
                </c:pt>
                <c:pt idx="82">
                  <c:v>208.82</c:v>
                </c:pt>
                <c:pt idx="83">
                  <c:v>439.85</c:v>
                </c:pt>
                <c:pt idx="84">
                  <c:v>1327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7-48D2-979C-8FA6BB5A8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38300"/>
          <c:min val="336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Magnesium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Magnesium!$G$2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Magnesium!$A$3:$A$126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Magnesium!$G$3:$G$126</c:f>
              <c:numCache>
                <c:formatCode>0.00</c:formatCode>
                <c:ptCount val="124"/>
                <c:pt idx="0">
                  <c:v>155.02000000000001</c:v>
                </c:pt>
                <c:pt idx="1">
                  <c:v>155.02000000000001</c:v>
                </c:pt>
                <c:pt idx="2">
                  <c:v>456.83</c:v>
                </c:pt>
                <c:pt idx="3">
                  <c:v>1099.9000000000001</c:v>
                </c:pt>
                <c:pt idx="4">
                  <c:v>1468.6</c:v>
                </c:pt>
                <c:pt idx="5">
                  <c:v>1433.4</c:v>
                </c:pt>
                <c:pt idx="6">
                  <c:v>1636.3</c:v>
                </c:pt>
                <c:pt idx="7">
                  <c:v>1522.6</c:v>
                </c:pt>
                <c:pt idx="8">
                  <c:v>1448</c:v>
                </c:pt>
                <c:pt idx="9">
                  <c:v>1406</c:v>
                </c:pt>
                <c:pt idx="10">
                  <c:v>631.12</c:v>
                </c:pt>
                <c:pt idx="11">
                  <c:v>397.22</c:v>
                </c:pt>
                <c:pt idx="12">
                  <c:v>381.63</c:v>
                </c:pt>
                <c:pt idx="13">
                  <c:v>344</c:v>
                </c:pt>
                <c:pt idx="14">
                  <c:v>217.8</c:v>
                </c:pt>
                <c:pt idx="15">
                  <c:v>237.34</c:v>
                </c:pt>
                <c:pt idx="16">
                  <c:v>183.77</c:v>
                </c:pt>
                <c:pt idx="17">
                  <c:v>197.62</c:v>
                </c:pt>
                <c:pt idx="18">
                  <c:v>197.62</c:v>
                </c:pt>
                <c:pt idx="19">
                  <c:v>304.39999999999998</c:v>
                </c:pt>
                <c:pt idx="20">
                  <c:v>796.83</c:v>
                </c:pt>
                <c:pt idx="21">
                  <c:v>1593.7</c:v>
                </c:pt>
                <c:pt idx="22">
                  <c:v>2303.6999999999998</c:v>
                </c:pt>
                <c:pt idx="23">
                  <c:v>2149.8000000000002</c:v>
                </c:pt>
                <c:pt idx="24">
                  <c:v>971.06</c:v>
                </c:pt>
                <c:pt idx="25">
                  <c:v>304.39999999999998</c:v>
                </c:pt>
                <c:pt idx="26">
                  <c:v>475.81</c:v>
                </c:pt>
                <c:pt idx="27">
                  <c:v>304.39999999999998</c:v>
                </c:pt>
                <c:pt idx="28">
                  <c:v>250.04</c:v>
                </c:pt>
                <c:pt idx="29">
                  <c:v>360.35</c:v>
                </c:pt>
                <c:pt idx="30">
                  <c:v>2478.6999999999998</c:v>
                </c:pt>
                <c:pt idx="31">
                  <c:v>2280.6</c:v>
                </c:pt>
                <c:pt idx="32">
                  <c:v>2189</c:v>
                </c:pt>
                <c:pt idx="33">
                  <c:v>623.12</c:v>
                </c:pt>
                <c:pt idx="34">
                  <c:v>360.35</c:v>
                </c:pt>
                <c:pt idx="35">
                  <c:v>217.8</c:v>
                </c:pt>
                <c:pt idx="36">
                  <c:v>262.5</c:v>
                </c:pt>
                <c:pt idx="37">
                  <c:v>427.55</c:v>
                </c:pt>
                <c:pt idx="38">
                  <c:v>1736.8</c:v>
                </c:pt>
                <c:pt idx="39">
                  <c:v>1875.7</c:v>
                </c:pt>
                <c:pt idx="40">
                  <c:v>292.69</c:v>
                </c:pt>
                <c:pt idx="41">
                  <c:v>635.1</c:v>
                </c:pt>
                <c:pt idx="42">
                  <c:v>332.9</c:v>
                </c:pt>
                <c:pt idx="43">
                  <c:v>315.93</c:v>
                </c:pt>
                <c:pt idx="44">
                  <c:v>338.47</c:v>
                </c:pt>
                <c:pt idx="45">
                  <c:v>79.415999999999997</c:v>
                </c:pt>
                <c:pt idx="46">
                  <c:v>155.02000000000001</c:v>
                </c:pt>
                <c:pt idx="47">
                  <c:v>327.29000000000002</c:v>
                </c:pt>
                <c:pt idx="48">
                  <c:v>268.64999999999998</c:v>
                </c:pt>
                <c:pt idx="49">
                  <c:v>573.67999999999995</c:v>
                </c:pt>
                <c:pt idx="50">
                  <c:v>1504.8</c:v>
                </c:pt>
                <c:pt idx="51">
                  <c:v>1658</c:v>
                </c:pt>
                <c:pt idx="52">
                  <c:v>1051</c:v>
                </c:pt>
                <c:pt idx="53">
                  <c:v>2212</c:v>
                </c:pt>
                <c:pt idx="54">
                  <c:v>1540.2</c:v>
                </c:pt>
                <c:pt idx="55">
                  <c:v>1772.3</c:v>
                </c:pt>
                <c:pt idx="56">
                  <c:v>1815.1</c:v>
                </c:pt>
                <c:pt idx="57">
                  <c:v>1780.6</c:v>
                </c:pt>
                <c:pt idx="58">
                  <c:v>1340.6</c:v>
                </c:pt>
                <c:pt idx="59">
                  <c:v>1269.7</c:v>
                </c:pt>
                <c:pt idx="60">
                  <c:v>1034.3</c:v>
                </c:pt>
                <c:pt idx="61">
                  <c:v>947.24</c:v>
                </c:pt>
                <c:pt idx="62">
                  <c:v>650.87</c:v>
                </c:pt>
                <c:pt idx="63">
                  <c:v>321.63</c:v>
                </c:pt>
                <c:pt idx="64">
                  <c:v>204.42</c:v>
                </c:pt>
                <c:pt idx="65">
                  <c:v>256.3</c:v>
                </c:pt>
                <c:pt idx="66">
                  <c:v>365.72</c:v>
                </c:pt>
                <c:pt idx="67">
                  <c:v>840.41</c:v>
                </c:pt>
                <c:pt idx="68">
                  <c:v>1536.4</c:v>
                </c:pt>
                <c:pt idx="69">
                  <c:v>1839.3</c:v>
                </c:pt>
                <c:pt idx="70">
                  <c:v>1839.3</c:v>
                </c:pt>
                <c:pt idx="71">
                  <c:v>919.88</c:v>
                </c:pt>
                <c:pt idx="72">
                  <c:v>1604.9</c:v>
                </c:pt>
                <c:pt idx="73">
                  <c:v>1272</c:v>
                </c:pt>
                <c:pt idx="74">
                  <c:v>747.95</c:v>
                </c:pt>
                <c:pt idx="75">
                  <c:v>402.36</c:v>
                </c:pt>
                <c:pt idx="76">
                  <c:v>262.5</c:v>
                </c:pt>
                <c:pt idx="77">
                  <c:v>349.48</c:v>
                </c:pt>
                <c:pt idx="78">
                  <c:v>332.9</c:v>
                </c:pt>
                <c:pt idx="79">
                  <c:v>217.8</c:v>
                </c:pt>
                <c:pt idx="80">
                  <c:v>286.75</c:v>
                </c:pt>
                <c:pt idx="81">
                  <c:v>412.53</c:v>
                </c:pt>
                <c:pt idx="82">
                  <c:v>1367.1</c:v>
                </c:pt>
                <c:pt idx="83">
                  <c:v>956.23</c:v>
                </c:pt>
                <c:pt idx="84">
                  <c:v>956.23</c:v>
                </c:pt>
                <c:pt idx="85">
                  <c:v>466.37</c:v>
                </c:pt>
                <c:pt idx="86">
                  <c:v>237.34</c:v>
                </c:pt>
                <c:pt idx="87">
                  <c:v>176.72</c:v>
                </c:pt>
                <c:pt idx="88">
                  <c:v>211.15</c:v>
                </c:pt>
                <c:pt idx="89">
                  <c:v>422.57</c:v>
                </c:pt>
                <c:pt idx="90">
                  <c:v>631.12</c:v>
                </c:pt>
                <c:pt idx="91">
                  <c:v>938.19</c:v>
                </c:pt>
                <c:pt idx="92">
                  <c:v>1839.3</c:v>
                </c:pt>
                <c:pt idx="93">
                  <c:v>1677.6</c:v>
                </c:pt>
                <c:pt idx="94">
                  <c:v>1083.8</c:v>
                </c:pt>
                <c:pt idx="95">
                  <c:v>758.6</c:v>
                </c:pt>
                <c:pt idx="96">
                  <c:v>508.09</c:v>
                </c:pt>
                <c:pt idx="97">
                  <c:v>407.46</c:v>
                </c:pt>
                <c:pt idx="98">
                  <c:v>286.75</c:v>
                </c:pt>
                <c:pt idx="99">
                  <c:v>586.27</c:v>
                </c:pt>
                <c:pt idx="100">
                  <c:v>471.1</c:v>
                </c:pt>
                <c:pt idx="101">
                  <c:v>349.48</c:v>
                </c:pt>
                <c:pt idx="102">
                  <c:v>256.3</c:v>
                </c:pt>
                <c:pt idx="103">
                  <c:v>237.34</c:v>
                </c:pt>
                <c:pt idx="104">
                  <c:v>155.02000000000001</c:v>
                </c:pt>
                <c:pt idx="105">
                  <c:v>898.16</c:v>
                </c:pt>
                <c:pt idx="106">
                  <c:v>1616.1</c:v>
                </c:pt>
                <c:pt idx="107">
                  <c:v>639.07000000000005</c:v>
                </c:pt>
                <c:pt idx="108">
                  <c:v>560.91999999999996</c:v>
                </c:pt>
                <c:pt idx="109">
                  <c:v>332.9</c:v>
                </c:pt>
                <c:pt idx="110">
                  <c:v>217.8</c:v>
                </c:pt>
                <c:pt idx="111">
                  <c:v>475.81</c:v>
                </c:pt>
                <c:pt idx="112">
                  <c:v>744.37</c:v>
                </c:pt>
                <c:pt idx="113">
                  <c:v>321.63</c:v>
                </c:pt>
                <c:pt idx="114">
                  <c:v>217.8</c:v>
                </c:pt>
                <c:pt idx="115">
                  <c:v>332.9</c:v>
                </c:pt>
                <c:pt idx="116">
                  <c:v>230.89</c:v>
                </c:pt>
                <c:pt idx="117">
                  <c:v>204.42</c:v>
                </c:pt>
                <c:pt idx="118">
                  <c:v>560.91999999999996</c:v>
                </c:pt>
                <c:pt idx="119">
                  <c:v>631.12</c:v>
                </c:pt>
                <c:pt idx="120">
                  <c:v>262.5</c:v>
                </c:pt>
                <c:pt idx="121">
                  <c:v>211.15</c:v>
                </c:pt>
                <c:pt idx="122">
                  <c:v>432.5</c:v>
                </c:pt>
                <c:pt idx="123">
                  <c:v>1324.9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0D-4929-ACA9-DB8980181991}"/>
            </c:ext>
          </c:extLst>
        </c:ser>
        <c:ser>
          <c:idx val="1"/>
          <c:order val="1"/>
          <c:tx>
            <c:strRef>
              <c:f>Magnesium!$H$2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Magnesium!$A$3:$A$126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Magnesium!$H$3:$H$126</c:f>
              <c:numCache>
                <c:formatCode>0.00</c:formatCode>
                <c:ptCount val="124"/>
                <c:pt idx="0">
                  <c:v>155.02000000000001</c:v>
                </c:pt>
                <c:pt idx="1">
                  <c:v>155.02000000000001</c:v>
                </c:pt>
                <c:pt idx="2">
                  <c:v>456.83</c:v>
                </c:pt>
                <c:pt idx="3">
                  <c:v>1099.9000000000001</c:v>
                </c:pt>
                <c:pt idx="4">
                  <c:v>1468.6</c:v>
                </c:pt>
                <c:pt idx="5">
                  <c:v>1433.4</c:v>
                </c:pt>
                <c:pt idx="6">
                  <c:v>1636.3</c:v>
                </c:pt>
                <c:pt idx="7">
                  <c:v>1522.6</c:v>
                </c:pt>
                <c:pt idx="8">
                  <c:v>1448</c:v>
                </c:pt>
                <c:pt idx="9">
                  <c:v>1406</c:v>
                </c:pt>
                <c:pt idx="10">
                  <c:v>631.12</c:v>
                </c:pt>
                <c:pt idx="11">
                  <c:v>397.22</c:v>
                </c:pt>
                <c:pt idx="12">
                  <c:v>381.63</c:v>
                </c:pt>
                <c:pt idx="13">
                  <c:v>344</c:v>
                </c:pt>
                <c:pt idx="14">
                  <c:v>217.8</c:v>
                </c:pt>
                <c:pt idx="15">
                  <c:v>237.34</c:v>
                </c:pt>
                <c:pt idx="16">
                  <c:v>183.77</c:v>
                </c:pt>
                <c:pt idx="17">
                  <c:v>197.62</c:v>
                </c:pt>
                <c:pt idx="18">
                  <c:v>197.62</c:v>
                </c:pt>
                <c:pt idx="19">
                  <c:v>304.39999999999998</c:v>
                </c:pt>
                <c:pt idx="20">
                  <c:v>796.83</c:v>
                </c:pt>
                <c:pt idx="21">
                  <c:v>1593.7</c:v>
                </c:pt>
                <c:pt idx="22">
                  <c:v>2303.6999999999998</c:v>
                </c:pt>
                <c:pt idx="23">
                  <c:v>2149.8000000000002</c:v>
                </c:pt>
                <c:pt idx="24">
                  <c:v>971.06</c:v>
                </c:pt>
                <c:pt idx="25">
                  <c:v>304.39999999999998</c:v>
                </c:pt>
                <c:pt idx="26">
                  <c:v>475.81</c:v>
                </c:pt>
                <c:pt idx="27">
                  <c:v>304.39999999999998</c:v>
                </c:pt>
                <c:pt idx="28">
                  <c:v>250.04</c:v>
                </c:pt>
                <c:pt idx="29">
                  <c:v>360.35</c:v>
                </c:pt>
                <c:pt idx="30">
                  <c:v>2478.6999999999998</c:v>
                </c:pt>
                <c:pt idx="31">
                  <c:v>2280.6</c:v>
                </c:pt>
                <c:pt idx="32">
                  <c:v>2189</c:v>
                </c:pt>
                <c:pt idx="33">
                  <c:v>623.12</c:v>
                </c:pt>
                <c:pt idx="34">
                  <c:v>360.35</c:v>
                </c:pt>
                <c:pt idx="35">
                  <c:v>217.8</c:v>
                </c:pt>
                <c:pt idx="36">
                  <c:v>262.5</c:v>
                </c:pt>
                <c:pt idx="37">
                  <c:v>427.55</c:v>
                </c:pt>
                <c:pt idx="38">
                  <c:v>1736.8</c:v>
                </c:pt>
                <c:pt idx="39">
                  <c:v>1875.7</c:v>
                </c:pt>
                <c:pt idx="40">
                  <c:v>292.69</c:v>
                </c:pt>
                <c:pt idx="41">
                  <c:v>635.1</c:v>
                </c:pt>
                <c:pt idx="42">
                  <c:v>332.9</c:v>
                </c:pt>
                <c:pt idx="43">
                  <c:v>315.93</c:v>
                </c:pt>
                <c:pt idx="44">
                  <c:v>338.47</c:v>
                </c:pt>
                <c:pt idx="45">
                  <c:v>79.415999999999997</c:v>
                </c:pt>
                <c:pt idx="46">
                  <c:v>155.02000000000001</c:v>
                </c:pt>
                <c:pt idx="47">
                  <c:v>327.29000000000002</c:v>
                </c:pt>
                <c:pt idx="48">
                  <c:v>268.64999999999998</c:v>
                </c:pt>
                <c:pt idx="49">
                  <c:v>573.67999999999995</c:v>
                </c:pt>
                <c:pt idx="50">
                  <c:v>1504.8</c:v>
                </c:pt>
                <c:pt idx="51">
                  <c:v>1658</c:v>
                </c:pt>
                <c:pt idx="52">
                  <c:v>1051</c:v>
                </c:pt>
                <c:pt idx="53">
                  <c:v>2212</c:v>
                </c:pt>
                <c:pt idx="54">
                  <c:v>1540.2</c:v>
                </c:pt>
                <c:pt idx="55">
                  <c:v>1772.3</c:v>
                </c:pt>
                <c:pt idx="56">
                  <c:v>1815.1</c:v>
                </c:pt>
                <c:pt idx="57">
                  <c:v>1780.6</c:v>
                </c:pt>
                <c:pt idx="58">
                  <c:v>1340.6</c:v>
                </c:pt>
                <c:pt idx="59">
                  <c:v>1269.7</c:v>
                </c:pt>
                <c:pt idx="60">
                  <c:v>1034.3</c:v>
                </c:pt>
                <c:pt idx="61">
                  <c:v>947.24</c:v>
                </c:pt>
                <c:pt idx="62">
                  <c:v>650.87</c:v>
                </c:pt>
                <c:pt idx="63">
                  <c:v>321.63</c:v>
                </c:pt>
                <c:pt idx="64">
                  <c:v>204.42</c:v>
                </c:pt>
                <c:pt idx="65">
                  <c:v>256.3</c:v>
                </c:pt>
                <c:pt idx="66">
                  <c:v>365.72</c:v>
                </c:pt>
                <c:pt idx="67">
                  <c:v>840.41</c:v>
                </c:pt>
                <c:pt idx="68">
                  <c:v>1536.4</c:v>
                </c:pt>
                <c:pt idx="69">
                  <c:v>1839.3</c:v>
                </c:pt>
                <c:pt idx="70">
                  <c:v>1839.3</c:v>
                </c:pt>
                <c:pt idx="71">
                  <c:v>919.88</c:v>
                </c:pt>
                <c:pt idx="72">
                  <c:v>1604.9</c:v>
                </c:pt>
                <c:pt idx="73">
                  <c:v>1272</c:v>
                </c:pt>
                <c:pt idx="74">
                  <c:v>747.95</c:v>
                </c:pt>
                <c:pt idx="75">
                  <c:v>402.36</c:v>
                </c:pt>
                <c:pt idx="76">
                  <c:v>262.5</c:v>
                </c:pt>
                <c:pt idx="77">
                  <c:v>349.48</c:v>
                </c:pt>
                <c:pt idx="78">
                  <c:v>332.9</c:v>
                </c:pt>
                <c:pt idx="79">
                  <c:v>217.8</c:v>
                </c:pt>
                <c:pt idx="80">
                  <c:v>286.75</c:v>
                </c:pt>
                <c:pt idx="81">
                  <c:v>412.53</c:v>
                </c:pt>
                <c:pt idx="82">
                  <c:v>1367.1</c:v>
                </c:pt>
                <c:pt idx="83">
                  <c:v>956.23</c:v>
                </c:pt>
                <c:pt idx="84">
                  <c:v>956.23</c:v>
                </c:pt>
                <c:pt idx="85">
                  <c:v>466.37</c:v>
                </c:pt>
                <c:pt idx="86">
                  <c:v>237.34</c:v>
                </c:pt>
                <c:pt idx="87">
                  <c:v>176.72</c:v>
                </c:pt>
                <c:pt idx="88">
                  <c:v>211.15</c:v>
                </c:pt>
                <c:pt idx="89">
                  <c:v>422.57</c:v>
                </c:pt>
                <c:pt idx="90">
                  <c:v>631.12</c:v>
                </c:pt>
                <c:pt idx="91">
                  <c:v>938.19</c:v>
                </c:pt>
                <c:pt idx="92">
                  <c:v>1839.3</c:v>
                </c:pt>
                <c:pt idx="93">
                  <c:v>1677.6</c:v>
                </c:pt>
                <c:pt idx="94">
                  <c:v>1083.8</c:v>
                </c:pt>
                <c:pt idx="95">
                  <c:v>758.6</c:v>
                </c:pt>
                <c:pt idx="96">
                  <c:v>508.09</c:v>
                </c:pt>
                <c:pt idx="97">
                  <c:v>407.46</c:v>
                </c:pt>
                <c:pt idx="98">
                  <c:v>286.75</c:v>
                </c:pt>
                <c:pt idx="99">
                  <c:v>586.27</c:v>
                </c:pt>
                <c:pt idx="100">
                  <c:v>471.1</c:v>
                </c:pt>
                <c:pt idx="101">
                  <c:v>349.48</c:v>
                </c:pt>
                <c:pt idx="102">
                  <c:v>256.3</c:v>
                </c:pt>
                <c:pt idx="103">
                  <c:v>237.34</c:v>
                </c:pt>
                <c:pt idx="104">
                  <c:v>155.02000000000001</c:v>
                </c:pt>
                <c:pt idx="105">
                  <c:v>898.16</c:v>
                </c:pt>
                <c:pt idx="106">
                  <c:v>1616.1</c:v>
                </c:pt>
                <c:pt idx="107">
                  <c:v>639.07000000000005</c:v>
                </c:pt>
                <c:pt idx="108">
                  <c:v>560.91999999999996</c:v>
                </c:pt>
                <c:pt idx="109">
                  <c:v>332.9</c:v>
                </c:pt>
                <c:pt idx="110">
                  <c:v>217.8</c:v>
                </c:pt>
                <c:pt idx="111">
                  <c:v>475.81</c:v>
                </c:pt>
                <c:pt idx="112">
                  <c:v>744.37</c:v>
                </c:pt>
                <c:pt idx="113">
                  <c:v>321.63</c:v>
                </c:pt>
                <c:pt idx="114">
                  <c:v>217.8</c:v>
                </c:pt>
                <c:pt idx="115">
                  <c:v>332.9</c:v>
                </c:pt>
                <c:pt idx="116">
                  <c:v>230.89</c:v>
                </c:pt>
                <c:pt idx="117">
                  <c:v>204.42</c:v>
                </c:pt>
                <c:pt idx="118">
                  <c:v>560.91999999999996</c:v>
                </c:pt>
                <c:pt idx="119">
                  <c:v>631.12</c:v>
                </c:pt>
                <c:pt idx="120">
                  <c:v>262.5</c:v>
                </c:pt>
                <c:pt idx="121">
                  <c:v>211.15</c:v>
                </c:pt>
                <c:pt idx="122">
                  <c:v>432.5</c:v>
                </c:pt>
                <c:pt idx="123">
                  <c:v>1324.9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0D-4929-ACA9-DB8980181991}"/>
            </c:ext>
          </c:extLst>
        </c:ser>
        <c:ser>
          <c:idx val="2"/>
          <c:order val="2"/>
          <c:tx>
            <c:strRef>
              <c:f>Magnesium!$I$2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Magnesium!$A$3:$A$126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Magnesium!$I$3:$I$126</c:f>
              <c:numCache>
                <c:formatCode>0.00</c:formatCode>
                <c:ptCount val="124"/>
                <c:pt idx="0">
                  <c:v>150.55000000000001</c:v>
                </c:pt>
                <c:pt idx="1">
                  <c:v>150.55000000000001</c:v>
                </c:pt>
                <c:pt idx="2">
                  <c:v>465.12</c:v>
                </c:pt>
                <c:pt idx="3">
                  <c:v>1111.7</c:v>
                </c:pt>
                <c:pt idx="4">
                  <c:v>1461</c:v>
                </c:pt>
                <c:pt idx="5">
                  <c:v>1428.4</c:v>
                </c:pt>
                <c:pt idx="6">
                  <c:v>1614.6</c:v>
                </c:pt>
                <c:pt idx="7">
                  <c:v>1510.9</c:v>
                </c:pt>
                <c:pt idx="8">
                  <c:v>1441.9</c:v>
                </c:pt>
                <c:pt idx="9">
                  <c:v>1402.8</c:v>
                </c:pt>
                <c:pt idx="10">
                  <c:v>644.73</c:v>
                </c:pt>
                <c:pt idx="11">
                  <c:v>403.13</c:v>
                </c:pt>
                <c:pt idx="12">
                  <c:v>386.87</c:v>
                </c:pt>
                <c:pt idx="13">
                  <c:v>347.6</c:v>
                </c:pt>
                <c:pt idx="14">
                  <c:v>215.75</c:v>
                </c:pt>
                <c:pt idx="15">
                  <c:v>236.14</c:v>
                </c:pt>
                <c:pt idx="16">
                  <c:v>180.34</c:v>
                </c:pt>
                <c:pt idx="17">
                  <c:v>194.73</c:v>
                </c:pt>
                <c:pt idx="18">
                  <c:v>194.73</c:v>
                </c:pt>
                <c:pt idx="19">
                  <c:v>306.23</c:v>
                </c:pt>
                <c:pt idx="20">
                  <c:v>812.64</c:v>
                </c:pt>
                <c:pt idx="21">
                  <c:v>1576</c:v>
                </c:pt>
                <c:pt idx="22">
                  <c:v>2194.3000000000002</c:v>
                </c:pt>
                <c:pt idx="23">
                  <c:v>2065.1</c:v>
                </c:pt>
                <c:pt idx="24">
                  <c:v>985.87</c:v>
                </c:pt>
                <c:pt idx="25">
                  <c:v>306.23</c:v>
                </c:pt>
                <c:pt idx="26">
                  <c:v>484.81</c:v>
                </c:pt>
                <c:pt idx="27">
                  <c:v>306.23</c:v>
                </c:pt>
                <c:pt idx="28">
                  <c:v>249.4</c:v>
                </c:pt>
                <c:pt idx="29">
                  <c:v>364.67</c:v>
                </c:pt>
                <c:pt idx="30">
                  <c:v>2338.1</c:v>
                </c:pt>
                <c:pt idx="31">
                  <c:v>2175.1</c:v>
                </c:pt>
                <c:pt idx="32">
                  <c:v>2098.1999999999998</c:v>
                </c:pt>
                <c:pt idx="33">
                  <c:v>636.54</c:v>
                </c:pt>
                <c:pt idx="34">
                  <c:v>364.67</c:v>
                </c:pt>
                <c:pt idx="35">
                  <c:v>215.75</c:v>
                </c:pt>
                <c:pt idx="36">
                  <c:v>262.42</c:v>
                </c:pt>
                <c:pt idx="37">
                  <c:v>434.71</c:v>
                </c:pt>
                <c:pt idx="38">
                  <c:v>1705.2</c:v>
                </c:pt>
                <c:pt idx="39">
                  <c:v>1828.4</c:v>
                </c:pt>
                <c:pt idx="40">
                  <c:v>293.98</c:v>
                </c:pt>
                <c:pt idx="41">
                  <c:v>648.79999999999995</c:v>
                </c:pt>
                <c:pt idx="42">
                  <c:v>336</c:v>
                </c:pt>
                <c:pt idx="43">
                  <c:v>318.27999999999997</c:v>
                </c:pt>
                <c:pt idx="44">
                  <c:v>341.82</c:v>
                </c:pt>
                <c:pt idx="45">
                  <c:v>73.448999999999998</c:v>
                </c:pt>
                <c:pt idx="46">
                  <c:v>150.55000000000001</c:v>
                </c:pt>
                <c:pt idx="47">
                  <c:v>330.14</c:v>
                </c:pt>
                <c:pt idx="48">
                  <c:v>268.85000000000002</c:v>
                </c:pt>
                <c:pt idx="49">
                  <c:v>585.84</c:v>
                </c:pt>
                <c:pt idx="50">
                  <c:v>1494.5</c:v>
                </c:pt>
                <c:pt idx="51">
                  <c:v>1634.3</c:v>
                </c:pt>
                <c:pt idx="52">
                  <c:v>1064.2</c:v>
                </c:pt>
                <c:pt idx="53">
                  <c:v>2117.6999999999998</c:v>
                </c:pt>
                <c:pt idx="54">
                  <c:v>1527.1</c:v>
                </c:pt>
                <c:pt idx="55">
                  <c:v>1736.9</c:v>
                </c:pt>
                <c:pt idx="56">
                  <c:v>1774.9</c:v>
                </c:pt>
                <c:pt idx="57">
                  <c:v>1744.3</c:v>
                </c:pt>
                <c:pt idx="58">
                  <c:v>1341.6</c:v>
                </c:pt>
                <c:pt idx="59">
                  <c:v>1274.5</c:v>
                </c:pt>
                <c:pt idx="60">
                  <c:v>1047.9000000000001</c:v>
                </c:pt>
                <c:pt idx="61">
                  <c:v>962.39</c:v>
                </c:pt>
                <c:pt idx="62">
                  <c:v>664.89</c:v>
                </c:pt>
                <c:pt idx="63">
                  <c:v>324.23</c:v>
                </c:pt>
                <c:pt idx="64">
                  <c:v>201.81</c:v>
                </c:pt>
                <c:pt idx="65">
                  <c:v>255.94</c:v>
                </c:pt>
                <c:pt idx="66">
                  <c:v>370.28</c:v>
                </c:pt>
                <c:pt idx="67">
                  <c:v>856.29</c:v>
                </c:pt>
                <c:pt idx="68">
                  <c:v>1523.5</c:v>
                </c:pt>
                <c:pt idx="69">
                  <c:v>1796.3</c:v>
                </c:pt>
                <c:pt idx="70">
                  <c:v>1796.3</c:v>
                </c:pt>
                <c:pt idx="71">
                  <c:v>935.34</c:v>
                </c:pt>
                <c:pt idx="72">
                  <c:v>1586.2</c:v>
                </c:pt>
                <c:pt idx="73">
                  <c:v>1276.8</c:v>
                </c:pt>
                <c:pt idx="74">
                  <c:v>763.42</c:v>
                </c:pt>
                <c:pt idx="75">
                  <c:v>408.48</c:v>
                </c:pt>
                <c:pt idx="76">
                  <c:v>262.42</c:v>
                </c:pt>
                <c:pt idx="77">
                  <c:v>353.33</c:v>
                </c:pt>
                <c:pt idx="78">
                  <c:v>336</c:v>
                </c:pt>
                <c:pt idx="79">
                  <c:v>215.75</c:v>
                </c:pt>
                <c:pt idx="80">
                  <c:v>287.77</c:v>
                </c:pt>
                <c:pt idx="81">
                  <c:v>419.07</c:v>
                </c:pt>
                <c:pt idx="82">
                  <c:v>1366.5</c:v>
                </c:pt>
                <c:pt idx="83">
                  <c:v>971.26</c:v>
                </c:pt>
                <c:pt idx="84">
                  <c:v>971.26</c:v>
                </c:pt>
                <c:pt idx="85">
                  <c:v>475.03</c:v>
                </c:pt>
                <c:pt idx="86">
                  <c:v>236.14</c:v>
                </c:pt>
                <c:pt idx="87">
                  <c:v>173.02</c:v>
                </c:pt>
                <c:pt idx="88">
                  <c:v>208.82</c:v>
                </c:pt>
                <c:pt idx="89">
                  <c:v>429.53</c:v>
                </c:pt>
                <c:pt idx="90">
                  <c:v>644.73</c:v>
                </c:pt>
                <c:pt idx="91">
                  <c:v>953.45</c:v>
                </c:pt>
                <c:pt idx="92">
                  <c:v>1796.3</c:v>
                </c:pt>
                <c:pt idx="93">
                  <c:v>1652</c:v>
                </c:pt>
                <c:pt idx="94">
                  <c:v>1096.0999999999999</c:v>
                </c:pt>
                <c:pt idx="95">
                  <c:v>774.17</c:v>
                </c:pt>
                <c:pt idx="96">
                  <c:v>518.23</c:v>
                </c:pt>
                <c:pt idx="97">
                  <c:v>413.79</c:v>
                </c:pt>
                <c:pt idx="98">
                  <c:v>287.77</c:v>
                </c:pt>
                <c:pt idx="99">
                  <c:v>598.78</c:v>
                </c:pt>
                <c:pt idx="100">
                  <c:v>479.93</c:v>
                </c:pt>
                <c:pt idx="101">
                  <c:v>353.33</c:v>
                </c:pt>
                <c:pt idx="102">
                  <c:v>255.94</c:v>
                </c:pt>
                <c:pt idx="103">
                  <c:v>236.14</c:v>
                </c:pt>
                <c:pt idx="104">
                  <c:v>150.55000000000001</c:v>
                </c:pt>
                <c:pt idx="105">
                  <c:v>913.81</c:v>
                </c:pt>
                <c:pt idx="106">
                  <c:v>1596.3</c:v>
                </c:pt>
                <c:pt idx="107">
                  <c:v>652.85</c:v>
                </c:pt>
                <c:pt idx="108">
                  <c:v>572.72</c:v>
                </c:pt>
                <c:pt idx="109">
                  <c:v>336</c:v>
                </c:pt>
                <c:pt idx="110">
                  <c:v>215.75</c:v>
                </c:pt>
                <c:pt idx="111">
                  <c:v>484.81</c:v>
                </c:pt>
                <c:pt idx="112">
                  <c:v>759.81</c:v>
                </c:pt>
                <c:pt idx="113">
                  <c:v>324.23</c:v>
                </c:pt>
                <c:pt idx="114">
                  <c:v>215.75</c:v>
                </c:pt>
                <c:pt idx="115">
                  <c:v>336</c:v>
                </c:pt>
                <c:pt idx="116">
                  <c:v>229.41</c:v>
                </c:pt>
                <c:pt idx="117">
                  <c:v>201.81</c:v>
                </c:pt>
                <c:pt idx="118">
                  <c:v>572.72</c:v>
                </c:pt>
                <c:pt idx="119">
                  <c:v>644.73</c:v>
                </c:pt>
                <c:pt idx="120">
                  <c:v>262.42</c:v>
                </c:pt>
                <c:pt idx="121">
                  <c:v>208.82</c:v>
                </c:pt>
                <c:pt idx="122">
                  <c:v>439.85</c:v>
                </c:pt>
                <c:pt idx="123">
                  <c:v>1326.8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0D-4929-ACA9-DB8980181991}"/>
            </c:ext>
          </c:extLst>
        </c:ser>
        <c:ser>
          <c:idx val="3"/>
          <c:order val="3"/>
          <c:tx>
            <c:strRef>
              <c:f>Magnesium!$BB$1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Magnesium!$BB$3:$BB$50</c:f>
              <c:numCache>
                <c:formatCode>m/d/yyyy</c:formatCode>
                <c:ptCount val="48"/>
                <c:pt idx="0">
                  <c:v>35388</c:v>
                </c:pt>
                <c:pt idx="1">
                  <c:v>35438</c:v>
                </c:pt>
                <c:pt idx="2">
                  <c:v>35460</c:v>
                </c:pt>
                <c:pt idx="3">
                  <c:v>35486</c:v>
                </c:pt>
                <c:pt idx="4">
                  <c:v>35514</c:v>
                </c:pt>
                <c:pt idx="5">
                  <c:v>35549</c:v>
                </c:pt>
                <c:pt idx="6">
                  <c:v>35564</c:v>
                </c:pt>
                <c:pt idx="7">
                  <c:v>35571</c:v>
                </c:pt>
                <c:pt idx="8">
                  <c:v>35579</c:v>
                </c:pt>
                <c:pt idx="9">
                  <c:v>35586</c:v>
                </c:pt>
                <c:pt idx="10">
                  <c:v>35592</c:v>
                </c:pt>
                <c:pt idx="11">
                  <c:v>35597</c:v>
                </c:pt>
                <c:pt idx="12">
                  <c:v>35607</c:v>
                </c:pt>
                <c:pt idx="13">
                  <c:v>35612</c:v>
                </c:pt>
                <c:pt idx="14">
                  <c:v>35626</c:v>
                </c:pt>
                <c:pt idx="15">
                  <c:v>35641</c:v>
                </c:pt>
                <c:pt idx="16">
                  <c:v>35654</c:v>
                </c:pt>
                <c:pt idx="17">
                  <c:v>35698</c:v>
                </c:pt>
                <c:pt idx="18">
                  <c:v>35725</c:v>
                </c:pt>
                <c:pt idx="19">
                  <c:v>35759</c:v>
                </c:pt>
                <c:pt idx="20">
                  <c:v>35870</c:v>
                </c:pt>
                <c:pt idx="21">
                  <c:v>35908</c:v>
                </c:pt>
                <c:pt idx="22">
                  <c:v>35921</c:v>
                </c:pt>
                <c:pt idx="23">
                  <c:v>35944</c:v>
                </c:pt>
                <c:pt idx="24">
                  <c:v>35948</c:v>
                </c:pt>
                <c:pt idx="25">
                  <c:v>35955</c:v>
                </c:pt>
                <c:pt idx="26">
                  <c:v>35970</c:v>
                </c:pt>
                <c:pt idx="27">
                  <c:v>35985</c:v>
                </c:pt>
                <c:pt idx="28">
                  <c:v>35998</c:v>
                </c:pt>
                <c:pt idx="29">
                  <c:v>36068</c:v>
                </c:pt>
                <c:pt idx="30">
                  <c:v>36208</c:v>
                </c:pt>
                <c:pt idx="31">
                  <c:v>36279</c:v>
                </c:pt>
                <c:pt idx="32">
                  <c:v>36391</c:v>
                </c:pt>
                <c:pt idx="33">
                  <c:v>36614</c:v>
                </c:pt>
                <c:pt idx="34">
                  <c:v>36640</c:v>
                </c:pt>
                <c:pt idx="35">
                  <c:v>36662</c:v>
                </c:pt>
                <c:pt idx="36">
                  <c:v>36677</c:v>
                </c:pt>
                <c:pt idx="37">
                  <c:v>36689</c:v>
                </c:pt>
                <c:pt idx="38">
                  <c:v>36705</c:v>
                </c:pt>
                <c:pt idx="39">
                  <c:v>36725</c:v>
                </c:pt>
                <c:pt idx="40">
                  <c:v>36760</c:v>
                </c:pt>
                <c:pt idx="41">
                  <c:v>36784</c:v>
                </c:pt>
                <c:pt idx="42">
                  <c:v>36865</c:v>
                </c:pt>
                <c:pt idx="43">
                  <c:v>36899</c:v>
                </c:pt>
                <c:pt idx="44">
                  <c:v>36962</c:v>
                </c:pt>
                <c:pt idx="45">
                  <c:v>37011</c:v>
                </c:pt>
                <c:pt idx="46">
                  <c:v>37041</c:v>
                </c:pt>
                <c:pt idx="47">
                  <c:v>37124</c:v>
                </c:pt>
              </c:numCache>
            </c:numRef>
          </c:xVal>
          <c:yVal>
            <c:numRef>
              <c:f>Magnesium!$BE$3:$BE$50</c:f>
              <c:numCache>
                <c:formatCode>General</c:formatCode>
                <c:ptCount val="48"/>
                <c:pt idx="0">
                  <c:v>299.82733977600003</c:v>
                </c:pt>
                <c:pt idx="1">
                  <c:v>347.26636154879998</c:v>
                </c:pt>
                <c:pt idx="2">
                  <c:v>73.201419878400017</c:v>
                </c:pt>
                <c:pt idx="3">
                  <c:v>140.92251955200001</c:v>
                </c:pt>
                <c:pt idx="4">
                  <c:v>301.66226841600002</c:v>
                </c:pt>
                <c:pt idx="5">
                  <c:v>601.26941675520004</c:v>
                </c:pt>
                <c:pt idx="6">
                  <c:v>1726.7657131008</c:v>
                </c:pt>
                <c:pt idx="7">
                  <c:v>1798.2789986304001</c:v>
                </c:pt>
                <c:pt idx="8">
                  <c:v>995.70567720960003</c:v>
                </c:pt>
                <c:pt idx="9">
                  <c:v>2484.3710499839999</c:v>
                </c:pt>
                <c:pt idx="10">
                  <c:v>1599.9354455039997</c:v>
                </c:pt>
                <c:pt idx="11">
                  <c:v>1986.6160742400002</c:v>
                </c:pt>
                <c:pt idx="12">
                  <c:v>1853.2779263999998</c:v>
                </c:pt>
                <c:pt idx="13">
                  <c:v>1846.305197568</c:v>
                </c:pt>
                <c:pt idx="14">
                  <c:v>1189.890058752</c:v>
                </c:pt>
                <c:pt idx="15">
                  <c:v>1252.4488925184</c:v>
                </c:pt>
                <c:pt idx="16">
                  <c:v>1084.1247719424</c:v>
                </c:pt>
                <c:pt idx="17">
                  <c:v>973.58867066880009</c:v>
                </c:pt>
                <c:pt idx="18">
                  <c:v>596.47413657600009</c:v>
                </c:pt>
                <c:pt idx="19">
                  <c:v>290.65269657600004</c:v>
                </c:pt>
                <c:pt idx="20">
                  <c:v>194.50243584000003</c:v>
                </c:pt>
                <c:pt idx="21">
                  <c:v>419.83167283200004</c:v>
                </c:pt>
                <c:pt idx="22">
                  <c:v>871.37091256320014</c:v>
                </c:pt>
                <c:pt idx="23">
                  <c:v>1406.0935839744002</c:v>
                </c:pt>
                <c:pt idx="24">
                  <c:v>1716.8326327295999</c:v>
                </c:pt>
                <c:pt idx="25">
                  <c:v>694.11680593919982</c:v>
                </c:pt>
                <c:pt idx="26">
                  <c:v>1423.9046246399998</c:v>
                </c:pt>
                <c:pt idx="27">
                  <c:v>1081.3846118400002</c:v>
                </c:pt>
                <c:pt idx="28">
                  <c:v>610.5908542464</c:v>
                </c:pt>
                <c:pt idx="29">
                  <c:v>229.58627143679999</c:v>
                </c:pt>
                <c:pt idx="30">
                  <c:v>220.63181967360001</c:v>
                </c:pt>
                <c:pt idx="31">
                  <c:v>468.61630894080008</c:v>
                </c:pt>
                <c:pt idx="32">
                  <c:v>1028.1716812799998</c:v>
                </c:pt>
                <c:pt idx="33">
                  <c:v>242.3573747712</c:v>
                </c:pt>
                <c:pt idx="34">
                  <c:v>713.17559807999999</c:v>
                </c:pt>
                <c:pt idx="35">
                  <c:v>866.62456381440018</c:v>
                </c:pt>
                <c:pt idx="36">
                  <c:v>1592.71805952</c:v>
                </c:pt>
                <c:pt idx="37">
                  <c:v>960.27932160000012</c:v>
                </c:pt>
                <c:pt idx="38">
                  <c:v>708.13566074879975</c:v>
                </c:pt>
                <c:pt idx="39">
                  <c:v>475.61350348800005</c:v>
                </c:pt>
                <c:pt idx="40">
                  <c:v>743.5864820736</c:v>
                </c:pt>
                <c:pt idx="41">
                  <c:v>487.57723822079998</c:v>
                </c:pt>
                <c:pt idx="42">
                  <c:v>265.62426992640002</c:v>
                </c:pt>
                <c:pt idx="43">
                  <c:v>264.22972415999999</c:v>
                </c:pt>
                <c:pt idx="44">
                  <c:v>159.41860024319999</c:v>
                </c:pt>
                <c:pt idx="45">
                  <c:v>982.93457387520016</c:v>
                </c:pt>
                <c:pt idx="46">
                  <c:v>1621.7099320320001</c:v>
                </c:pt>
                <c:pt idx="47">
                  <c:v>591.58099353600005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0D-4929-ACA9-DB8980181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Potassium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Potassium!$X$2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Potassium!$AE$6:$AE$90</c:f>
                <c:numCache>
                  <c:formatCode>General</c:formatCode>
                  <c:ptCount val="85"/>
                  <c:pt idx="0">
                    <c:v>2.35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16.25</c:v>
                  </c:pt>
                  <c:pt idx="16">
                    <c:v>10.11</c:v>
                  </c:pt>
                  <c:pt idx="17">
                    <c:v>8.59</c:v>
                  </c:pt>
                  <c:pt idx="18">
                    <c:v>14.46</c:v>
                  </c:pt>
                  <c:pt idx="19">
                    <c:v>142.78</c:v>
                  </c:pt>
                  <c:pt idx="20">
                    <c:v>123.44</c:v>
                  </c:pt>
                  <c:pt idx="21">
                    <c:v>23.35</c:v>
                  </c:pt>
                  <c:pt idx="22">
                    <c:v>12.04</c:v>
                  </c:pt>
                  <c:pt idx="23">
                    <c:v>6.9</c:v>
                  </c:pt>
                  <c:pt idx="24">
                    <c:v>12.59</c:v>
                  </c:pt>
                  <c:pt idx="25">
                    <c:v>86.5</c:v>
                  </c:pt>
                  <c:pt idx="26">
                    <c:v>9.23</c:v>
                  </c:pt>
                  <c:pt idx="27">
                    <c:v>19.440000000000001</c:v>
                  </c:pt>
                  <c:pt idx="28">
                    <c:v>8.75</c:v>
                  </c:pt>
                  <c:pt idx="29">
                    <c:v>5.42</c:v>
                  </c:pt>
                  <c:pt idx="30">
                    <c:v>3.84</c:v>
                  </c:pt>
                  <c:pt idx="31">
                    <c:v>8.3800000000000008</c:v>
                  </c:pt>
                  <c:pt idx="32">
                    <c:v>10.9</c:v>
                  </c:pt>
                  <c:pt idx="33">
                    <c:v>40.56</c:v>
                  </c:pt>
                  <c:pt idx="34">
                    <c:v>56.61</c:v>
                  </c:pt>
                  <c:pt idx="35">
                    <c:v>37.65</c:v>
                  </c:pt>
                  <c:pt idx="36">
                    <c:v>23.06</c:v>
                  </c:pt>
                  <c:pt idx="37">
                    <c:v>22.03</c:v>
                  </c:pt>
                  <c:pt idx="38">
                    <c:v>15.13</c:v>
                  </c:pt>
                  <c:pt idx="39">
                    <c:v>6.25</c:v>
                  </c:pt>
                  <c:pt idx="40">
                    <c:v>2.76</c:v>
                  </c:pt>
                  <c:pt idx="41">
                    <c:v>4.0599999999999996</c:v>
                  </c:pt>
                  <c:pt idx="42">
                    <c:v>15.39</c:v>
                  </c:pt>
                  <c:pt idx="43">
                    <c:v>25.8</c:v>
                  </c:pt>
                  <c:pt idx="44">
                    <c:v>11.15</c:v>
                  </c:pt>
                  <c:pt idx="45">
                    <c:v>5.0199999999999996</c:v>
                  </c:pt>
                  <c:pt idx="46">
                    <c:v>3.6</c:v>
                  </c:pt>
                  <c:pt idx="47">
                    <c:v>4.59</c:v>
                  </c:pt>
                  <c:pt idx="48">
                    <c:v>5.69</c:v>
                  </c:pt>
                  <c:pt idx="49">
                    <c:v>2.96</c:v>
                  </c:pt>
                  <c:pt idx="50">
                    <c:v>4.6100000000000003</c:v>
                  </c:pt>
                  <c:pt idx="51">
                    <c:v>22.17</c:v>
                  </c:pt>
                  <c:pt idx="52">
                    <c:v>13.76</c:v>
                  </c:pt>
                  <c:pt idx="53">
                    <c:v>7.44</c:v>
                  </c:pt>
                  <c:pt idx="54">
                    <c:v>3.92</c:v>
                  </c:pt>
                  <c:pt idx="55">
                    <c:v>3.26</c:v>
                  </c:pt>
                  <c:pt idx="56">
                    <c:v>7.85</c:v>
                  </c:pt>
                  <c:pt idx="57">
                    <c:v>31.47</c:v>
                  </c:pt>
                  <c:pt idx="58">
                    <c:v>11.28</c:v>
                  </c:pt>
                  <c:pt idx="59">
                    <c:v>7.12</c:v>
                  </c:pt>
                  <c:pt idx="60">
                    <c:v>5.52</c:v>
                  </c:pt>
                  <c:pt idx="61">
                    <c:v>5.41</c:v>
                  </c:pt>
                  <c:pt idx="62">
                    <c:v>5.34</c:v>
                  </c:pt>
                  <c:pt idx="63">
                    <c:v>3.74</c:v>
                  </c:pt>
                  <c:pt idx="64">
                    <c:v>3.46</c:v>
                  </c:pt>
                  <c:pt idx="65">
                    <c:v>2.95</c:v>
                  </c:pt>
                  <c:pt idx="66">
                    <c:v>16.37</c:v>
                  </c:pt>
                  <c:pt idx="67">
                    <c:v>35.08</c:v>
                  </c:pt>
                  <c:pt idx="68">
                    <c:v>11.81</c:v>
                  </c:pt>
                  <c:pt idx="69">
                    <c:v>9.9700000000000006</c:v>
                  </c:pt>
                  <c:pt idx="70">
                    <c:v>6.08</c:v>
                  </c:pt>
                  <c:pt idx="71">
                    <c:v>3.98</c:v>
                  </c:pt>
                  <c:pt idx="72">
                    <c:v>14.39</c:v>
                  </c:pt>
                  <c:pt idx="73">
                    <c:v>25.83</c:v>
                  </c:pt>
                  <c:pt idx="74">
                    <c:v>11.43</c:v>
                  </c:pt>
                  <c:pt idx="75">
                    <c:v>8.1300000000000008</c:v>
                  </c:pt>
                  <c:pt idx="76">
                    <c:v>10.39</c:v>
                  </c:pt>
                  <c:pt idx="77">
                    <c:v>7.35</c:v>
                  </c:pt>
                  <c:pt idx="78">
                    <c:v>8.85</c:v>
                  </c:pt>
                  <c:pt idx="79">
                    <c:v>26.88</c:v>
                  </c:pt>
                  <c:pt idx="80">
                    <c:v>29.24</c:v>
                  </c:pt>
                  <c:pt idx="81">
                    <c:v>10.39</c:v>
                  </c:pt>
                  <c:pt idx="82">
                    <c:v>9.92</c:v>
                  </c:pt>
                  <c:pt idx="83">
                    <c:v>22.3</c:v>
                  </c:pt>
                  <c:pt idx="84">
                    <c:v>84.02</c:v>
                  </c:pt>
                </c:numCache>
              </c:numRef>
            </c:plus>
            <c:minus>
              <c:numRef>
                <c:f>Potassium!$AE$6:$AE$90</c:f>
                <c:numCache>
                  <c:formatCode>General</c:formatCode>
                  <c:ptCount val="85"/>
                  <c:pt idx="0">
                    <c:v>2.35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16.25</c:v>
                  </c:pt>
                  <c:pt idx="16">
                    <c:v>10.11</c:v>
                  </c:pt>
                  <c:pt idx="17">
                    <c:v>8.59</c:v>
                  </c:pt>
                  <c:pt idx="18">
                    <c:v>14.46</c:v>
                  </c:pt>
                  <c:pt idx="19">
                    <c:v>142.78</c:v>
                  </c:pt>
                  <c:pt idx="20">
                    <c:v>123.44</c:v>
                  </c:pt>
                  <c:pt idx="21">
                    <c:v>23.35</c:v>
                  </c:pt>
                  <c:pt idx="22">
                    <c:v>12.04</c:v>
                  </c:pt>
                  <c:pt idx="23">
                    <c:v>6.9</c:v>
                  </c:pt>
                  <c:pt idx="24">
                    <c:v>12.59</c:v>
                  </c:pt>
                  <c:pt idx="25">
                    <c:v>86.5</c:v>
                  </c:pt>
                  <c:pt idx="26">
                    <c:v>9.23</c:v>
                  </c:pt>
                  <c:pt idx="27">
                    <c:v>19.440000000000001</c:v>
                  </c:pt>
                  <c:pt idx="28">
                    <c:v>8.75</c:v>
                  </c:pt>
                  <c:pt idx="29">
                    <c:v>5.42</c:v>
                  </c:pt>
                  <c:pt idx="30">
                    <c:v>3.84</c:v>
                  </c:pt>
                  <c:pt idx="31">
                    <c:v>8.3800000000000008</c:v>
                  </c:pt>
                  <c:pt idx="32">
                    <c:v>10.9</c:v>
                  </c:pt>
                  <c:pt idx="33">
                    <c:v>40.56</c:v>
                  </c:pt>
                  <c:pt idx="34">
                    <c:v>56.61</c:v>
                  </c:pt>
                  <c:pt idx="35">
                    <c:v>37.65</c:v>
                  </c:pt>
                  <c:pt idx="36">
                    <c:v>23.06</c:v>
                  </c:pt>
                  <c:pt idx="37">
                    <c:v>22.03</c:v>
                  </c:pt>
                  <c:pt idx="38">
                    <c:v>15.13</c:v>
                  </c:pt>
                  <c:pt idx="39">
                    <c:v>6.25</c:v>
                  </c:pt>
                  <c:pt idx="40">
                    <c:v>2.76</c:v>
                  </c:pt>
                  <c:pt idx="41">
                    <c:v>4.0599999999999996</c:v>
                  </c:pt>
                  <c:pt idx="42">
                    <c:v>15.39</c:v>
                  </c:pt>
                  <c:pt idx="43">
                    <c:v>25.8</c:v>
                  </c:pt>
                  <c:pt idx="44">
                    <c:v>11.15</c:v>
                  </c:pt>
                  <c:pt idx="45">
                    <c:v>5.0199999999999996</c:v>
                  </c:pt>
                  <c:pt idx="46">
                    <c:v>3.6</c:v>
                  </c:pt>
                  <c:pt idx="47">
                    <c:v>4.59</c:v>
                  </c:pt>
                  <c:pt idx="48">
                    <c:v>5.69</c:v>
                  </c:pt>
                  <c:pt idx="49">
                    <c:v>2.96</c:v>
                  </c:pt>
                  <c:pt idx="50">
                    <c:v>4.6100000000000003</c:v>
                  </c:pt>
                  <c:pt idx="51">
                    <c:v>22.17</c:v>
                  </c:pt>
                  <c:pt idx="52">
                    <c:v>13.76</c:v>
                  </c:pt>
                  <c:pt idx="53">
                    <c:v>7.44</c:v>
                  </c:pt>
                  <c:pt idx="54">
                    <c:v>3.92</c:v>
                  </c:pt>
                  <c:pt idx="55">
                    <c:v>3.26</c:v>
                  </c:pt>
                  <c:pt idx="56">
                    <c:v>7.85</c:v>
                  </c:pt>
                  <c:pt idx="57">
                    <c:v>31.47</c:v>
                  </c:pt>
                  <c:pt idx="58">
                    <c:v>11.28</c:v>
                  </c:pt>
                  <c:pt idx="59">
                    <c:v>7.12</c:v>
                  </c:pt>
                  <c:pt idx="60">
                    <c:v>5.52</c:v>
                  </c:pt>
                  <c:pt idx="61">
                    <c:v>5.41</c:v>
                  </c:pt>
                  <c:pt idx="62">
                    <c:v>5.34</c:v>
                  </c:pt>
                  <c:pt idx="63">
                    <c:v>3.74</c:v>
                  </c:pt>
                  <c:pt idx="64">
                    <c:v>3.46</c:v>
                  </c:pt>
                  <c:pt idx="65">
                    <c:v>2.95</c:v>
                  </c:pt>
                  <c:pt idx="66">
                    <c:v>16.37</c:v>
                  </c:pt>
                  <c:pt idx="67">
                    <c:v>35.08</c:v>
                  </c:pt>
                  <c:pt idx="68">
                    <c:v>11.81</c:v>
                  </c:pt>
                  <c:pt idx="69">
                    <c:v>9.9700000000000006</c:v>
                  </c:pt>
                  <c:pt idx="70">
                    <c:v>6.08</c:v>
                  </c:pt>
                  <c:pt idx="71">
                    <c:v>3.98</c:v>
                  </c:pt>
                  <c:pt idx="72">
                    <c:v>14.39</c:v>
                  </c:pt>
                  <c:pt idx="73">
                    <c:v>25.83</c:v>
                  </c:pt>
                  <c:pt idx="74">
                    <c:v>11.43</c:v>
                  </c:pt>
                  <c:pt idx="75">
                    <c:v>8.1300000000000008</c:v>
                  </c:pt>
                  <c:pt idx="76">
                    <c:v>10.39</c:v>
                  </c:pt>
                  <c:pt idx="77">
                    <c:v>7.35</c:v>
                  </c:pt>
                  <c:pt idx="78">
                    <c:v>8.85</c:v>
                  </c:pt>
                  <c:pt idx="79">
                    <c:v>26.88</c:v>
                  </c:pt>
                  <c:pt idx="80">
                    <c:v>29.24</c:v>
                  </c:pt>
                  <c:pt idx="81">
                    <c:v>10.39</c:v>
                  </c:pt>
                  <c:pt idx="82">
                    <c:v>9.92</c:v>
                  </c:pt>
                  <c:pt idx="83">
                    <c:v>22.3</c:v>
                  </c:pt>
                  <c:pt idx="84">
                    <c:v>84.02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Potassium!$W$6:$W$90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Potassium!$AA$6:$AA$90</c:f>
              <c:numCache>
                <c:formatCode>0.00E+00</c:formatCode>
                <c:ptCount val="85"/>
                <c:pt idx="0" formatCode="General">
                  <c:v>0.28000000000000003</c:v>
                </c:pt>
                <c:pt idx="1">
                  <c:v>0.42620000000000002</c:v>
                </c:pt>
                <c:pt idx="2">
                  <c:v>1.4450000000000001</c:v>
                </c:pt>
                <c:pt idx="3">
                  <c:v>5.7130000000000001</c:v>
                </c:pt>
                <c:pt idx="4">
                  <c:v>7.782</c:v>
                </c:pt>
                <c:pt idx="5">
                  <c:v>2.9039999999999999</c:v>
                </c:pt>
                <c:pt idx="6">
                  <c:v>1.841</c:v>
                </c:pt>
                <c:pt idx="7">
                  <c:v>1.1659999999999999</c:v>
                </c:pt>
                <c:pt idx="8">
                  <c:v>1.101</c:v>
                </c:pt>
                <c:pt idx="9">
                  <c:v>1.843</c:v>
                </c:pt>
                <c:pt idx="10">
                  <c:v>2.8290000000000002</c:v>
                </c:pt>
                <c:pt idx="11">
                  <c:v>28.83</c:v>
                </c:pt>
                <c:pt idx="12">
                  <c:v>45.22</c:v>
                </c:pt>
                <c:pt idx="13">
                  <c:v>16.399999999999999</c:v>
                </c:pt>
                <c:pt idx="14">
                  <c:v>4.9950000000000001</c:v>
                </c:pt>
                <c:pt idx="15" formatCode="General">
                  <c:v>18.91</c:v>
                </c:pt>
                <c:pt idx="16" formatCode="General">
                  <c:v>13.16</c:v>
                </c:pt>
                <c:pt idx="17" formatCode="General">
                  <c:v>12.07</c:v>
                </c:pt>
                <c:pt idx="18" formatCode="General">
                  <c:v>23.63</c:v>
                </c:pt>
                <c:pt idx="19" formatCode="General">
                  <c:v>277.3</c:v>
                </c:pt>
                <c:pt idx="20" formatCode="General">
                  <c:v>246.28</c:v>
                </c:pt>
                <c:pt idx="21" formatCode="General">
                  <c:v>48.89</c:v>
                </c:pt>
                <c:pt idx="22" formatCode="General">
                  <c:v>26.93</c:v>
                </c:pt>
                <c:pt idx="23" formatCode="General">
                  <c:v>16.86</c:v>
                </c:pt>
                <c:pt idx="24" formatCode="General">
                  <c:v>39.159999999999997</c:v>
                </c:pt>
                <c:pt idx="25" formatCode="General">
                  <c:v>306.14</c:v>
                </c:pt>
                <c:pt idx="26" formatCode="General">
                  <c:v>35.51</c:v>
                </c:pt>
                <c:pt idx="27" formatCode="General">
                  <c:v>80.599999999999994</c:v>
                </c:pt>
                <c:pt idx="28" formatCode="General">
                  <c:v>39.229999999999997</c:v>
                </c:pt>
                <c:pt idx="29" formatCode="General">
                  <c:v>28.25</c:v>
                </c:pt>
                <c:pt idx="30" formatCode="General">
                  <c:v>23.24</c:v>
                </c:pt>
                <c:pt idx="31" formatCode="General">
                  <c:v>53.38</c:v>
                </c:pt>
                <c:pt idx="32" formatCode="General">
                  <c:v>75.349999999999994</c:v>
                </c:pt>
                <c:pt idx="33" formatCode="General">
                  <c:v>322.95</c:v>
                </c:pt>
                <c:pt idx="34" formatCode="General">
                  <c:v>465.48</c:v>
                </c:pt>
                <c:pt idx="35" formatCode="General">
                  <c:v>339.06</c:v>
                </c:pt>
                <c:pt idx="36" formatCode="General">
                  <c:v>210.17</c:v>
                </c:pt>
                <c:pt idx="37" formatCode="General">
                  <c:v>180.64</c:v>
                </c:pt>
                <c:pt idx="38" formatCode="General">
                  <c:v>114.5</c:v>
                </c:pt>
                <c:pt idx="39" formatCode="General">
                  <c:v>53.62</c:v>
                </c:pt>
                <c:pt idx="40" formatCode="General">
                  <c:v>42.09</c:v>
                </c:pt>
                <c:pt idx="41" formatCode="General">
                  <c:v>68.84</c:v>
                </c:pt>
                <c:pt idx="42" formatCode="General">
                  <c:v>336.91</c:v>
                </c:pt>
                <c:pt idx="43" formatCode="General">
                  <c:v>475.77</c:v>
                </c:pt>
                <c:pt idx="44" formatCode="General">
                  <c:v>267.51</c:v>
                </c:pt>
                <c:pt idx="45" formatCode="General">
                  <c:v>85.73</c:v>
                </c:pt>
                <c:pt idx="46" formatCode="General">
                  <c:v>52.72</c:v>
                </c:pt>
                <c:pt idx="47" formatCode="General">
                  <c:v>70.8</c:v>
                </c:pt>
                <c:pt idx="48" formatCode="General">
                  <c:v>66.44</c:v>
                </c:pt>
                <c:pt idx="49" formatCode="General">
                  <c:v>49.24</c:v>
                </c:pt>
                <c:pt idx="50" formatCode="General">
                  <c:v>89.76</c:v>
                </c:pt>
                <c:pt idx="51" formatCode="General">
                  <c:v>446.3</c:v>
                </c:pt>
                <c:pt idx="52" formatCode="General">
                  <c:v>261.23</c:v>
                </c:pt>
                <c:pt idx="53" formatCode="General">
                  <c:v>105.09</c:v>
                </c:pt>
                <c:pt idx="54" formatCode="General">
                  <c:v>50.4</c:v>
                </c:pt>
                <c:pt idx="55" formatCode="General">
                  <c:v>48.26</c:v>
                </c:pt>
                <c:pt idx="56" formatCode="General">
                  <c:v>143.68</c:v>
                </c:pt>
                <c:pt idx="57" formatCode="General">
                  <c:v>515.87</c:v>
                </c:pt>
                <c:pt idx="58" formatCode="General">
                  <c:v>272.27999999999997</c:v>
                </c:pt>
                <c:pt idx="59" formatCode="General">
                  <c:v>115.64</c:v>
                </c:pt>
                <c:pt idx="60" formatCode="General">
                  <c:v>105.02</c:v>
                </c:pt>
                <c:pt idx="61" formatCode="General">
                  <c:v>106.74</c:v>
                </c:pt>
                <c:pt idx="62" formatCode="General">
                  <c:v>72.28</c:v>
                </c:pt>
                <c:pt idx="63" formatCode="General">
                  <c:v>52.12</c:v>
                </c:pt>
                <c:pt idx="64" formatCode="General">
                  <c:v>49.4</c:v>
                </c:pt>
                <c:pt idx="65" formatCode="General">
                  <c:v>35.1</c:v>
                </c:pt>
                <c:pt idx="66" formatCode="General">
                  <c:v>242.94</c:v>
                </c:pt>
                <c:pt idx="67" formatCode="General">
                  <c:v>507.88</c:v>
                </c:pt>
                <c:pt idx="68" formatCode="General">
                  <c:v>149.22</c:v>
                </c:pt>
                <c:pt idx="69" formatCode="General">
                  <c:v>119.48</c:v>
                </c:pt>
                <c:pt idx="70" formatCode="General">
                  <c:v>64.989999999999995</c:v>
                </c:pt>
                <c:pt idx="71" formatCode="General">
                  <c:v>38.08</c:v>
                </c:pt>
                <c:pt idx="72" formatCode="General">
                  <c:v>93.98</c:v>
                </c:pt>
                <c:pt idx="73" formatCode="General">
                  <c:v>154.19999999999999</c:v>
                </c:pt>
                <c:pt idx="74" formatCode="General">
                  <c:v>57.42</c:v>
                </c:pt>
                <c:pt idx="75" formatCode="General">
                  <c:v>36.14</c:v>
                </c:pt>
                <c:pt idx="76" formatCode="General">
                  <c:v>47.7</c:v>
                </c:pt>
                <c:pt idx="77" formatCode="General">
                  <c:v>29.53</c:v>
                </c:pt>
                <c:pt idx="78" formatCode="General">
                  <c:v>27.3</c:v>
                </c:pt>
                <c:pt idx="79" formatCode="General">
                  <c:v>69.739999999999995</c:v>
                </c:pt>
                <c:pt idx="80" formatCode="General">
                  <c:v>72.150000000000006</c:v>
                </c:pt>
                <c:pt idx="81" formatCode="General">
                  <c:v>22.89</c:v>
                </c:pt>
                <c:pt idx="82" formatCode="General">
                  <c:v>17.12</c:v>
                </c:pt>
                <c:pt idx="83" formatCode="General">
                  <c:v>35.9</c:v>
                </c:pt>
                <c:pt idx="84" formatCode="General">
                  <c:v>131.29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5-4A79-AC0E-9DC9886D4CA6}"/>
            </c:ext>
          </c:extLst>
        </c:ser>
        <c:ser>
          <c:idx val="1"/>
          <c:order val="1"/>
          <c:tx>
            <c:strRef>
              <c:f>Potassium!$AG$2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Potassium!$AK$6:$AK$90</c:f>
                <c:numCache>
                  <c:formatCode>General</c:formatCode>
                  <c:ptCount val="85"/>
                  <c:pt idx="0">
                    <c:v>3.13</c:v>
                  </c:pt>
                  <c:pt idx="1">
                    <c:v>3.65</c:v>
                  </c:pt>
                  <c:pt idx="2">
                    <c:v>11.77</c:v>
                  </c:pt>
                  <c:pt idx="3">
                    <c:v>40.729999999999997</c:v>
                  </c:pt>
                  <c:pt idx="4">
                    <c:v>49.07</c:v>
                  </c:pt>
                  <c:pt idx="5">
                    <c:v>17</c:v>
                  </c:pt>
                  <c:pt idx="6">
                    <c:v>8.9</c:v>
                  </c:pt>
                  <c:pt idx="7">
                    <c:v>5.17</c:v>
                  </c:pt>
                  <c:pt idx="8">
                    <c:v>4.21</c:v>
                  </c:pt>
                  <c:pt idx="9">
                    <c:v>5.45</c:v>
                  </c:pt>
                  <c:pt idx="10">
                    <c:v>7.58</c:v>
                  </c:pt>
                  <c:pt idx="11">
                    <c:v>67.66</c:v>
                  </c:pt>
                  <c:pt idx="12">
                    <c:v>99.19</c:v>
                  </c:pt>
                  <c:pt idx="13">
                    <c:v>34.72</c:v>
                  </c:pt>
                  <c:pt idx="14">
                    <c:v>8.61</c:v>
                  </c:pt>
                  <c:pt idx="15">
                    <c:v>16.22</c:v>
                  </c:pt>
                  <c:pt idx="16">
                    <c:v>10.1</c:v>
                  </c:pt>
                  <c:pt idx="17">
                    <c:v>8.58</c:v>
                  </c:pt>
                  <c:pt idx="18">
                    <c:v>14.45</c:v>
                  </c:pt>
                  <c:pt idx="19">
                    <c:v>142.66999999999999</c:v>
                  </c:pt>
                  <c:pt idx="20">
                    <c:v>123.36</c:v>
                  </c:pt>
                  <c:pt idx="21">
                    <c:v>23.33</c:v>
                  </c:pt>
                  <c:pt idx="22">
                    <c:v>12.03</c:v>
                  </c:pt>
                  <c:pt idx="23">
                    <c:v>6.9</c:v>
                  </c:pt>
                  <c:pt idx="24">
                    <c:v>12.59</c:v>
                  </c:pt>
                  <c:pt idx="25">
                    <c:v>86.49</c:v>
                  </c:pt>
                  <c:pt idx="26">
                    <c:v>9.23</c:v>
                  </c:pt>
                  <c:pt idx="27">
                    <c:v>19.440000000000001</c:v>
                  </c:pt>
                  <c:pt idx="28">
                    <c:v>8.75</c:v>
                  </c:pt>
                  <c:pt idx="29">
                    <c:v>5.42</c:v>
                  </c:pt>
                  <c:pt idx="30">
                    <c:v>3.84</c:v>
                  </c:pt>
                  <c:pt idx="31">
                    <c:v>8.3800000000000008</c:v>
                  </c:pt>
                  <c:pt idx="32">
                    <c:v>10.9</c:v>
                  </c:pt>
                  <c:pt idx="33">
                    <c:v>40.56</c:v>
                  </c:pt>
                  <c:pt idx="34">
                    <c:v>56.61</c:v>
                  </c:pt>
                  <c:pt idx="35">
                    <c:v>37.65</c:v>
                  </c:pt>
                  <c:pt idx="36">
                    <c:v>23.06</c:v>
                  </c:pt>
                  <c:pt idx="37">
                    <c:v>22.03</c:v>
                  </c:pt>
                  <c:pt idx="38">
                    <c:v>15.13</c:v>
                  </c:pt>
                  <c:pt idx="39">
                    <c:v>6.25</c:v>
                  </c:pt>
                  <c:pt idx="40">
                    <c:v>2.76</c:v>
                  </c:pt>
                  <c:pt idx="41">
                    <c:v>4.0599999999999996</c:v>
                  </c:pt>
                  <c:pt idx="42">
                    <c:v>15.39</c:v>
                  </c:pt>
                  <c:pt idx="43">
                    <c:v>25.8</c:v>
                  </c:pt>
                  <c:pt idx="44">
                    <c:v>11.15</c:v>
                  </c:pt>
                  <c:pt idx="45">
                    <c:v>5.0199999999999996</c:v>
                  </c:pt>
                  <c:pt idx="46">
                    <c:v>3.6</c:v>
                  </c:pt>
                  <c:pt idx="47">
                    <c:v>4.59</c:v>
                  </c:pt>
                  <c:pt idx="48">
                    <c:v>5.69</c:v>
                  </c:pt>
                  <c:pt idx="49">
                    <c:v>2.96</c:v>
                  </c:pt>
                  <c:pt idx="50">
                    <c:v>4.5999999999999996</c:v>
                  </c:pt>
                  <c:pt idx="51">
                    <c:v>22.17</c:v>
                  </c:pt>
                  <c:pt idx="52">
                    <c:v>13.76</c:v>
                  </c:pt>
                  <c:pt idx="53">
                    <c:v>7.44</c:v>
                  </c:pt>
                  <c:pt idx="54">
                    <c:v>3.92</c:v>
                  </c:pt>
                  <c:pt idx="55">
                    <c:v>3.26</c:v>
                  </c:pt>
                  <c:pt idx="56">
                    <c:v>7.85</c:v>
                  </c:pt>
                  <c:pt idx="57">
                    <c:v>31.46</c:v>
                  </c:pt>
                  <c:pt idx="58">
                    <c:v>11.27</c:v>
                  </c:pt>
                  <c:pt idx="59">
                    <c:v>7.12</c:v>
                  </c:pt>
                  <c:pt idx="60">
                    <c:v>5.52</c:v>
                  </c:pt>
                  <c:pt idx="61">
                    <c:v>5.41</c:v>
                  </c:pt>
                  <c:pt idx="62">
                    <c:v>5.34</c:v>
                  </c:pt>
                  <c:pt idx="63">
                    <c:v>3.74</c:v>
                  </c:pt>
                  <c:pt idx="64">
                    <c:v>3.46</c:v>
                  </c:pt>
                  <c:pt idx="65">
                    <c:v>2.95</c:v>
                  </c:pt>
                  <c:pt idx="66">
                    <c:v>16.37</c:v>
                  </c:pt>
                  <c:pt idx="67">
                    <c:v>35.08</c:v>
                  </c:pt>
                  <c:pt idx="68">
                    <c:v>11.81</c:v>
                  </c:pt>
                  <c:pt idx="69">
                    <c:v>9.9700000000000006</c:v>
                  </c:pt>
                  <c:pt idx="70">
                    <c:v>6.08</c:v>
                  </c:pt>
                  <c:pt idx="71">
                    <c:v>3.98</c:v>
                  </c:pt>
                  <c:pt idx="72">
                    <c:v>14.39</c:v>
                  </c:pt>
                  <c:pt idx="73">
                    <c:v>25.83</c:v>
                  </c:pt>
                  <c:pt idx="74">
                    <c:v>11.43</c:v>
                  </c:pt>
                  <c:pt idx="75">
                    <c:v>8.1300000000000008</c:v>
                  </c:pt>
                  <c:pt idx="76">
                    <c:v>10.39</c:v>
                  </c:pt>
                  <c:pt idx="77">
                    <c:v>7.35</c:v>
                  </c:pt>
                  <c:pt idx="78">
                    <c:v>8.85</c:v>
                  </c:pt>
                  <c:pt idx="79">
                    <c:v>26.87</c:v>
                  </c:pt>
                  <c:pt idx="80">
                    <c:v>29.22</c:v>
                  </c:pt>
                  <c:pt idx="81">
                    <c:v>10.39</c:v>
                  </c:pt>
                  <c:pt idx="82">
                    <c:v>9.91</c:v>
                  </c:pt>
                  <c:pt idx="83">
                    <c:v>22.28</c:v>
                  </c:pt>
                  <c:pt idx="84">
                    <c:v>83.93</c:v>
                  </c:pt>
                </c:numCache>
              </c:numRef>
            </c:plus>
            <c:minus>
              <c:numRef>
                <c:f>Potassium!$AK$6:$AK$90</c:f>
                <c:numCache>
                  <c:formatCode>General</c:formatCode>
                  <c:ptCount val="85"/>
                  <c:pt idx="0">
                    <c:v>3.13</c:v>
                  </c:pt>
                  <c:pt idx="1">
                    <c:v>3.65</c:v>
                  </c:pt>
                  <c:pt idx="2">
                    <c:v>11.77</c:v>
                  </c:pt>
                  <c:pt idx="3">
                    <c:v>40.729999999999997</c:v>
                  </c:pt>
                  <c:pt idx="4">
                    <c:v>49.07</c:v>
                  </c:pt>
                  <c:pt idx="5">
                    <c:v>17</c:v>
                  </c:pt>
                  <c:pt idx="6">
                    <c:v>8.9</c:v>
                  </c:pt>
                  <c:pt idx="7">
                    <c:v>5.17</c:v>
                  </c:pt>
                  <c:pt idx="8">
                    <c:v>4.21</c:v>
                  </c:pt>
                  <c:pt idx="9">
                    <c:v>5.45</c:v>
                  </c:pt>
                  <c:pt idx="10">
                    <c:v>7.58</c:v>
                  </c:pt>
                  <c:pt idx="11">
                    <c:v>67.66</c:v>
                  </c:pt>
                  <c:pt idx="12">
                    <c:v>99.19</c:v>
                  </c:pt>
                  <c:pt idx="13">
                    <c:v>34.72</c:v>
                  </c:pt>
                  <c:pt idx="14">
                    <c:v>8.61</c:v>
                  </c:pt>
                  <c:pt idx="15">
                    <c:v>16.22</c:v>
                  </c:pt>
                  <c:pt idx="16">
                    <c:v>10.1</c:v>
                  </c:pt>
                  <c:pt idx="17">
                    <c:v>8.58</c:v>
                  </c:pt>
                  <c:pt idx="18">
                    <c:v>14.45</c:v>
                  </c:pt>
                  <c:pt idx="19">
                    <c:v>142.66999999999999</c:v>
                  </c:pt>
                  <c:pt idx="20">
                    <c:v>123.36</c:v>
                  </c:pt>
                  <c:pt idx="21">
                    <c:v>23.33</c:v>
                  </c:pt>
                  <c:pt idx="22">
                    <c:v>12.03</c:v>
                  </c:pt>
                  <c:pt idx="23">
                    <c:v>6.9</c:v>
                  </c:pt>
                  <c:pt idx="24">
                    <c:v>12.59</c:v>
                  </c:pt>
                  <c:pt idx="25">
                    <c:v>86.49</c:v>
                  </c:pt>
                  <c:pt idx="26">
                    <c:v>9.23</c:v>
                  </c:pt>
                  <c:pt idx="27">
                    <c:v>19.440000000000001</c:v>
                  </c:pt>
                  <c:pt idx="28">
                    <c:v>8.75</c:v>
                  </c:pt>
                  <c:pt idx="29">
                    <c:v>5.42</c:v>
                  </c:pt>
                  <c:pt idx="30">
                    <c:v>3.84</c:v>
                  </c:pt>
                  <c:pt idx="31">
                    <c:v>8.3800000000000008</c:v>
                  </c:pt>
                  <c:pt idx="32">
                    <c:v>10.9</c:v>
                  </c:pt>
                  <c:pt idx="33">
                    <c:v>40.56</c:v>
                  </c:pt>
                  <c:pt idx="34">
                    <c:v>56.61</c:v>
                  </c:pt>
                  <c:pt idx="35">
                    <c:v>37.65</c:v>
                  </c:pt>
                  <c:pt idx="36">
                    <c:v>23.06</c:v>
                  </c:pt>
                  <c:pt idx="37">
                    <c:v>22.03</c:v>
                  </c:pt>
                  <c:pt idx="38">
                    <c:v>15.13</c:v>
                  </c:pt>
                  <c:pt idx="39">
                    <c:v>6.25</c:v>
                  </c:pt>
                  <c:pt idx="40">
                    <c:v>2.76</c:v>
                  </c:pt>
                  <c:pt idx="41">
                    <c:v>4.0599999999999996</c:v>
                  </c:pt>
                  <c:pt idx="42">
                    <c:v>15.39</c:v>
                  </c:pt>
                  <c:pt idx="43">
                    <c:v>25.8</c:v>
                  </c:pt>
                  <c:pt idx="44">
                    <c:v>11.15</c:v>
                  </c:pt>
                  <c:pt idx="45">
                    <c:v>5.0199999999999996</c:v>
                  </c:pt>
                  <c:pt idx="46">
                    <c:v>3.6</c:v>
                  </c:pt>
                  <c:pt idx="47">
                    <c:v>4.59</c:v>
                  </c:pt>
                  <c:pt idx="48">
                    <c:v>5.69</c:v>
                  </c:pt>
                  <c:pt idx="49">
                    <c:v>2.96</c:v>
                  </c:pt>
                  <c:pt idx="50">
                    <c:v>4.5999999999999996</c:v>
                  </c:pt>
                  <c:pt idx="51">
                    <c:v>22.17</c:v>
                  </c:pt>
                  <c:pt idx="52">
                    <c:v>13.76</c:v>
                  </c:pt>
                  <c:pt idx="53">
                    <c:v>7.44</c:v>
                  </c:pt>
                  <c:pt idx="54">
                    <c:v>3.92</c:v>
                  </c:pt>
                  <c:pt idx="55">
                    <c:v>3.26</c:v>
                  </c:pt>
                  <c:pt idx="56">
                    <c:v>7.85</c:v>
                  </c:pt>
                  <c:pt idx="57">
                    <c:v>31.46</c:v>
                  </c:pt>
                  <c:pt idx="58">
                    <c:v>11.27</c:v>
                  </c:pt>
                  <c:pt idx="59">
                    <c:v>7.12</c:v>
                  </c:pt>
                  <c:pt idx="60">
                    <c:v>5.52</c:v>
                  </c:pt>
                  <c:pt idx="61">
                    <c:v>5.41</c:v>
                  </c:pt>
                  <c:pt idx="62">
                    <c:v>5.34</c:v>
                  </c:pt>
                  <c:pt idx="63">
                    <c:v>3.74</c:v>
                  </c:pt>
                  <c:pt idx="64">
                    <c:v>3.46</c:v>
                  </c:pt>
                  <c:pt idx="65">
                    <c:v>2.95</c:v>
                  </c:pt>
                  <c:pt idx="66">
                    <c:v>16.37</c:v>
                  </c:pt>
                  <c:pt idx="67">
                    <c:v>35.08</c:v>
                  </c:pt>
                  <c:pt idx="68">
                    <c:v>11.81</c:v>
                  </c:pt>
                  <c:pt idx="69">
                    <c:v>9.9700000000000006</c:v>
                  </c:pt>
                  <c:pt idx="70">
                    <c:v>6.08</c:v>
                  </c:pt>
                  <c:pt idx="71">
                    <c:v>3.98</c:v>
                  </c:pt>
                  <c:pt idx="72">
                    <c:v>14.39</c:v>
                  </c:pt>
                  <c:pt idx="73">
                    <c:v>25.83</c:v>
                  </c:pt>
                  <c:pt idx="74">
                    <c:v>11.43</c:v>
                  </c:pt>
                  <c:pt idx="75">
                    <c:v>8.1300000000000008</c:v>
                  </c:pt>
                  <c:pt idx="76">
                    <c:v>10.39</c:v>
                  </c:pt>
                  <c:pt idx="77">
                    <c:v>7.35</c:v>
                  </c:pt>
                  <c:pt idx="78">
                    <c:v>8.85</c:v>
                  </c:pt>
                  <c:pt idx="79">
                    <c:v>26.87</c:v>
                  </c:pt>
                  <c:pt idx="80">
                    <c:v>29.22</c:v>
                  </c:pt>
                  <c:pt idx="81">
                    <c:v>10.39</c:v>
                  </c:pt>
                  <c:pt idx="82">
                    <c:v>9.91</c:v>
                  </c:pt>
                  <c:pt idx="83">
                    <c:v>22.28</c:v>
                  </c:pt>
                  <c:pt idx="84">
                    <c:v>83.93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Potassium!$AF$6:$AF$90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Potassium!$AJ$6:$AJ$90</c:f>
              <c:numCache>
                <c:formatCode>General</c:formatCode>
                <c:ptCount val="85"/>
                <c:pt idx="0">
                  <c:v>0.28999999999999998</c:v>
                </c:pt>
                <c:pt idx="1">
                  <c:v>0.43</c:v>
                </c:pt>
                <c:pt idx="2">
                  <c:v>1.47</c:v>
                </c:pt>
                <c:pt idx="3">
                  <c:v>5.8</c:v>
                </c:pt>
                <c:pt idx="4">
                  <c:v>7.89</c:v>
                </c:pt>
                <c:pt idx="5">
                  <c:v>2.94</c:v>
                </c:pt>
                <c:pt idx="6">
                  <c:v>1.86</c:v>
                </c:pt>
                <c:pt idx="7">
                  <c:v>1.18</c:v>
                </c:pt>
                <c:pt idx="8">
                  <c:v>1.1100000000000001</c:v>
                </c:pt>
                <c:pt idx="9">
                  <c:v>1.85</c:v>
                </c:pt>
                <c:pt idx="10">
                  <c:v>2.84</c:v>
                </c:pt>
                <c:pt idx="11">
                  <c:v>28.94</c:v>
                </c:pt>
                <c:pt idx="12">
                  <c:v>45.37</c:v>
                </c:pt>
                <c:pt idx="13">
                  <c:v>16.45</c:v>
                </c:pt>
                <c:pt idx="14">
                  <c:v>5.01</c:v>
                </c:pt>
                <c:pt idx="15">
                  <c:v>18.920000000000002</c:v>
                </c:pt>
                <c:pt idx="16">
                  <c:v>13.16</c:v>
                </c:pt>
                <c:pt idx="17">
                  <c:v>12.07</c:v>
                </c:pt>
                <c:pt idx="18">
                  <c:v>23.64</c:v>
                </c:pt>
                <c:pt idx="19">
                  <c:v>277.33</c:v>
                </c:pt>
                <c:pt idx="20">
                  <c:v>246.3</c:v>
                </c:pt>
                <c:pt idx="21">
                  <c:v>48.9</c:v>
                </c:pt>
                <c:pt idx="22">
                  <c:v>26.93</c:v>
                </c:pt>
                <c:pt idx="23">
                  <c:v>16.86</c:v>
                </c:pt>
                <c:pt idx="24">
                  <c:v>39.159999999999997</c:v>
                </c:pt>
                <c:pt idx="25">
                  <c:v>306.14</c:v>
                </c:pt>
                <c:pt idx="26">
                  <c:v>35.51</c:v>
                </c:pt>
                <c:pt idx="27">
                  <c:v>80.599999999999994</c:v>
                </c:pt>
                <c:pt idx="28">
                  <c:v>39.229999999999997</c:v>
                </c:pt>
                <c:pt idx="29">
                  <c:v>28.25</c:v>
                </c:pt>
                <c:pt idx="30">
                  <c:v>23.24</c:v>
                </c:pt>
                <c:pt idx="31">
                  <c:v>53.38</c:v>
                </c:pt>
                <c:pt idx="32">
                  <c:v>75.349999999999994</c:v>
                </c:pt>
                <c:pt idx="33">
                  <c:v>322.95</c:v>
                </c:pt>
                <c:pt idx="34">
                  <c:v>465.48</c:v>
                </c:pt>
                <c:pt idx="35">
                  <c:v>339.06</c:v>
                </c:pt>
                <c:pt idx="36">
                  <c:v>210.17</c:v>
                </c:pt>
                <c:pt idx="37">
                  <c:v>180.64</c:v>
                </c:pt>
                <c:pt idx="38">
                  <c:v>114.5</c:v>
                </c:pt>
                <c:pt idx="39">
                  <c:v>53.62</c:v>
                </c:pt>
                <c:pt idx="40">
                  <c:v>42.09</c:v>
                </c:pt>
                <c:pt idx="41">
                  <c:v>68.84</c:v>
                </c:pt>
                <c:pt idx="42">
                  <c:v>336.91</c:v>
                </c:pt>
                <c:pt idx="43">
                  <c:v>475.77</c:v>
                </c:pt>
                <c:pt idx="44">
                  <c:v>267.51</c:v>
                </c:pt>
                <c:pt idx="45">
                  <c:v>85.73</c:v>
                </c:pt>
                <c:pt idx="46">
                  <c:v>52.72</c:v>
                </c:pt>
                <c:pt idx="47">
                  <c:v>70.8</c:v>
                </c:pt>
                <c:pt idx="48">
                  <c:v>66.44</c:v>
                </c:pt>
                <c:pt idx="49">
                  <c:v>49.24</c:v>
                </c:pt>
                <c:pt idx="50">
                  <c:v>89.76</c:v>
                </c:pt>
                <c:pt idx="51">
                  <c:v>446.3</c:v>
                </c:pt>
                <c:pt idx="52">
                  <c:v>261.23</c:v>
                </c:pt>
                <c:pt idx="53">
                  <c:v>105.09</c:v>
                </c:pt>
                <c:pt idx="54">
                  <c:v>50.4</c:v>
                </c:pt>
                <c:pt idx="55">
                  <c:v>48.26</c:v>
                </c:pt>
                <c:pt idx="56">
                  <c:v>143.68</c:v>
                </c:pt>
                <c:pt idx="57">
                  <c:v>515.87</c:v>
                </c:pt>
                <c:pt idx="58">
                  <c:v>272.27999999999997</c:v>
                </c:pt>
                <c:pt idx="59">
                  <c:v>115.64</c:v>
                </c:pt>
                <c:pt idx="60">
                  <c:v>105.02</c:v>
                </c:pt>
                <c:pt idx="61">
                  <c:v>106.74</c:v>
                </c:pt>
                <c:pt idx="62">
                  <c:v>72.28</c:v>
                </c:pt>
                <c:pt idx="63">
                  <c:v>52.12</c:v>
                </c:pt>
                <c:pt idx="64">
                  <c:v>49.4</c:v>
                </c:pt>
                <c:pt idx="65">
                  <c:v>35.1</c:v>
                </c:pt>
                <c:pt idx="66">
                  <c:v>242.94</c:v>
                </c:pt>
                <c:pt idx="67">
                  <c:v>507.88</c:v>
                </c:pt>
                <c:pt idx="68">
                  <c:v>149.22</c:v>
                </c:pt>
                <c:pt idx="69">
                  <c:v>119.48</c:v>
                </c:pt>
                <c:pt idx="70">
                  <c:v>64.989999999999995</c:v>
                </c:pt>
                <c:pt idx="71">
                  <c:v>38.08</c:v>
                </c:pt>
                <c:pt idx="72">
                  <c:v>93.98</c:v>
                </c:pt>
                <c:pt idx="73">
                  <c:v>154.19999999999999</c:v>
                </c:pt>
                <c:pt idx="74">
                  <c:v>57.42</c:v>
                </c:pt>
                <c:pt idx="75">
                  <c:v>36.14</c:v>
                </c:pt>
                <c:pt idx="76">
                  <c:v>47.7</c:v>
                </c:pt>
                <c:pt idx="77">
                  <c:v>29.53</c:v>
                </c:pt>
                <c:pt idx="78">
                  <c:v>27.3</c:v>
                </c:pt>
                <c:pt idx="79">
                  <c:v>69.739999999999995</c:v>
                </c:pt>
                <c:pt idx="80">
                  <c:v>72.150000000000006</c:v>
                </c:pt>
                <c:pt idx="81">
                  <c:v>22.89</c:v>
                </c:pt>
                <c:pt idx="82">
                  <c:v>17.12</c:v>
                </c:pt>
                <c:pt idx="83">
                  <c:v>35.909999999999997</c:v>
                </c:pt>
                <c:pt idx="84">
                  <c:v>131.32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5-4A79-AC0E-9DC9886D4CA6}"/>
            </c:ext>
          </c:extLst>
        </c:ser>
        <c:ser>
          <c:idx val="2"/>
          <c:order val="2"/>
          <c:tx>
            <c:strRef>
              <c:f>Potassium!$AM$2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Potassium!$AQ$6:$AQ$90</c:f>
                <c:numCache>
                  <c:formatCode>General</c:formatCode>
                  <c:ptCount val="85"/>
                  <c:pt idx="0">
                    <c:v>4.67</c:v>
                  </c:pt>
                  <c:pt idx="1">
                    <c:v>6.35</c:v>
                  </c:pt>
                  <c:pt idx="2">
                    <c:v>19.16</c:v>
                  </c:pt>
                  <c:pt idx="3">
                    <c:v>63.61</c:v>
                  </c:pt>
                  <c:pt idx="4">
                    <c:v>78.42</c:v>
                  </c:pt>
                  <c:pt idx="5">
                    <c:v>28.68</c:v>
                  </c:pt>
                  <c:pt idx="6">
                    <c:v>14.82</c:v>
                  </c:pt>
                  <c:pt idx="7">
                    <c:v>8.82</c:v>
                  </c:pt>
                  <c:pt idx="8">
                    <c:v>7.21</c:v>
                  </c:pt>
                  <c:pt idx="9">
                    <c:v>10.5</c:v>
                  </c:pt>
                  <c:pt idx="10">
                    <c:v>15.39</c:v>
                  </c:pt>
                  <c:pt idx="11">
                    <c:v>124.19</c:v>
                  </c:pt>
                  <c:pt idx="12">
                    <c:v>185.86</c:v>
                  </c:pt>
                  <c:pt idx="13">
                    <c:v>64.41</c:v>
                  </c:pt>
                  <c:pt idx="14">
                    <c:v>15.57</c:v>
                  </c:pt>
                  <c:pt idx="15">
                    <c:v>29.41</c:v>
                  </c:pt>
                  <c:pt idx="16">
                    <c:v>18.34</c:v>
                  </c:pt>
                  <c:pt idx="17">
                    <c:v>16.47</c:v>
                  </c:pt>
                  <c:pt idx="18">
                    <c:v>32.31</c:v>
                  </c:pt>
                  <c:pt idx="19">
                    <c:v>323.92</c:v>
                  </c:pt>
                  <c:pt idx="20">
                    <c:v>265.2</c:v>
                  </c:pt>
                  <c:pt idx="21">
                    <c:v>44.67</c:v>
                  </c:pt>
                  <c:pt idx="22">
                    <c:v>22.38</c:v>
                  </c:pt>
                  <c:pt idx="23">
                    <c:v>12.59</c:v>
                  </c:pt>
                  <c:pt idx="24">
                    <c:v>30.11</c:v>
                  </c:pt>
                  <c:pt idx="25">
                    <c:v>187.62</c:v>
                  </c:pt>
                  <c:pt idx="26">
                    <c:v>19.97</c:v>
                  </c:pt>
                  <c:pt idx="27">
                    <c:v>35.39</c:v>
                  </c:pt>
                  <c:pt idx="28">
                    <c:v>15.98</c:v>
                  </c:pt>
                  <c:pt idx="29">
                    <c:v>10.02</c:v>
                  </c:pt>
                  <c:pt idx="30">
                    <c:v>9.01</c:v>
                  </c:pt>
                  <c:pt idx="31">
                    <c:v>23.18</c:v>
                  </c:pt>
                  <c:pt idx="32">
                    <c:v>31.59</c:v>
                  </c:pt>
                  <c:pt idx="33">
                    <c:v>99.14</c:v>
                  </c:pt>
                  <c:pt idx="34">
                    <c:v>181.91</c:v>
                  </c:pt>
                  <c:pt idx="35">
                    <c:v>98.9</c:v>
                  </c:pt>
                  <c:pt idx="36">
                    <c:v>48.49</c:v>
                  </c:pt>
                  <c:pt idx="37">
                    <c:v>37.03</c:v>
                  </c:pt>
                  <c:pt idx="38">
                    <c:v>26.55</c:v>
                  </c:pt>
                  <c:pt idx="39">
                    <c:v>11.04</c:v>
                  </c:pt>
                  <c:pt idx="40">
                    <c:v>8.25</c:v>
                  </c:pt>
                  <c:pt idx="41">
                    <c:v>15.91</c:v>
                  </c:pt>
                  <c:pt idx="42">
                    <c:v>46.07</c:v>
                  </c:pt>
                  <c:pt idx="43">
                    <c:v>115.08</c:v>
                  </c:pt>
                  <c:pt idx="44">
                    <c:v>29.26</c:v>
                  </c:pt>
                  <c:pt idx="45">
                    <c:v>9.17</c:v>
                  </c:pt>
                  <c:pt idx="46">
                    <c:v>3.48</c:v>
                  </c:pt>
                  <c:pt idx="47">
                    <c:v>7.81</c:v>
                  </c:pt>
                  <c:pt idx="48">
                    <c:v>9.2200000000000006</c:v>
                  </c:pt>
                  <c:pt idx="49">
                    <c:v>4.87</c:v>
                  </c:pt>
                  <c:pt idx="50">
                    <c:v>13.18</c:v>
                  </c:pt>
                  <c:pt idx="51">
                    <c:v>57.24</c:v>
                  </c:pt>
                  <c:pt idx="52">
                    <c:v>24.84</c:v>
                  </c:pt>
                  <c:pt idx="53">
                    <c:v>14.7</c:v>
                  </c:pt>
                  <c:pt idx="54">
                    <c:v>6.19</c:v>
                  </c:pt>
                  <c:pt idx="55">
                    <c:v>6.7</c:v>
                  </c:pt>
                  <c:pt idx="56">
                    <c:v>19.11</c:v>
                  </c:pt>
                  <c:pt idx="57">
                    <c:v>124.54</c:v>
                  </c:pt>
                  <c:pt idx="58">
                    <c:v>12.32</c:v>
                  </c:pt>
                  <c:pt idx="59">
                    <c:v>8.02</c:v>
                  </c:pt>
                  <c:pt idx="60">
                    <c:v>7.8</c:v>
                  </c:pt>
                  <c:pt idx="61">
                    <c:v>11.82</c:v>
                  </c:pt>
                  <c:pt idx="62">
                    <c:v>10.38</c:v>
                  </c:pt>
                  <c:pt idx="63">
                    <c:v>6.66</c:v>
                  </c:pt>
                  <c:pt idx="64">
                    <c:v>5.92</c:v>
                  </c:pt>
                  <c:pt idx="65">
                    <c:v>7.66</c:v>
                  </c:pt>
                  <c:pt idx="66">
                    <c:v>16.16</c:v>
                  </c:pt>
                  <c:pt idx="67">
                    <c:v>131.91</c:v>
                  </c:pt>
                  <c:pt idx="68">
                    <c:v>7.47</c:v>
                  </c:pt>
                  <c:pt idx="69">
                    <c:v>5.89</c:v>
                  </c:pt>
                  <c:pt idx="70">
                    <c:v>4.1500000000000004</c:v>
                  </c:pt>
                  <c:pt idx="71">
                    <c:v>4.0199999999999996</c:v>
                  </c:pt>
                  <c:pt idx="72">
                    <c:v>20.36</c:v>
                  </c:pt>
                  <c:pt idx="73">
                    <c:v>27.32</c:v>
                  </c:pt>
                  <c:pt idx="74">
                    <c:v>13.89</c:v>
                  </c:pt>
                  <c:pt idx="75">
                    <c:v>11.08</c:v>
                  </c:pt>
                  <c:pt idx="76">
                    <c:v>5.97</c:v>
                  </c:pt>
                  <c:pt idx="77">
                    <c:v>4.83</c:v>
                  </c:pt>
                  <c:pt idx="78">
                    <c:v>12.98</c:v>
                  </c:pt>
                  <c:pt idx="79">
                    <c:v>30.04</c:v>
                  </c:pt>
                  <c:pt idx="80">
                    <c:v>27.75</c:v>
                  </c:pt>
                  <c:pt idx="81">
                    <c:v>9.1999999999999993</c:v>
                  </c:pt>
                  <c:pt idx="82">
                    <c:v>13.49</c:v>
                  </c:pt>
                  <c:pt idx="83">
                    <c:v>29.83</c:v>
                  </c:pt>
                  <c:pt idx="84">
                    <c:v>101.59</c:v>
                  </c:pt>
                </c:numCache>
              </c:numRef>
            </c:plus>
            <c:minus>
              <c:numRef>
                <c:f>Potassium!$AQ$6:$AQ$90</c:f>
                <c:numCache>
                  <c:formatCode>General</c:formatCode>
                  <c:ptCount val="85"/>
                  <c:pt idx="0">
                    <c:v>4.67</c:v>
                  </c:pt>
                  <c:pt idx="1">
                    <c:v>6.35</c:v>
                  </c:pt>
                  <c:pt idx="2">
                    <c:v>19.16</c:v>
                  </c:pt>
                  <c:pt idx="3">
                    <c:v>63.61</c:v>
                  </c:pt>
                  <c:pt idx="4">
                    <c:v>78.42</c:v>
                  </c:pt>
                  <c:pt idx="5">
                    <c:v>28.68</c:v>
                  </c:pt>
                  <c:pt idx="6">
                    <c:v>14.82</c:v>
                  </c:pt>
                  <c:pt idx="7">
                    <c:v>8.82</c:v>
                  </c:pt>
                  <c:pt idx="8">
                    <c:v>7.21</c:v>
                  </c:pt>
                  <c:pt idx="9">
                    <c:v>10.5</c:v>
                  </c:pt>
                  <c:pt idx="10">
                    <c:v>15.39</c:v>
                  </c:pt>
                  <c:pt idx="11">
                    <c:v>124.19</c:v>
                  </c:pt>
                  <c:pt idx="12">
                    <c:v>185.86</c:v>
                  </c:pt>
                  <c:pt idx="13">
                    <c:v>64.41</c:v>
                  </c:pt>
                  <c:pt idx="14">
                    <c:v>15.57</c:v>
                  </c:pt>
                  <c:pt idx="15">
                    <c:v>29.41</c:v>
                  </c:pt>
                  <c:pt idx="16">
                    <c:v>18.34</c:v>
                  </c:pt>
                  <c:pt idx="17">
                    <c:v>16.47</c:v>
                  </c:pt>
                  <c:pt idx="18">
                    <c:v>32.31</c:v>
                  </c:pt>
                  <c:pt idx="19">
                    <c:v>323.92</c:v>
                  </c:pt>
                  <c:pt idx="20">
                    <c:v>265.2</c:v>
                  </c:pt>
                  <c:pt idx="21">
                    <c:v>44.67</c:v>
                  </c:pt>
                  <c:pt idx="22">
                    <c:v>22.38</c:v>
                  </c:pt>
                  <c:pt idx="23">
                    <c:v>12.59</c:v>
                  </c:pt>
                  <c:pt idx="24">
                    <c:v>30.11</c:v>
                  </c:pt>
                  <c:pt idx="25">
                    <c:v>187.62</c:v>
                  </c:pt>
                  <c:pt idx="26">
                    <c:v>19.97</c:v>
                  </c:pt>
                  <c:pt idx="27">
                    <c:v>35.39</c:v>
                  </c:pt>
                  <c:pt idx="28">
                    <c:v>15.98</c:v>
                  </c:pt>
                  <c:pt idx="29">
                    <c:v>10.02</c:v>
                  </c:pt>
                  <c:pt idx="30">
                    <c:v>9.01</c:v>
                  </c:pt>
                  <c:pt idx="31">
                    <c:v>23.18</c:v>
                  </c:pt>
                  <c:pt idx="32">
                    <c:v>31.59</c:v>
                  </c:pt>
                  <c:pt idx="33">
                    <c:v>99.14</c:v>
                  </c:pt>
                  <c:pt idx="34">
                    <c:v>181.91</c:v>
                  </c:pt>
                  <c:pt idx="35">
                    <c:v>98.9</c:v>
                  </c:pt>
                  <c:pt idx="36">
                    <c:v>48.49</c:v>
                  </c:pt>
                  <c:pt idx="37">
                    <c:v>37.03</c:v>
                  </c:pt>
                  <c:pt idx="38">
                    <c:v>26.55</c:v>
                  </c:pt>
                  <c:pt idx="39">
                    <c:v>11.04</c:v>
                  </c:pt>
                  <c:pt idx="40">
                    <c:v>8.25</c:v>
                  </c:pt>
                  <c:pt idx="41">
                    <c:v>15.91</c:v>
                  </c:pt>
                  <c:pt idx="42">
                    <c:v>46.07</c:v>
                  </c:pt>
                  <c:pt idx="43">
                    <c:v>115.08</c:v>
                  </c:pt>
                  <c:pt idx="44">
                    <c:v>29.26</c:v>
                  </c:pt>
                  <c:pt idx="45">
                    <c:v>9.17</c:v>
                  </c:pt>
                  <c:pt idx="46">
                    <c:v>3.48</c:v>
                  </c:pt>
                  <c:pt idx="47">
                    <c:v>7.81</c:v>
                  </c:pt>
                  <c:pt idx="48">
                    <c:v>9.2200000000000006</c:v>
                  </c:pt>
                  <c:pt idx="49">
                    <c:v>4.87</c:v>
                  </c:pt>
                  <c:pt idx="50">
                    <c:v>13.18</c:v>
                  </c:pt>
                  <c:pt idx="51">
                    <c:v>57.24</c:v>
                  </c:pt>
                  <c:pt idx="52">
                    <c:v>24.84</c:v>
                  </c:pt>
                  <c:pt idx="53">
                    <c:v>14.7</c:v>
                  </c:pt>
                  <c:pt idx="54">
                    <c:v>6.19</c:v>
                  </c:pt>
                  <c:pt idx="55">
                    <c:v>6.7</c:v>
                  </c:pt>
                  <c:pt idx="56">
                    <c:v>19.11</c:v>
                  </c:pt>
                  <c:pt idx="57">
                    <c:v>124.54</c:v>
                  </c:pt>
                  <c:pt idx="58">
                    <c:v>12.32</c:v>
                  </c:pt>
                  <c:pt idx="59">
                    <c:v>8.02</c:v>
                  </c:pt>
                  <c:pt idx="60">
                    <c:v>7.8</c:v>
                  </c:pt>
                  <c:pt idx="61">
                    <c:v>11.82</c:v>
                  </c:pt>
                  <c:pt idx="62">
                    <c:v>10.38</c:v>
                  </c:pt>
                  <c:pt idx="63">
                    <c:v>6.66</c:v>
                  </c:pt>
                  <c:pt idx="64">
                    <c:v>5.92</c:v>
                  </c:pt>
                  <c:pt idx="65">
                    <c:v>7.66</c:v>
                  </c:pt>
                  <c:pt idx="66">
                    <c:v>16.16</c:v>
                  </c:pt>
                  <c:pt idx="67">
                    <c:v>131.91</c:v>
                  </c:pt>
                  <c:pt idx="68">
                    <c:v>7.47</c:v>
                  </c:pt>
                  <c:pt idx="69">
                    <c:v>5.89</c:v>
                  </c:pt>
                  <c:pt idx="70">
                    <c:v>4.1500000000000004</c:v>
                  </c:pt>
                  <c:pt idx="71">
                    <c:v>4.0199999999999996</c:v>
                  </c:pt>
                  <c:pt idx="72">
                    <c:v>20.36</c:v>
                  </c:pt>
                  <c:pt idx="73">
                    <c:v>27.32</c:v>
                  </c:pt>
                  <c:pt idx="74">
                    <c:v>13.89</c:v>
                  </c:pt>
                  <c:pt idx="75">
                    <c:v>11.08</c:v>
                  </c:pt>
                  <c:pt idx="76">
                    <c:v>5.97</c:v>
                  </c:pt>
                  <c:pt idx="77">
                    <c:v>4.83</c:v>
                  </c:pt>
                  <c:pt idx="78">
                    <c:v>12.98</c:v>
                  </c:pt>
                  <c:pt idx="79">
                    <c:v>30.04</c:v>
                  </c:pt>
                  <c:pt idx="80">
                    <c:v>27.75</c:v>
                  </c:pt>
                  <c:pt idx="81">
                    <c:v>9.1999999999999993</c:v>
                  </c:pt>
                  <c:pt idx="82">
                    <c:v>13.49</c:v>
                  </c:pt>
                  <c:pt idx="83">
                    <c:v>29.83</c:v>
                  </c:pt>
                  <c:pt idx="84">
                    <c:v>101.59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Potassium!$AL$6:$AL$90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Potassium!$AP$6:$AP$90</c:f>
              <c:numCache>
                <c:formatCode>General</c:formatCode>
                <c:ptCount val="85"/>
                <c:pt idx="0">
                  <c:v>1.88</c:v>
                </c:pt>
                <c:pt idx="1">
                  <c:v>2.66</c:v>
                </c:pt>
                <c:pt idx="2">
                  <c:v>7.5</c:v>
                </c:pt>
                <c:pt idx="3">
                  <c:v>27.84</c:v>
                </c:pt>
                <c:pt idx="4">
                  <c:v>36.450000000000003</c:v>
                </c:pt>
                <c:pt idx="5">
                  <c:v>12.68</c:v>
                </c:pt>
                <c:pt idx="6">
                  <c:v>6.97</c:v>
                </c:pt>
                <c:pt idx="7">
                  <c:v>4.37</c:v>
                </c:pt>
                <c:pt idx="8">
                  <c:v>3.73</c:v>
                </c:pt>
                <c:pt idx="9">
                  <c:v>5.56</c:v>
                </c:pt>
                <c:pt idx="10">
                  <c:v>8.23</c:v>
                </c:pt>
                <c:pt idx="11">
                  <c:v>77.61</c:v>
                </c:pt>
                <c:pt idx="12">
                  <c:v>121.46</c:v>
                </c:pt>
                <c:pt idx="13">
                  <c:v>39.119999999999997</c:v>
                </c:pt>
                <c:pt idx="14">
                  <c:v>10.24</c:v>
                </c:pt>
                <c:pt idx="15">
                  <c:v>26.45</c:v>
                </c:pt>
                <c:pt idx="16">
                  <c:v>17.440000000000001</c:v>
                </c:pt>
                <c:pt idx="17">
                  <c:v>16.18</c:v>
                </c:pt>
                <c:pt idx="18">
                  <c:v>31.91</c:v>
                </c:pt>
                <c:pt idx="19">
                  <c:v>399.6</c:v>
                </c:pt>
                <c:pt idx="20">
                  <c:v>343.34</c:v>
                </c:pt>
                <c:pt idx="21">
                  <c:v>57.94</c:v>
                </c:pt>
                <c:pt idx="22">
                  <c:v>31.05</c:v>
                </c:pt>
                <c:pt idx="23">
                  <c:v>19.64</c:v>
                </c:pt>
                <c:pt idx="24">
                  <c:v>44.54</c:v>
                </c:pt>
                <c:pt idx="25">
                  <c:v>353.93</c:v>
                </c:pt>
                <c:pt idx="26">
                  <c:v>41.96</c:v>
                </c:pt>
                <c:pt idx="27">
                  <c:v>78.28</c:v>
                </c:pt>
                <c:pt idx="28">
                  <c:v>38.64</c:v>
                </c:pt>
                <c:pt idx="29">
                  <c:v>28.76</c:v>
                </c:pt>
                <c:pt idx="30">
                  <c:v>26.31</c:v>
                </c:pt>
                <c:pt idx="31">
                  <c:v>54.57</c:v>
                </c:pt>
                <c:pt idx="32">
                  <c:v>77.760000000000005</c:v>
                </c:pt>
                <c:pt idx="33">
                  <c:v>333.97</c:v>
                </c:pt>
                <c:pt idx="34">
                  <c:v>505.27</c:v>
                </c:pt>
                <c:pt idx="35">
                  <c:v>354.25</c:v>
                </c:pt>
                <c:pt idx="36">
                  <c:v>207.75</c:v>
                </c:pt>
                <c:pt idx="37">
                  <c:v>165.94</c:v>
                </c:pt>
                <c:pt idx="38">
                  <c:v>101.47</c:v>
                </c:pt>
                <c:pt idx="39">
                  <c:v>48.98</c:v>
                </c:pt>
                <c:pt idx="40">
                  <c:v>43.96</c:v>
                </c:pt>
                <c:pt idx="41">
                  <c:v>70.16</c:v>
                </c:pt>
                <c:pt idx="42">
                  <c:v>332.91</c:v>
                </c:pt>
                <c:pt idx="43">
                  <c:v>487.36</c:v>
                </c:pt>
                <c:pt idx="44">
                  <c:v>264.66000000000003</c:v>
                </c:pt>
                <c:pt idx="45">
                  <c:v>84.44</c:v>
                </c:pt>
                <c:pt idx="46">
                  <c:v>52.69</c:v>
                </c:pt>
                <c:pt idx="47">
                  <c:v>66.83</c:v>
                </c:pt>
                <c:pt idx="48">
                  <c:v>59.68</c:v>
                </c:pt>
                <c:pt idx="49">
                  <c:v>48.03</c:v>
                </c:pt>
                <c:pt idx="50">
                  <c:v>89.51</c:v>
                </c:pt>
                <c:pt idx="51">
                  <c:v>440.74</c:v>
                </c:pt>
                <c:pt idx="52">
                  <c:v>248.12</c:v>
                </c:pt>
                <c:pt idx="53">
                  <c:v>95.68</c:v>
                </c:pt>
                <c:pt idx="54">
                  <c:v>47.32</c:v>
                </c:pt>
                <c:pt idx="55">
                  <c:v>51.5</c:v>
                </c:pt>
                <c:pt idx="56">
                  <c:v>138.16</c:v>
                </c:pt>
                <c:pt idx="57">
                  <c:v>526.58000000000004</c:v>
                </c:pt>
                <c:pt idx="58">
                  <c:v>271.95</c:v>
                </c:pt>
                <c:pt idx="59">
                  <c:v>119.88</c:v>
                </c:pt>
                <c:pt idx="60">
                  <c:v>106.54</c:v>
                </c:pt>
                <c:pt idx="61">
                  <c:v>102.86</c:v>
                </c:pt>
                <c:pt idx="62">
                  <c:v>66.819999999999993</c:v>
                </c:pt>
                <c:pt idx="63">
                  <c:v>49.52</c:v>
                </c:pt>
                <c:pt idx="64">
                  <c:v>47.57</c:v>
                </c:pt>
                <c:pt idx="65">
                  <c:v>40.020000000000003</c:v>
                </c:pt>
                <c:pt idx="66">
                  <c:v>240.19</c:v>
                </c:pt>
                <c:pt idx="67">
                  <c:v>540.45000000000005</c:v>
                </c:pt>
                <c:pt idx="68">
                  <c:v>157.32</c:v>
                </c:pt>
                <c:pt idx="69">
                  <c:v>123.53</c:v>
                </c:pt>
                <c:pt idx="70">
                  <c:v>69.92</c:v>
                </c:pt>
                <c:pt idx="71">
                  <c:v>40.64</c:v>
                </c:pt>
                <c:pt idx="72">
                  <c:v>99.99</c:v>
                </c:pt>
                <c:pt idx="73">
                  <c:v>170.98</c:v>
                </c:pt>
                <c:pt idx="74">
                  <c:v>71.430000000000007</c:v>
                </c:pt>
                <c:pt idx="75">
                  <c:v>48.17</c:v>
                </c:pt>
                <c:pt idx="76">
                  <c:v>54.68</c:v>
                </c:pt>
                <c:pt idx="77">
                  <c:v>33.549999999999997</c:v>
                </c:pt>
                <c:pt idx="78">
                  <c:v>37.590000000000003</c:v>
                </c:pt>
                <c:pt idx="79">
                  <c:v>93.03</c:v>
                </c:pt>
                <c:pt idx="80">
                  <c:v>94.04</c:v>
                </c:pt>
                <c:pt idx="81">
                  <c:v>30.77</c:v>
                </c:pt>
                <c:pt idx="82">
                  <c:v>26.58</c:v>
                </c:pt>
                <c:pt idx="83">
                  <c:v>53.59</c:v>
                </c:pt>
                <c:pt idx="84">
                  <c:v>200.33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05-4A79-AC0E-9DC9886D4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38300"/>
          <c:min val="336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Potassium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Potassium!$H$2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Potassium!$A$3:$A$126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Potassium!$H$3:$H$126</c:f>
              <c:numCache>
                <c:formatCode>0.00</c:formatCode>
                <c:ptCount val="124"/>
                <c:pt idx="0">
                  <c:v>0.28100999999999998</c:v>
                </c:pt>
                <c:pt idx="1">
                  <c:v>0.42620999999999998</c:v>
                </c:pt>
                <c:pt idx="2">
                  <c:v>1.4452</c:v>
                </c:pt>
                <c:pt idx="3">
                  <c:v>4.4839000000000002</c:v>
                </c:pt>
                <c:pt idx="4">
                  <c:v>6.9431000000000003</c:v>
                </c:pt>
                <c:pt idx="5">
                  <c:v>7.0949</c:v>
                </c:pt>
                <c:pt idx="6">
                  <c:v>8.7256999999999998</c:v>
                </c:pt>
                <c:pt idx="7">
                  <c:v>8.1328999999999994</c:v>
                </c:pt>
                <c:pt idx="8">
                  <c:v>7.6177000000000001</c:v>
                </c:pt>
                <c:pt idx="9">
                  <c:v>7.34</c:v>
                </c:pt>
                <c:pt idx="10">
                  <c:v>2.9039999999999999</c:v>
                </c:pt>
                <c:pt idx="11">
                  <c:v>1.9222999999999999</c:v>
                </c:pt>
                <c:pt idx="12">
                  <c:v>1.8851</c:v>
                </c:pt>
                <c:pt idx="13">
                  <c:v>1.7153</c:v>
                </c:pt>
                <c:pt idx="14">
                  <c:v>1.1138999999999999</c:v>
                </c:pt>
                <c:pt idx="15">
                  <c:v>1.2173</c:v>
                </c:pt>
                <c:pt idx="16">
                  <c:v>1.1012999999999999</c:v>
                </c:pt>
                <c:pt idx="17">
                  <c:v>1.8431999999999999</c:v>
                </c:pt>
                <c:pt idx="18">
                  <c:v>2.1030000000000002</c:v>
                </c:pt>
                <c:pt idx="19">
                  <c:v>3.5556999999999999</c:v>
                </c:pt>
                <c:pt idx="20">
                  <c:v>11.115</c:v>
                </c:pt>
                <c:pt idx="21">
                  <c:v>27.622</c:v>
                </c:pt>
                <c:pt idx="22">
                  <c:v>47.738</c:v>
                </c:pt>
                <c:pt idx="23">
                  <c:v>45.218000000000004</c:v>
                </c:pt>
                <c:pt idx="24">
                  <c:v>16.399999999999999</c:v>
                </c:pt>
                <c:pt idx="25">
                  <c:v>4.9947999999999997</c:v>
                </c:pt>
                <c:pt idx="26">
                  <c:v>18.905999999999999</c:v>
                </c:pt>
                <c:pt idx="27">
                  <c:v>13.157</c:v>
                </c:pt>
                <c:pt idx="28">
                  <c:v>12.067</c:v>
                </c:pt>
                <c:pt idx="29">
                  <c:v>23.632000000000001</c:v>
                </c:pt>
                <c:pt idx="30">
                  <c:v>294.14999999999998</c:v>
                </c:pt>
                <c:pt idx="31">
                  <c:v>260.45</c:v>
                </c:pt>
                <c:pt idx="32">
                  <c:v>246.28</c:v>
                </c:pt>
                <c:pt idx="33">
                  <c:v>48.892000000000003</c:v>
                </c:pt>
                <c:pt idx="34">
                  <c:v>26.928000000000001</c:v>
                </c:pt>
                <c:pt idx="35">
                  <c:v>16.859000000000002</c:v>
                </c:pt>
                <c:pt idx="36">
                  <c:v>28.92</c:v>
                </c:pt>
                <c:pt idx="37">
                  <c:v>49.408000000000001</c:v>
                </c:pt>
                <c:pt idx="38">
                  <c:v>288.3</c:v>
                </c:pt>
                <c:pt idx="39">
                  <c:v>323.98</c:v>
                </c:pt>
                <c:pt idx="40">
                  <c:v>35.51</c:v>
                </c:pt>
                <c:pt idx="41">
                  <c:v>80.596999999999994</c:v>
                </c:pt>
                <c:pt idx="42">
                  <c:v>40.104999999999997</c:v>
                </c:pt>
                <c:pt idx="43">
                  <c:v>38.353000000000002</c:v>
                </c:pt>
                <c:pt idx="44">
                  <c:v>45.143999999999998</c:v>
                </c:pt>
                <c:pt idx="45">
                  <c:v>11.353999999999999</c:v>
                </c:pt>
                <c:pt idx="46">
                  <c:v>23.244</c:v>
                </c:pt>
                <c:pt idx="47">
                  <c:v>53.378</c:v>
                </c:pt>
                <c:pt idx="48">
                  <c:v>45.390999999999998</c:v>
                </c:pt>
                <c:pt idx="49">
                  <c:v>105.31</c:v>
                </c:pt>
                <c:pt idx="50">
                  <c:v>348.04</c:v>
                </c:pt>
                <c:pt idx="51">
                  <c:v>398.88</c:v>
                </c:pt>
                <c:pt idx="52">
                  <c:v>221.93</c:v>
                </c:pt>
                <c:pt idx="53">
                  <c:v>602.33000000000004</c:v>
                </c:pt>
                <c:pt idx="54">
                  <c:v>364.33</c:v>
                </c:pt>
                <c:pt idx="55">
                  <c:v>440.72</c:v>
                </c:pt>
                <c:pt idx="56">
                  <c:v>454.53</c:v>
                </c:pt>
                <c:pt idx="57">
                  <c:v>441.72</c:v>
                </c:pt>
                <c:pt idx="58">
                  <c:v>299.68</c:v>
                </c:pt>
                <c:pt idx="59">
                  <c:v>275.77</c:v>
                </c:pt>
                <c:pt idx="60">
                  <c:v>210.17</c:v>
                </c:pt>
                <c:pt idx="61">
                  <c:v>180.64</c:v>
                </c:pt>
                <c:pt idx="62">
                  <c:v>114.5</c:v>
                </c:pt>
                <c:pt idx="63">
                  <c:v>53.62</c:v>
                </c:pt>
                <c:pt idx="64">
                  <c:v>42.087000000000003</c:v>
                </c:pt>
                <c:pt idx="65">
                  <c:v>55.472000000000001</c:v>
                </c:pt>
                <c:pt idx="66">
                  <c:v>82.201999999999998</c:v>
                </c:pt>
                <c:pt idx="67">
                  <c:v>212.94</c:v>
                </c:pt>
                <c:pt idx="68">
                  <c:v>460.87</c:v>
                </c:pt>
                <c:pt idx="69">
                  <c:v>588.77</c:v>
                </c:pt>
                <c:pt idx="70">
                  <c:v>588.76</c:v>
                </c:pt>
                <c:pt idx="71">
                  <c:v>240.2</c:v>
                </c:pt>
                <c:pt idx="72">
                  <c:v>485.36</c:v>
                </c:pt>
                <c:pt idx="73">
                  <c:v>353.33</c:v>
                </c:pt>
                <c:pt idx="74">
                  <c:v>181.69</c:v>
                </c:pt>
                <c:pt idx="75">
                  <c:v>85.727000000000004</c:v>
                </c:pt>
                <c:pt idx="76">
                  <c:v>52.716999999999999</c:v>
                </c:pt>
                <c:pt idx="77">
                  <c:v>70.804000000000002</c:v>
                </c:pt>
                <c:pt idx="78">
                  <c:v>66.438000000000002</c:v>
                </c:pt>
                <c:pt idx="79">
                  <c:v>49.244999999999997</c:v>
                </c:pt>
                <c:pt idx="80">
                  <c:v>71.882999999999996</c:v>
                </c:pt>
                <c:pt idx="81">
                  <c:v>107.63</c:v>
                </c:pt>
                <c:pt idx="82">
                  <c:v>446.3</c:v>
                </c:pt>
                <c:pt idx="83">
                  <c:v>263.43</c:v>
                </c:pt>
                <c:pt idx="84">
                  <c:v>259.04000000000002</c:v>
                </c:pt>
                <c:pt idx="85">
                  <c:v>105.09</c:v>
                </c:pt>
                <c:pt idx="86">
                  <c:v>50.401000000000003</c:v>
                </c:pt>
                <c:pt idx="87">
                  <c:v>43.487000000000002</c:v>
                </c:pt>
                <c:pt idx="88">
                  <c:v>53.024999999999999</c:v>
                </c:pt>
                <c:pt idx="89">
                  <c:v>111.52</c:v>
                </c:pt>
                <c:pt idx="90">
                  <c:v>175.83</c:v>
                </c:pt>
                <c:pt idx="91">
                  <c:v>282.29000000000002</c:v>
                </c:pt>
                <c:pt idx="92">
                  <c:v>673.52</c:v>
                </c:pt>
                <c:pt idx="93">
                  <c:v>591.80999999999995</c:v>
                </c:pt>
                <c:pt idx="94">
                  <c:v>332.52</c:v>
                </c:pt>
                <c:pt idx="95">
                  <c:v>212.04</c:v>
                </c:pt>
                <c:pt idx="96">
                  <c:v>129.93</c:v>
                </c:pt>
                <c:pt idx="97">
                  <c:v>101.35</c:v>
                </c:pt>
                <c:pt idx="98">
                  <c:v>67.230999999999995</c:v>
                </c:pt>
                <c:pt idx="99">
                  <c:v>142.81</c:v>
                </c:pt>
                <c:pt idx="100">
                  <c:v>106.74</c:v>
                </c:pt>
                <c:pt idx="101">
                  <c:v>72.283000000000001</c:v>
                </c:pt>
                <c:pt idx="102">
                  <c:v>52.125</c:v>
                </c:pt>
                <c:pt idx="103">
                  <c:v>49.402000000000001</c:v>
                </c:pt>
                <c:pt idx="104">
                  <c:v>35.103000000000002</c:v>
                </c:pt>
                <c:pt idx="105">
                  <c:v>242.94</c:v>
                </c:pt>
                <c:pt idx="106">
                  <c:v>507.88</c:v>
                </c:pt>
                <c:pt idx="107">
                  <c:v>149.22</c:v>
                </c:pt>
                <c:pt idx="108">
                  <c:v>119.48</c:v>
                </c:pt>
                <c:pt idx="109">
                  <c:v>64.988</c:v>
                </c:pt>
                <c:pt idx="110">
                  <c:v>38.082999999999998</c:v>
                </c:pt>
                <c:pt idx="111">
                  <c:v>93.975999999999999</c:v>
                </c:pt>
                <c:pt idx="112">
                  <c:v>154.19999999999999</c:v>
                </c:pt>
                <c:pt idx="113">
                  <c:v>57.42</c:v>
                </c:pt>
                <c:pt idx="114">
                  <c:v>36.137999999999998</c:v>
                </c:pt>
                <c:pt idx="115">
                  <c:v>47.7</c:v>
                </c:pt>
                <c:pt idx="116">
                  <c:v>29.533000000000001</c:v>
                </c:pt>
                <c:pt idx="117">
                  <c:v>27.303999999999998</c:v>
                </c:pt>
                <c:pt idx="118">
                  <c:v>69.738</c:v>
                </c:pt>
                <c:pt idx="119">
                  <c:v>72.150999999999996</c:v>
                </c:pt>
                <c:pt idx="120">
                  <c:v>22.890999999999998</c:v>
                </c:pt>
                <c:pt idx="121">
                  <c:v>17.120999999999999</c:v>
                </c:pt>
                <c:pt idx="122">
                  <c:v>35.901000000000003</c:v>
                </c:pt>
                <c:pt idx="123">
                  <c:v>131.29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6-47CF-B051-B76CF3406AB1}"/>
            </c:ext>
          </c:extLst>
        </c:ser>
        <c:ser>
          <c:idx val="1"/>
          <c:order val="1"/>
          <c:tx>
            <c:strRef>
              <c:f>Potassium!$I$2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Potassium!$A$3:$A$126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Potassium!$I$3:$I$126</c:f>
              <c:numCache>
                <c:formatCode>0.00</c:formatCode>
                <c:ptCount val="124"/>
                <c:pt idx="0">
                  <c:v>0.28754999999999997</c:v>
                </c:pt>
                <c:pt idx="1">
                  <c:v>0.434</c:v>
                </c:pt>
                <c:pt idx="2">
                  <c:v>1.4703999999999999</c:v>
                </c:pt>
                <c:pt idx="3">
                  <c:v>4.5552999999999999</c:v>
                </c:pt>
                <c:pt idx="4">
                  <c:v>7.0465</c:v>
                </c:pt>
                <c:pt idx="5">
                  <c:v>7.1952999999999996</c:v>
                </c:pt>
                <c:pt idx="6">
                  <c:v>8.8445999999999998</c:v>
                </c:pt>
                <c:pt idx="7">
                  <c:v>8.2407000000000004</c:v>
                </c:pt>
                <c:pt idx="8">
                  <c:v>7.7186000000000003</c:v>
                </c:pt>
                <c:pt idx="9">
                  <c:v>7.4371999999999998</c:v>
                </c:pt>
                <c:pt idx="10">
                  <c:v>2.9403000000000001</c:v>
                </c:pt>
                <c:pt idx="11">
                  <c:v>1.9423999999999999</c:v>
                </c:pt>
                <c:pt idx="12">
                  <c:v>1.9039999999999999</c:v>
                </c:pt>
                <c:pt idx="13">
                  <c:v>1.732</c:v>
                </c:pt>
                <c:pt idx="14">
                  <c:v>1.1241000000000001</c:v>
                </c:pt>
                <c:pt idx="15">
                  <c:v>1.2283999999999999</c:v>
                </c:pt>
                <c:pt idx="16">
                  <c:v>1.1096999999999999</c:v>
                </c:pt>
                <c:pt idx="17">
                  <c:v>1.8531</c:v>
                </c:pt>
                <c:pt idx="18">
                  <c:v>2.1132</c:v>
                </c:pt>
                <c:pt idx="19">
                  <c:v>3.5718999999999999</c:v>
                </c:pt>
                <c:pt idx="20">
                  <c:v>11.163</c:v>
                </c:pt>
                <c:pt idx="21">
                  <c:v>27.731000000000002</c:v>
                </c:pt>
                <c:pt idx="22">
                  <c:v>47.914000000000001</c:v>
                </c:pt>
                <c:pt idx="23">
                  <c:v>45.372999999999998</c:v>
                </c:pt>
                <c:pt idx="24">
                  <c:v>16.452999999999999</c:v>
                </c:pt>
                <c:pt idx="25">
                  <c:v>5.0061</c:v>
                </c:pt>
                <c:pt idx="26">
                  <c:v>18.916</c:v>
                </c:pt>
                <c:pt idx="27">
                  <c:v>13.161</c:v>
                </c:pt>
                <c:pt idx="28">
                  <c:v>12.07</c:v>
                </c:pt>
                <c:pt idx="29">
                  <c:v>23.637</c:v>
                </c:pt>
                <c:pt idx="30">
                  <c:v>294.18</c:v>
                </c:pt>
                <c:pt idx="31">
                  <c:v>260.48</c:v>
                </c:pt>
                <c:pt idx="32">
                  <c:v>246.3</c:v>
                </c:pt>
                <c:pt idx="33">
                  <c:v>48.896000000000001</c:v>
                </c:pt>
                <c:pt idx="34">
                  <c:v>26.93</c:v>
                </c:pt>
                <c:pt idx="35">
                  <c:v>16.86</c:v>
                </c:pt>
                <c:pt idx="36">
                  <c:v>28.92</c:v>
                </c:pt>
                <c:pt idx="37">
                  <c:v>49.408999999999999</c:v>
                </c:pt>
                <c:pt idx="38">
                  <c:v>288.3</c:v>
                </c:pt>
                <c:pt idx="39">
                  <c:v>323.98</c:v>
                </c:pt>
                <c:pt idx="40">
                  <c:v>35.51</c:v>
                </c:pt>
                <c:pt idx="41">
                  <c:v>80.596999999999994</c:v>
                </c:pt>
                <c:pt idx="42">
                  <c:v>40.104999999999997</c:v>
                </c:pt>
                <c:pt idx="43">
                  <c:v>38.353999999999999</c:v>
                </c:pt>
                <c:pt idx="44">
                  <c:v>45.143999999999998</c:v>
                </c:pt>
                <c:pt idx="45">
                  <c:v>11.353999999999999</c:v>
                </c:pt>
                <c:pt idx="46">
                  <c:v>23.244</c:v>
                </c:pt>
                <c:pt idx="47">
                  <c:v>53.378</c:v>
                </c:pt>
                <c:pt idx="48">
                  <c:v>45.390999999999998</c:v>
                </c:pt>
                <c:pt idx="49">
                  <c:v>105.31</c:v>
                </c:pt>
                <c:pt idx="50">
                  <c:v>348.04</c:v>
                </c:pt>
                <c:pt idx="51">
                  <c:v>398.88</c:v>
                </c:pt>
                <c:pt idx="52">
                  <c:v>221.93</c:v>
                </c:pt>
                <c:pt idx="53">
                  <c:v>602.33000000000004</c:v>
                </c:pt>
                <c:pt idx="54">
                  <c:v>364.33</c:v>
                </c:pt>
                <c:pt idx="55">
                  <c:v>440.72</c:v>
                </c:pt>
                <c:pt idx="56">
                  <c:v>454.53</c:v>
                </c:pt>
                <c:pt idx="57">
                  <c:v>441.72</c:v>
                </c:pt>
                <c:pt idx="58">
                  <c:v>299.68</c:v>
                </c:pt>
                <c:pt idx="59">
                  <c:v>275.77</c:v>
                </c:pt>
                <c:pt idx="60">
                  <c:v>210.17</c:v>
                </c:pt>
                <c:pt idx="61">
                  <c:v>180.64</c:v>
                </c:pt>
                <c:pt idx="62">
                  <c:v>114.5</c:v>
                </c:pt>
                <c:pt idx="63">
                  <c:v>53.62</c:v>
                </c:pt>
                <c:pt idx="64">
                  <c:v>42.087000000000003</c:v>
                </c:pt>
                <c:pt idx="65">
                  <c:v>55.472000000000001</c:v>
                </c:pt>
                <c:pt idx="66">
                  <c:v>82.201999999999998</c:v>
                </c:pt>
                <c:pt idx="67">
                  <c:v>212.94</c:v>
                </c:pt>
                <c:pt idx="68">
                  <c:v>460.87</c:v>
                </c:pt>
                <c:pt idx="69">
                  <c:v>588.77</c:v>
                </c:pt>
                <c:pt idx="70">
                  <c:v>588.76</c:v>
                </c:pt>
                <c:pt idx="71">
                  <c:v>240.2</c:v>
                </c:pt>
                <c:pt idx="72">
                  <c:v>485.37</c:v>
                </c:pt>
                <c:pt idx="73">
                  <c:v>353.33</c:v>
                </c:pt>
                <c:pt idx="74">
                  <c:v>181.69</c:v>
                </c:pt>
                <c:pt idx="75">
                  <c:v>85.727000000000004</c:v>
                </c:pt>
                <c:pt idx="76">
                  <c:v>52.716999999999999</c:v>
                </c:pt>
                <c:pt idx="77">
                  <c:v>70.804000000000002</c:v>
                </c:pt>
                <c:pt idx="78">
                  <c:v>66.438000000000002</c:v>
                </c:pt>
                <c:pt idx="79">
                  <c:v>49.244999999999997</c:v>
                </c:pt>
                <c:pt idx="80">
                  <c:v>71.882999999999996</c:v>
                </c:pt>
                <c:pt idx="81">
                  <c:v>107.63</c:v>
                </c:pt>
                <c:pt idx="82">
                  <c:v>446.3</c:v>
                </c:pt>
                <c:pt idx="83">
                  <c:v>263.43</c:v>
                </c:pt>
                <c:pt idx="84">
                  <c:v>259.04000000000002</c:v>
                </c:pt>
                <c:pt idx="85">
                  <c:v>105.09</c:v>
                </c:pt>
                <c:pt idx="86">
                  <c:v>50.401000000000003</c:v>
                </c:pt>
                <c:pt idx="87">
                  <c:v>43.487000000000002</c:v>
                </c:pt>
                <c:pt idx="88">
                  <c:v>53.024999999999999</c:v>
                </c:pt>
                <c:pt idx="89">
                  <c:v>111.52</c:v>
                </c:pt>
                <c:pt idx="90">
                  <c:v>175.83</c:v>
                </c:pt>
                <c:pt idx="91">
                  <c:v>282.29000000000002</c:v>
                </c:pt>
                <c:pt idx="92">
                  <c:v>673.52</c:v>
                </c:pt>
                <c:pt idx="93">
                  <c:v>591.80999999999995</c:v>
                </c:pt>
                <c:pt idx="94">
                  <c:v>332.52</c:v>
                </c:pt>
                <c:pt idx="95">
                  <c:v>212.04</c:v>
                </c:pt>
                <c:pt idx="96">
                  <c:v>129.93</c:v>
                </c:pt>
                <c:pt idx="97">
                  <c:v>101.35</c:v>
                </c:pt>
                <c:pt idx="98">
                  <c:v>67.230999999999995</c:v>
                </c:pt>
                <c:pt idx="99">
                  <c:v>142.81</c:v>
                </c:pt>
                <c:pt idx="100">
                  <c:v>106.74</c:v>
                </c:pt>
                <c:pt idx="101">
                  <c:v>72.283000000000001</c:v>
                </c:pt>
                <c:pt idx="102">
                  <c:v>52.125</c:v>
                </c:pt>
                <c:pt idx="103">
                  <c:v>49.402000000000001</c:v>
                </c:pt>
                <c:pt idx="104">
                  <c:v>35.103000000000002</c:v>
                </c:pt>
                <c:pt idx="105">
                  <c:v>242.94</c:v>
                </c:pt>
                <c:pt idx="106">
                  <c:v>507.88</c:v>
                </c:pt>
                <c:pt idx="107">
                  <c:v>149.22</c:v>
                </c:pt>
                <c:pt idx="108">
                  <c:v>119.48</c:v>
                </c:pt>
                <c:pt idx="109">
                  <c:v>64.988</c:v>
                </c:pt>
                <c:pt idx="110">
                  <c:v>38.082999999999998</c:v>
                </c:pt>
                <c:pt idx="111">
                  <c:v>93.975999999999999</c:v>
                </c:pt>
                <c:pt idx="112">
                  <c:v>154.19999999999999</c:v>
                </c:pt>
                <c:pt idx="113">
                  <c:v>57.42</c:v>
                </c:pt>
                <c:pt idx="114">
                  <c:v>36.137999999999998</c:v>
                </c:pt>
                <c:pt idx="115">
                  <c:v>47.7</c:v>
                </c:pt>
                <c:pt idx="116">
                  <c:v>29.533999999999999</c:v>
                </c:pt>
                <c:pt idx="117">
                  <c:v>27.305</c:v>
                </c:pt>
                <c:pt idx="118">
                  <c:v>69.741</c:v>
                </c:pt>
                <c:pt idx="119">
                  <c:v>72.153999999999996</c:v>
                </c:pt>
                <c:pt idx="120">
                  <c:v>22.891999999999999</c:v>
                </c:pt>
                <c:pt idx="121">
                  <c:v>17.123999999999999</c:v>
                </c:pt>
                <c:pt idx="122">
                  <c:v>35.908000000000001</c:v>
                </c:pt>
                <c:pt idx="123">
                  <c:v>131.32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76-47CF-B051-B76CF3406AB1}"/>
            </c:ext>
          </c:extLst>
        </c:ser>
        <c:ser>
          <c:idx val="2"/>
          <c:order val="2"/>
          <c:tx>
            <c:strRef>
              <c:f>Potassium!$J$2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Potassium!$A$3:$A$126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Potassium!$J$3:$J$126</c:f>
              <c:numCache>
                <c:formatCode>0.00</c:formatCode>
                <c:ptCount val="124"/>
                <c:pt idx="0">
                  <c:v>1.8827</c:v>
                </c:pt>
                <c:pt idx="1">
                  <c:v>2.6606000000000001</c:v>
                </c:pt>
                <c:pt idx="2">
                  <c:v>7.5045999999999999</c:v>
                </c:pt>
                <c:pt idx="3">
                  <c:v>21.876000000000001</c:v>
                </c:pt>
                <c:pt idx="4">
                  <c:v>33.798000000000002</c:v>
                </c:pt>
                <c:pt idx="5">
                  <c:v>33.832999999999998</c:v>
                </c:pt>
                <c:pt idx="6">
                  <c:v>41.554000000000002</c:v>
                </c:pt>
                <c:pt idx="7">
                  <c:v>37.817</c:v>
                </c:pt>
                <c:pt idx="8">
                  <c:v>35.216999999999999</c:v>
                </c:pt>
                <c:pt idx="9">
                  <c:v>33.808</c:v>
                </c:pt>
                <c:pt idx="10">
                  <c:v>12.682</c:v>
                </c:pt>
                <c:pt idx="11">
                  <c:v>7.4668000000000001</c:v>
                </c:pt>
                <c:pt idx="12">
                  <c:v>7.0754000000000001</c:v>
                </c:pt>
                <c:pt idx="13">
                  <c:v>6.3673000000000002</c:v>
                </c:pt>
                <c:pt idx="14">
                  <c:v>4.2214</c:v>
                </c:pt>
                <c:pt idx="15">
                  <c:v>4.5286</c:v>
                </c:pt>
                <c:pt idx="16">
                  <c:v>3.7267999999999999</c:v>
                </c:pt>
                <c:pt idx="17">
                  <c:v>5.5617000000000001</c:v>
                </c:pt>
                <c:pt idx="18">
                  <c:v>6.3856999999999999</c:v>
                </c:pt>
                <c:pt idx="19">
                  <c:v>10.067</c:v>
                </c:pt>
                <c:pt idx="20">
                  <c:v>28.594000000000001</c:v>
                </c:pt>
                <c:pt idx="21">
                  <c:v>72.174999999999997</c:v>
                </c:pt>
                <c:pt idx="22">
                  <c:v>132.07</c:v>
                </c:pt>
                <c:pt idx="23">
                  <c:v>121.46</c:v>
                </c:pt>
                <c:pt idx="24">
                  <c:v>39.124000000000002</c:v>
                </c:pt>
                <c:pt idx="25">
                  <c:v>10.24</c:v>
                </c:pt>
                <c:pt idx="26">
                  <c:v>26.45</c:v>
                </c:pt>
                <c:pt idx="27">
                  <c:v>17.440000000000001</c:v>
                </c:pt>
                <c:pt idx="28">
                  <c:v>16.178000000000001</c:v>
                </c:pt>
                <c:pt idx="29">
                  <c:v>31.91</c:v>
                </c:pt>
                <c:pt idx="30">
                  <c:v>428.84</c:v>
                </c:pt>
                <c:pt idx="31">
                  <c:v>370.36</c:v>
                </c:pt>
                <c:pt idx="32">
                  <c:v>343.34</c:v>
                </c:pt>
                <c:pt idx="33">
                  <c:v>57.941000000000003</c:v>
                </c:pt>
                <c:pt idx="34">
                  <c:v>31.047999999999998</c:v>
                </c:pt>
                <c:pt idx="35">
                  <c:v>19.635000000000002</c:v>
                </c:pt>
                <c:pt idx="36">
                  <c:v>34.161999999999999</c:v>
                </c:pt>
                <c:pt idx="37">
                  <c:v>54.914999999999999</c:v>
                </c:pt>
                <c:pt idx="38">
                  <c:v>330</c:v>
                </c:pt>
                <c:pt idx="39">
                  <c:v>377.86</c:v>
                </c:pt>
                <c:pt idx="40">
                  <c:v>41.959000000000003</c:v>
                </c:pt>
                <c:pt idx="41">
                  <c:v>78.278999999999996</c:v>
                </c:pt>
                <c:pt idx="42">
                  <c:v>39.640999999999998</c:v>
                </c:pt>
                <c:pt idx="43">
                  <c:v>37.64</c:v>
                </c:pt>
                <c:pt idx="44">
                  <c:v>42.631999999999998</c:v>
                </c:pt>
                <c:pt idx="45">
                  <c:v>14.891999999999999</c:v>
                </c:pt>
                <c:pt idx="46">
                  <c:v>26.308</c:v>
                </c:pt>
                <c:pt idx="47">
                  <c:v>54.567</c:v>
                </c:pt>
                <c:pt idx="48">
                  <c:v>49.478000000000002</c:v>
                </c:pt>
                <c:pt idx="49">
                  <c:v>106.04</c:v>
                </c:pt>
                <c:pt idx="50">
                  <c:v>358.02</c:v>
                </c:pt>
                <c:pt idx="51">
                  <c:v>418.07</c:v>
                </c:pt>
                <c:pt idx="52">
                  <c:v>225.81</c:v>
                </c:pt>
                <c:pt idx="53">
                  <c:v>674.58</c:v>
                </c:pt>
                <c:pt idx="54">
                  <c:v>383.01</c:v>
                </c:pt>
                <c:pt idx="55">
                  <c:v>473.24</c:v>
                </c:pt>
                <c:pt idx="56">
                  <c:v>490.24</c:v>
                </c:pt>
                <c:pt idx="57">
                  <c:v>474.43</c:v>
                </c:pt>
                <c:pt idx="58">
                  <c:v>308.89</c:v>
                </c:pt>
                <c:pt idx="59">
                  <c:v>279.44</c:v>
                </c:pt>
                <c:pt idx="60">
                  <c:v>207.75</c:v>
                </c:pt>
                <c:pt idx="61">
                  <c:v>165.94</c:v>
                </c:pt>
                <c:pt idx="62">
                  <c:v>101.47</c:v>
                </c:pt>
                <c:pt idx="63">
                  <c:v>48.975000000000001</c:v>
                </c:pt>
                <c:pt idx="64">
                  <c:v>43.96</c:v>
                </c:pt>
                <c:pt idx="65">
                  <c:v>57.738</c:v>
                </c:pt>
                <c:pt idx="66">
                  <c:v>82.588999999999999</c:v>
                </c:pt>
                <c:pt idx="67">
                  <c:v>203.17</c:v>
                </c:pt>
                <c:pt idx="68">
                  <c:v>462.65</c:v>
                </c:pt>
                <c:pt idx="69">
                  <c:v>608.87</c:v>
                </c:pt>
                <c:pt idx="70">
                  <c:v>609.28</c:v>
                </c:pt>
                <c:pt idx="71">
                  <c:v>236.03</c:v>
                </c:pt>
                <c:pt idx="72">
                  <c:v>495.28</c:v>
                </c:pt>
                <c:pt idx="73">
                  <c:v>351.19</c:v>
                </c:pt>
                <c:pt idx="74">
                  <c:v>178.13</c:v>
                </c:pt>
                <c:pt idx="75">
                  <c:v>84.442999999999998</c:v>
                </c:pt>
                <c:pt idx="76">
                  <c:v>52.689</c:v>
                </c:pt>
                <c:pt idx="77">
                  <c:v>66.828999999999994</c:v>
                </c:pt>
                <c:pt idx="78">
                  <c:v>59.683999999999997</c:v>
                </c:pt>
                <c:pt idx="79">
                  <c:v>48.030999999999999</c:v>
                </c:pt>
                <c:pt idx="80">
                  <c:v>72.835999999999999</c:v>
                </c:pt>
                <c:pt idx="81">
                  <c:v>106.19</c:v>
                </c:pt>
                <c:pt idx="82">
                  <c:v>440.74</c:v>
                </c:pt>
                <c:pt idx="83">
                  <c:v>251.72</c:v>
                </c:pt>
                <c:pt idx="84">
                  <c:v>244.52</c:v>
                </c:pt>
                <c:pt idx="85">
                  <c:v>95.683000000000007</c:v>
                </c:pt>
                <c:pt idx="86">
                  <c:v>47.316000000000003</c:v>
                </c:pt>
                <c:pt idx="87">
                  <c:v>46.715000000000003</c:v>
                </c:pt>
                <c:pt idx="88">
                  <c:v>56.280999999999999</c:v>
                </c:pt>
                <c:pt idx="89">
                  <c:v>108.55</c:v>
                </c:pt>
                <c:pt idx="90">
                  <c:v>167.76</c:v>
                </c:pt>
                <c:pt idx="91">
                  <c:v>274.12</c:v>
                </c:pt>
                <c:pt idx="92">
                  <c:v>697.78</c:v>
                </c:pt>
                <c:pt idx="93">
                  <c:v>607.83000000000004</c:v>
                </c:pt>
                <c:pt idx="94">
                  <c:v>331.37</c:v>
                </c:pt>
                <c:pt idx="95">
                  <c:v>212.53</c:v>
                </c:pt>
                <c:pt idx="96">
                  <c:v>133.28</c:v>
                </c:pt>
                <c:pt idx="97">
                  <c:v>106.48</c:v>
                </c:pt>
                <c:pt idx="98">
                  <c:v>73.301000000000002</c:v>
                </c:pt>
                <c:pt idx="99">
                  <c:v>139.78</c:v>
                </c:pt>
                <c:pt idx="100">
                  <c:v>102.86</c:v>
                </c:pt>
                <c:pt idx="101">
                  <c:v>66.816999999999993</c:v>
                </c:pt>
                <c:pt idx="102">
                  <c:v>49.515999999999998</c:v>
                </c:pt>
                <c:pt idx="103">
                  <c:v>47.570999999999998</c:v>
                </c:pt>
                <c:pt idx="104">
                  <c:v>40.023000000000003</c:v>
                </c:pt>
                <c:pt idx="105">
                  <c:v>240.19</c:v>
                </c:pt>
                <c:pt idx="106">
                  <c:v>540.45000000000005</c:v>
                </c:pt>
                <c:pt idx="107">
                  <c:v>157.32</c:v>
                </c:pt>
                <c:pt idx="108">
                  <c:v>123.53</c:v>
                </c:pt>
                <c:pt idx="109">
                  <c:v>69.915999999999997</c:v>
                </c:pt>
                <c:pt idx="110">
                  <c:v>40.64</c:v>
                </c:pt>
                <c:pt idx="111">
                  <c:v>99.994</c:v>
                </c:pt>
                <c:pt idx="112">
                  <c:v>170.98</c:v>
                </c:pt>
                <c:pt idx="113">
                  <c:v>71.430999999999997</c:v>
                </c:pt>
                <c:pt idx="114">
                  <c:v>48.17</c:v>
                </c:pt>
                <c:pt idx="115">
                  <c:v>54.683</c:v>
                </c:pt>
                <c:pt idx="116">
                  <c:v>33.554000000000002</c:v>
                </c:pt>
                <c:pt idx="117">
                  <c:v>37.588000000000001</c:v>
                </c:pt>
                <c:pt idx="118">
                  <c:v>93.028000000000006</c:v>
                </c:pt>
                <c:pt idx="119">
                  <c:v>94.04</c:v>
                </c:pt>
                <c:pt idx="120">
                  <c:v>30.765999999999998</c:v>
                </c:pt>
                <c:pt idx="121">
                  <c:v>26.584</c:v>
                </c:pt>
                <c:pt idx="122">
                  <c:v>53.59</c:v>
                </c:pt>
                <c:pt idx="123">
                  <c:v>200.33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76-47CF-B051-B76CF3406AB1}"/>
            </c:ext>
          </c:extLst>
        </c:ser>
        <c:ser>
          <c:idx val="3"/>
          <c:order val="3"/>
          <c:tx>
            <c:strRef>
              <c:f>Potassium!$BC$1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Potassium!$BC$3:$BC$30</c:f>
              <c:numCache>
                <c:formatCode>m/d/yyyy</c:formatCode>
                <c:ptCount val="28"/>
                <c:pt idx="0">
                  <c:v>35870</c:v>
                </c:pt>
                <c:pt idx="1">
                  <c:v>35908</c:v>
                </c:pt>
                <c:pt idx="2">
                  <c:v>35921</c:v>
                </c:pt>
                <c:pt idx="3">
                  <c:v>35944</c:v>
                </c:pt>
                <c:pt idx="4">
                  <c:v>35948</c:v>
                </c:pt>
                <c:pt idx="5">
                  <c:v>35955</c:v>
                </c:pt>
                <c:pt idx="6">
                  <c:v>35970</c:v>
                </c:pt>
                <c:pt idx="7">
                  <c:v>35985</c:v>
                </c:pt>
                <c:pt idx="8">
                  <c:v>35998</c:v>
                </c:pt>
                <c:pt idx="9">
                  <c:v>36068</c:v>
                </c:pt>
                <c:pt idx="10">
                  <c:v>36208</c:v>
                </c:pt>
                <c:pt idx="11">
                  <c:v>36279</c:v>
                </c:pt>
                <c:pt idx="12">
                  <c:v>36391</c:v>
                </c:pt>
                <c:pt idx="13">
                  <c:v>36614</c:v>
                </c:pt>
                <c:pt idx="14">
                  <c:v>36640</c:v>
                </c:pt>
                <c:pt idx="15">
                  <c:v>36662</c:v>
                </c:pt>
                <c:pt idx="16">
                  <c:v>36677</c:v>
                </c:pt>
                <c:pt idx="17">
                  <c:v>36689</c:v>
                </c:pt>
                <c:pt idx="18">
                  <c:v>36705</c:v>
                </c:pt>
                <c:pt idx="19">
                  <c:v>36725</c:v>
                </c:pt>
                <c:pt idx="20">
                  <c:v>36760</c:v>
                </c:pt>
                <c:pt idx="21">
                  <c:v>36784</c:v>
                </c:pt>
                <c:pt idx="22">
                  <c:v>36865</c:v>
                </c:pt>
                <c:pt idx="23">
                  <c:v>36899</c:v>
                </c:pt>
                <c:pt idx="24">
                  <c:v>36962</c:v>
                </c:pt>
                <c:pt idx="25">
                  <c:v>37011</c:v>
                </c:pt>
                <c:pt idx="26">
                  <c:v>37041</c:v>
                </c:pt>
                <c:pt idx="27">
                  <c:v>37124</c:v>
                </c:pt>
              </c:numCache>
            </c:numRef>
          </c:xVal>
          <c:yVal>
            <c:numRef>
              <c:f>Potassium!$BF$3:$BF$30</c:f>
              <c:numCache>
                <c:formatCode>General</c:formatCode>
                <c:ptCount val="28"/>
                <c:pt idx="0">
                  <c:v>46.484858879999997</c:v>
                </c:pt>
                <c:pt idx="1">
                  <c:v>95.416289280000001</c:v>
                </c:pt>
                <c:pt idx="2">
                  <c:v>234.28368875519999</c:v>
                </c:pt>
                <c:pt idx="3">
                  <c:v>472.35956336640004</c:v>
                </c:pt>
                <c:pt idx="4">
                  <c:v>683.694411264</c:v>
                </c:pt>
                <c:pt idx="5">
                  <c:v>203.0409704448</c:v>
                </c:pt>
                <c:pt idx="6">
                  <c:v>427.17138739199999</c:v>
                </c:pt>
                <c:pt idx="7">
                  <c:v>286.24886784</c:v>
                </c:pt>
                <c:pt idx="8">
                  <c:v>172.48329215999999</c:v>
                </c:pt>
                <c:pt idx="9">
                  <c:v>52.405561958400007</c:v>
                </c:pt>
                <c:pt idx="10">
                  <c:v>46.240201728000002</c:v>
                </c:pt>
                <c:pt idx="11">
                  <c:v>98.498969395200007</c:v>
                </c:pt>
                <c:pt idx="12">
                  <c:v>235.72716595199998</c:v>
                </c:pt>
                <c:pt idx="13">
                  <c:v>55.977556377599996</c:v>
                </c:pt>
                <c:pt idx="14">
                  <c:v>166.856177664</c:v>
                </c:pt>
                <c:pt idx="15">
                  <c:v>272.64593018880004</c:v>
                </c:pt>
                <c:pt idx="16">
                  <c:v>719.29202687999998</c:v>
                </c:pt>
                <c:pt idx="17">
                  <c:v>330.28715519999997</c:v>
                </c:pt>
                <c:pt idx="18">
                  <c:v>211.383779328</c:v>
                </c:pt>
                <c:pt idx="19">
                  <c:v>132.77543639040002</c:v>
                </c:pt>
                <c:pt idx="20">
                  <c:v>171.96951214079996</c:v>
                </c:pt>
                <c:pt idx="21">
                  <c:v>114.30382141440001</c:v>
                </c:pt>
                <c:pt idx="22">
                  <c:v>49.249484697599996</c:v>
                </c:pt>
                <c:pt idx="23">
                  <c:v>49.910059007999998</c:v>
                </c:pt>
                <c:pt idx="24">
                  <c:v>29.946035404800003</c:v>
                </c:pt>
                <c:pt idx="25">
                  <c:v>236.63239741440003</c:v>
                </c:pt>
                <c:pt idx="26">
                  <c:v>468.49398036479994</c:v>
                </c:pt>
                <c:pt idx="27">
                  <c:v>122.86682173440002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76-47CF-B051-B76CF3406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Sodium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Sodium!$X$2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Sodium!$AE$6:$AE$90</c:f>
                <c:numCache>
                  <c:formatCode>General</c:formatCode>
                  <c:ptCount val="85"/>
                  <c:pt idx="0">
                    <c:v>5.64</c:v>
                  </c:pt>
                  <c:pt idx="1">
                    <c:v>6.2</c:v>
                  </c:pt>
                  <c:pt idx="2">
                    <c:v>13.09</c:v>
                  </c:pt>
                  <c:pt idx="3">
                    <c:v>29</c:v>
                  </c:pt>
                  <c:pt idx="4">
                    <c:v>28</c:v>
                  </c:pt>
                  <c:pt idx="5">
                    <c:v>17.05</c:v>
                  </c:pt>
                  <c:pt idx="6">
                    <c:v>10.59</c:v>
                  </c:pt>
                  <c:pt idx="7">
                    <c:v>7.73</c:v>
                  </c:pt>
                  <c:pt idx="8">
                    <c:v>6.38</c:v>
                  </c:pt>
                  <c:pt idx="9">
                    <c:v>5.81</c:v>
                  </c:pt>
                  <c:pt idx="10">
                    <c:v>7.57</c:v>
                  </c:pt>
                  <c:pt idx="11">
                    <c:v>47</c:v>
                  </c:pt>
                  <c:pt idx="12">
                    <c:v>81</c:v>
                  </c:pt>
                  <c:pt idx="13">
                    <c:v>19.920000000000002</c:v>
                  </c:pt>
                  <c:pt idx="14">
                    <c:v>8.76</c:v>
                  </c:pt>
                  <c:pt idx="15">
                    <c:v>13.73</c:v>
                  </c:pt>
                  <c:pt idx="16">
                    <c:v>11.51</c:v>
                  </c:pt>
                  <c:pt idx="17">
                    <c:v>8.9600000000000009</c:v>
                  </c:pt>
                  <c:pt idx="18">
                    <c:v>10.06</c:v>
                  </c:pt>
                  <c:pt idx="19">
                    <c:v>112</c:v>
                  </c:pt>
                  <c:pt idx="20">
                    <c:v>89</c:v>
                  </c:pt>
                  <c:pt idx="21">
                    <c:v>15.56</c:v>
                  </c:pt>
                  <c:pt idx="22">
                    <c:v>10.130000000000001</c:v>
                  </c:pt>
                  <c:pt idx="23">
                    <c:v>7.08</c:v>
                  </c:pt>
                  <c:pt idx="24">
                    <c:v>9.5299999999999994</c:v>
                  </c:pt>
                  <c:pt idx="25">
                    <c:v>56</c:v>
                  </c:pt>
                  <c:pt idx="26">
                    <c:v>11.78</c:v>
                  </c:pt>
                  <c:pt idx="27">
                    <c:v>19.53</c:v>
                  </c:pt>
                  <c:pt idx="28">
                    <c:v>10.39</c:v>
                  </c:pt>
                  <c:pt idx="29">
                    <c:v>7.5</c:v>
                  </c:pt>
                  <c:pt idx="30">
                    <c:v>5.42</c:v>
                  </c:pt>
                  <c:pt idx="31">
                    <c:v>9.44</c:v>
                  </c:pt>
                  <c:pt idx="32">
                    <c:v>11.19</c:v>
                  </c:pt>
                  <c:pt idx="33">
                    <c:v>32</c:v>
                  </c:pt>
                  <c:pt idx="34">
                    <c:v>52</c:v>
                  </c:pt>
                  <c:pt idx="35">
                    <c:v>31</c:v>
                  </c:pt>
                  <c:pt idx="36">
                    <c:v>21.88</c:v>
                  </c:pt>
                  <c:pt idx="37">
                    <c:v>28.74</c:v>
                  </c:pt>
                  <c:pt idx="38">
                    <c:v>23.45</c:v>
                  </c:pt>
                  <c:pt idx="39">
                    <c:v>11.2</c:v>
                  </c:pt>
                  <c:pt idx="40">
                    <c:v>6.02</c:v>
                  </c:pt>
                  <c:pt idx="41">
                    <c:v>8.7899999999999991</c:v>
                  </c:pt>
                  <c:pt idx="42">
                    <c:v>24</c:v>
                  </c:pt>
                  <c:pt idx="43">
                    <c:v>35</c:v>
                  </c:pt>
                  <c:pt idx="44">
                    <c:v>19.37</c:v>
                  </c:pt>
                  <c:pt idx="45">
                    <c:v>12.18</c:v>
                  </c:pt>
                  <c:pt idx="46">
                    <c:v>8.73</c:v>
                  </c:pt>
                  <c:pt idx="47">
                    <c:v>9.77</c:v>
                  </c:pt>
                  <c:pt idx="48">
                    <c:v>10.77</c:v>
                  </c:pt>
                  <c:pt idx="49">
                    <c:v>6.56</c:v>
                  </c:pt>
                  <c:pt idx="50">
                    <c:v>9.75</c:v>
                  </c:pt>
                  <c:pt idx="51">
                    <c:v>25</c:v>
                  </c:pt>
                  <c:pt idx="52">
                    <c:v>20.6</c:v>
                  </c:pt>
                  <c:pt idx="53">
                    <c:v>12.81</c:v>
                  </c:pt>
                  <c:pt idx="54">
                    <c:v>7.7</c:v>
                  </c:pt>
                  <c:pt idx="55">
                    <c:v>6.11</c:v>
                  </c:pt>
                  <c:pt idx="56">
                    <c:v>15.01</c:v>
                  </c:pt>
                  <c:pt idx="57">
                    <c:v>35</c:v>
                  </c:pt>
                  <c:pt idx="58">
                    <c:v>18.2</c:v>
                  </c:pt>
                  <c:pt idx="59">
                    <c:v>15.02</c:v>
                  </c:pt>
                  <c:pt idx="60">
                    <c:v>12.92</c:v>
                  </c:pt>
                  <c:pt idx="61">
                    <c:v>12.51</c:v>
                  </c:pt>
                  <c:pt idx="62">
                    <c:v>11.11</c:v>
                  </c:pt>
                  <c:pt idx="63">
                    <c:v>8.6</c:v>
                  </c:pt>
                  <c:pt idx="64">
                    <c:v>8.3699999999999992</c:v>
                  </c:pt>
                  <c:pt idx="65">
                    <c:v>5.7</c:v>
                  </c:pt>
                  <c:pt idx="66">
                    <c:v>25.35</c:v>
                  </c:pt>
                  <c:pt idx="67">
                    <c:v>37</c:v>
                  </c:pt>
                  <c:pt idx="68">
                    <c:v>17.22</c:v>
                  </c:pt>
                  <c:pt idx="69">
                    <c:v>14.94</c:v>
                  </c:pt>
                  <c:pt idx="70">
                    <c:v>10.85</c:v>
                  </c:pt>
                  <c:pt idx="71">
                    <c:v>7.11</c:v>
                  </c:pt>
                  <c:pt idx="72">
                    <c:v>14.55</c:v>
                  </c:pt>
                  <c:pt idx="73">
                    <c:v>17.75</c:v>
                  </c:pt>
                  <c:pt idx="74">
                    <c:v>13.13</c:v>
                  </c:pt>
                  <c:pt idx="75">
                    <c:v>11.31</c:v>
                  </c:pt>
                  <c:pt idx="76">
                    <c:v>9.7799999999999994</c:v>
                  </c:pt>
                  <c:pt idx="77">
                    <c:v>7.61</c:v>
                  </c:pt>
                  <c:pt idx="78">
                    <c:v>7.09</c:v>
                  </c:pt>
                  <c:pt idx="79">
                    <c:v>16.5</c:v>
                  </c:pt>
                  <c:pt idx="80">
                    <c:v>16.18</c:v>
                  </c:pt>
                  <c:pt idx="81">
                    <c:v>7.9</c:v>
                  </c:pt>
                  <c:pt idx="82">
                    <c:v>6.06</c:v>
                  </c:pt>
                  <c:pt idx="83">
                    <c:v>12.48</c:v>
                  </c:pt>
                  <c:pt idx="84">
                    <c:v>33</c:v>
                  </c:pt>
                </c:numCache>
              </c:numRef>
            </c:plus>
            <c:minus>
              <c:numRef>
                <c:f>Sodium!$AE$6:$AE$90</c:f>
                <c:numCache>
                  <c:formatCode>General</c:formatCode>
                  <c:ptCount val="85"/>
                  <c:pt idx="0">
                    <c:v>5.64</c:v>
                  </c:pt>
                  <c:pt idx="1">
                    <c:v>6.2</c:v>
                  </c:pt>
                  <c:pt idx="2">
                    <c:v>13.09</c:v>
                  </c:pt>
                  <c:pt idx="3">
                    <c:v>29</c:v>
                  </c:pt>
                  <c:pt idx="4">
                    <c:v>28</c:v>
                  </c:pt>
                  <c:pt idx="5">
                    <c:v>17.05</c:v>
                  </c:pt>
                  <c:pt idx="6">
                    <c:v>10.59</c:v>
                  </c:pt>
                  <c:pt idx="7">
                    <c:v>7.73</c:v>
                  </c:pt>
                  <c:pt idx="8">
                    <c:v>6.38</c:v>
                  </c:pt>
                  <c:pt idx="9">
                    <c:v>5.81</c:v>
                  </c:pt>
                  <c:pt idx="10">
                    <c:v>7.57</c:v>
                  </c:pt>
                  <c:pt idx="11">
                    <c:v>47</c:v>
                  </c:pt>
                  <c:pt idx="12">
                    <c:v>81</c:v>
                  </c:pt>
                  <c:pt idx="13">
                    <c:v>19.920000000000002</c:v>
                  </c:pt>
                  <c:pt idx="14">
                    <c:v>8.76</c:v>
                  </c:pt>
                  <c:pt idx="15">
                    <c:v>13.73</c:v>
                  </c:pt>
                  <c:pt idx="16">
                    <c:v>11.51</c:v>
                  </c:pt>
                  <c:pt idx="17">
                    <c:v>8.9600000000000009</c:v>
                  </c:pt>
                  <c:pt idx="18">
                    <c:v>10.06</c:v>
                  </c:pt>
                  <c:pt idx="19">
                    <c:v>112</c:v>
                  </c:pt>
                  <c:pt idx="20">
                    <c:v>89</c:v>
                  </c:pt>
                  <c:pt idx="21">
                    <c:v>15.56</c:v>
                  </c:pt>
                  <c:pt idx="22">
                    <c:v>10.130000000000001</c:v>
                  </c:pt>
                  <c:pt idx="23">
                    <c:v>7.08</c:v>
                  </c:pt>
                  <c:pt idx="24">
                    <c:v>9.5299999999999994</c:v>
                  </c:pt>
                  <c:pt idx="25">
                    <c:v>56</c:v>
                  </c:pt>
                  <c:pt idx="26">
                    <c:v>11.78</c:v>
                  </c:pt>
                  <c:pt idx="27">
                    <c:v>19.53</c:v>
                  </c:pt>
                  <c:pt idx="28">
                    <c:v>10.39</c:v>
                  </c:pt>
                  <c:pt idx="29">
                    <c:v>7.5</c:v>
                  </c:pt>
                  <c:pt idx="30">
                    <c:v>5.42</c:v>
                  </c:pt>
                  <c:pt idx="31">
                    <c:v>9.44</c:v>
                  </c:pt>
                  <c:pt idx="32">
                    <c:v>11.19</c:v>
                  </c:pt>
                  <c:pt idx="33">
                    <c:v>32</c:v>
                  </c:pt>
                  <c:pt idx="34">
                    <c:v>52</c:v>
                  </c:pt>
                  <c:pt idx="35">
                    <c:v>31</c:v>
                  </c:pt>
                  <c:pt idx="36">
                    <c:v>21.88</c:v>
                  </c:pt>
                  <c:pt idx="37">
                    <c:v>28.74</c:v>
                  </c:pt>
                  <c:pt idx="38">
                    <c:v>23.45</c:v>
                  </c:pt>
                  <c:pt idx="39">
                    <c:v>11.2</c:v>
                  </c:pt>
                  <c:pt idx="40">
                    <c:v>6.02</c:v>
                  </c:pt>
                  <c:pt idx="41">
                    <c:v>8.7899999999999991</c:v>
                  </c:pt>
                  <c:pt idx="42">
                    <c:v>24</c:v>
                  </c:pt>
                  <c:pt idx="43">
                    <c:v>35</c:v>
                  </c:pt>
                  <c:pt idx="44">
                    <c:v>19.37</c:v>
                  </c:pt>
                  <c:pt idx="45">
                    <c:v>12.18</c:v>
                  </c:pt>
                  <c:pt idx="46">
                    <c:v>8.73</c:v>
                  </c:pt>
                  <c:pt idx="47">
                    <c:v>9.77</c:v>
                  </c:pt>
                  <c:pt idx="48">
                    <c:v>10.77</c:v>
                  </c:pt>
                  <c:pt idx="49">
                    <c:v>6.56</c:v>
                  </c:pt>
                  <c:pt idx="50">
                    <c:v>9.75</c:v>
                  </c:pt>
                  <c:pt idx="51">
                    <c:v>25</c:v>
                  </c:pt>
                  <c:pt idx="52">
                    <c:v>20.6</c:v>
                  </c:pt>
                  <c:pt idx="53">
                    <c:v>12.81</c:v>
                  </c:pt>
                  <c:pt idx="54">
                    <c:v>7.7</c:v>
                  </c:pt>
                  <c:pt idx="55">
                    <c:v>6.11</c:v>
                  </c:pt>
                  <c:pt idx="56">
                    <c:v>15.01</c:v>
                  </c:pt>
                  <c:pt idx="57">
                    <c:v>35</c:v>
                  </c:pt>
                  <c:pt idx="58">
                    <c:v>18.2</c:v>
                  </c:pt>
                  <c:pt idx="59">
                    <c:v>15.02</c:v>
                  </c:pt>
                  <c:pt idx="60">
                    <c:v>12.92</c:v>
                  </c:pt>
                  <c:pt idx="61">
                    <c:v>12.51</c:v>
                  </c:pt>
                  <c:pt idx="62">
                    <c:v>11.11</c:v>
                  </c:pt>
                  <c:pt idx="63">
                    <c:v>8.6</c:v>
                  </c:pt>
                  <c:pt idx="64">
                    <c:v>8.3699999999999992</c:v>
                  </c:pt>
                  <c:pt idx="65">
                    <c:v>5.7</c:v>
                  </c:pt>
                  <c:pt idx="66">
                    <c:v>25.35</c:v>
                  </c:pt>
                  <c:pt idx="67">
                    <c:v>37</c:v>
                  </c:pt>
                  <c:pt idx="68">
                    <c:v>17.22</c:v>
                  </c:pt>
                  <c:pt idx="69">
                    <c:v>14.94</c:v>
                  </c:pt>
                  <c:pt idx="70">
                    <c:v>10.85</c:v>
                  </c:pt>
                  <c:pt idx="71">
                    <c:v>7.11</c:v>
                  </c:pt>
                  <c:pt idx="72">
                    <c:v>14.55</c:v>
                  </c:pt>
                  <c:pt idx="73">
                    <c:v>17.75</c:v>
                  </c:pt>
                  <c:pt idx="74">
                    <c:v>13.13</c:v>
                  </c:pt>
                  <c:pt idx="75">
                    <c:v>11.31</c:v>
                  </c:pt>
                  <c:pt idx="76">
                    <c:v>9.7799999999999994</c:v>
                  </c:pt>
                  <c:pt idx="77">
                    <c:v>7.61</c:v>
                  </c:pt>
                  <c:pt idx="78">
                    <c:v>7.09</c:v>
                  </c:pt>
                  <c:pt idx="79">
                    <c:v>16.5</c:v>
                  </c:pt>
                  <c:pt idx="80">
                    <c:v>16.18</c:v>
                  </c:pt>
                  <c:pt idx="81">
                    <c:v>7.9</c:v>
                  </c:pt>
                  <c:pt idx="82">
                    <c:v>6.06</c:v>
                  </c:pt>
                  <c:pt idx="83">
                    <c:v>12.48</c:v>
                  </c:pt>
                  <c:pt idx="84">
                    <c:v>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Sodium!$W$6:$W$90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Sodium!$AA$6:$AA$90</c:f>
              <c:numCache>
                <c:formatCode>General</c:formatCode>
                <c:ptCount val="85"/>
                <c:pt idx="0">
                  <c:v>122.95</c:v>
                </c:pt>
                <c:pt idx="1">
                  <c:v>118.26</c:v>
                </c:pt>
                <c:pt idx="2">
                  <c:v>342.16</c:v>
                </c:pt>
                <c:pt idx="3">
                  <c:v>965</c:v>
                </c:pt>
                <c:pt idx="4">
                  <c:v>1067</c:v>
                </c:pt>
                <c:pt idx="5">
                  <c:v>411.74</c:v>
                </c:pt>
                <c:pt idx="6">
                  <c:v>248.31</c:v>
                </c:pt>
                <c:pt idx="7">
                  <c:v>155.66999999999999</c:v>
                </c:pt>
                <c:pt idx="8">
                  <c:v>137.75</c:v>
                </c:pt>
                <c:pt idx="9">
                  <c:v>155.53</c:v>
                </c:pt>
                <c:pt idx="10">
                  <c:v>186.27</c:v>
                </c:pt>
                <c:pt idx="11">
                  <c:v>1196</c:v>
                </c:pt>
                <c:pt idx="12">
                  <c:v>1606</c:v>
                </c:pt>
                <c:pt idx="13">
                  <c:v>650.23</c:v>
                </c:pt>
                <c:pt idx="14">
                  <c:v>212.46</c:v>
                </c:pt>
                <c:pt idx="15">
                  <c:v>330.58</c:v>
                </c:pt>
                <c:pt idx="16">
                  <c:v>234.64</c:v>
                </c:pt>
                <c:pt idx="17">
                  <c:v>199.66</c:v>
                </c:pt>
                <c:pt idx="18">
                  <c:v>270.33</c:v>
                </c:pt>
                <c:pt idx="19">
                  <c:v>1782</c:v>
                </c:pt>
                <c:pt idx="20">
                  <c:v>1592</c:v>
                </c:pt>
                <c:pt idx="21">
                  <c:v>413.69</c:v>
                </c:pt>
                <c:pt idx="22">
                  <c:v>250.01</c:v>
                </c:pt>
                <c:pt idx="23">
                  <c:v>162.97999999999999</c:v>
                </c:pt>
                <c:pt idx="24">
                  <c:v>261.5</c:v>
                </c:pt>
                <c:pt idx="25">
                  <c:v>1394</c:v>
                </c:pt>
                <c:pt idx="26">
                  <c:v>185.78</c:v>
                </c:pt>
                <c:pt idx="27">
                  <c:v>443.33</c:v>
                </c:pt>
                <c:pt idx="28">
                  <c:v>237.33</c:v>
                </c:pt>
                <c:pt idx="29">
                  <c:v>166.67</c:v>
                </c:pt>
                <c:pt idx="30">
                  <c:v>122.53</c:v>
                </c:pt>
                <c:pt idx="31">
                  <c:v>252.81</c:v>
                </c:pt>
                <c:pt idx="32">
                  <c:v>311.13</c:v>
                </c:pt>
                <c:pt idx="33">
                  <c:v>1055</c:v>
                </c:pt>
                <c:pt idx="34">
                  <c:v>1354</c:v>
                </c:pt>
                <c:pt idx="35">
                  <c:v>1021</c:v>
                </c:pt>
                <c:pt idx="36">
                  <c:v>693.95</c:v>
                </c:pt>
                <c:pt idx="37">
                  <c:v>659.81</c:v>
                </c:pt>
                <c:pt idx="38">
                  <c:v>466.28</c:v>
                </c:pt>
                <c:pt idx="39">
                  <c:v>240.62</c:v>
                </c:pt>
                <c:pt idx="40">
                  <c:v>158.63999999999999</c:v>
                </c:pt>
                <c:pt idx="41">
                  <c:v>230.28</c:v>
                </c:pt>
                <c:pt idx="42">
                  <c:v>882</c:v>
                </c:pt>
                <c:pt idx="43">
                  <c:v>1138</c:v>
                </c:pt>
                <c:pt idx="44">
                  <c:v>684.14</c:v>
                </c:pt>
                <c:pt idx="45">
                  <c:v>260.61</c:v>
                </c:pt>
                <c:pt idx="46">
                  <c:v>175.2</c:v>
                </c:pt>
                <c:pt idx="47">
                  <c:v>237.37</c:v>
                </c:pt>
                <c:pt idx="48">
                  <c:v>243.49</c:v>
                </c:pt>
                <c:pt idx="49">
                  <c:v>173.58</c:v>
                </c:pt>
                <c:pt idx="50">
                  <c:v>257.23</c:v>
                </c:pt>
                <c:pt idx="51">
                  <c:v>995</c:v>
                </c:pt>
                <c:pt idx="52">
                  <c:v>638.80999999999995</c:v>
                </c:pt>
                <c:pt idx="53">
                  <c:v>319.58</c:v>
                </c:pt>
                <c:pt idx="54">
                  <c:v>178.16</c:v>
                </c:pt>
                <c:pt idx="55">
                  <c:v>148.77000000000001</c:v>
                </c:pt>
                <c:pt idx="56">
                  <c:v>394.54</c:v>
                </c:pt>
                <c:pt idx="57">
                  <c:v>1113</c:v>
                </c:pt>
                <c:pt idx="58">
                  <c:v>635.6</c:v>
                </c:pt>
                <c:pt idx="59">
                  <c:v>295.08999999999997</c:v>
                </c:pt>
                <c:pt idx="60">
                  <c:v>282.10000000000002</c:v>
                </c:pt>
                <c:pt idx="61">
                  <c:v>312.39999999999998</c:v>
                </c:pt>
                <c:pt idx="62">
                  <c:v>253.4</c:v>
                </c:pt>
                <c:pt idx="63">
                  <c:v>194.34</c:v>
                </c:pt>
                <c:pt idx="64">
                  <c:v>188.06</c:v>
                </c:pt>
                <c:pt idx="65">
                  <c:v>120.63</c:v>
                </c:pt>
                <c:pt idx="66">
                  <c:v>676.82</c:v>
                </c:pt>
                <c:pt idx="67">
                  <c:v>1204</c:v>
                </c:pt>
                <c:pt idx="68">
                  <c:v>417.87</c:v>
                </c:pt>
                <c:pt idx="69">
                  <c:v>365.03</c:v>
                </c:pt>
                <c:pt idx="70">
                  <c:v>216.02</c:v>
                </c:pt>
                <c:pt idx="71">
                  <c:v>154.52000000000001</c:v>
                </c:pt>
                <c:pt idx="72">
                  <c:v>362.21</c:v>
                </c:pt>
                <c:pt idx="73">
                  <c:v>528.74</c:v>
                </c:pt>
                <c:pt idx="74">
                  <c:v>208.83</c:v>
                </c:pt>
                <c:pt idx="75">
                  <c:v>137.38999999999999</c:v>
                </c:pt>
                <c:pt idx="76">
                  <c:v>221.88</c:v>
                </c:pt>
                <c:pt idx="77">
                  <c:v>175.09</c:v>
                </c:pt>
                <c:pt idx="78">
                  <c:v>152.24</c:v>
                </c:pt>
                <c:pt idx="79">
                  <c:v>366.5</c:v>
                </c:pt>
                <c:pt idx="80">
                  <c:v>411.53</c:v>
                </c:pt>
                <c:pt idx="81">
                  <c:v>183.4</c:v>
                </c:pt>
                <c:pt idx="82">
                  <c:v>164.63</c:v>
                </c:pt>
                <c:pt idx="83">
                  <c:v>325.87</c:v>
                </c:pt>
                <c:pt idx="84">
                  <c:v>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7-43B9-A004-D98935135D77}"/>
            </c:ext>
          </c:extLst>
        </c:ser>
        <c:ser>
          <c:idx val="1"/>
          <c:order val="1"/>
          <c:tx>
            <c:strRef>
              <c:f>Sodium!$AG$2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Sodium!$AK$6:$AK$90</c:f>
                <c:numCache>
                  <c:formatCode>General</c:formatCode>
                  <c:ptCount val="85"/>
                  <c:pt idx="0">
                    <c:v>5.64</c:v>
                  </c:pt>
                  <c:pt idx="1">
                    <c:v>6.2</c:v>
                  </c:pt>
                  <c:pt idx="2">
                    <c:v>13.09</c:v>
                  </c:pt>
                  <c:pt idx="3">
                    <c:v>29.43</c:v>
                  </c:pt>
                  <c:pt idx="4">
                    <c:v>28</c:v>
                  </c:pt>
                  <c:pt idx="5">
                    <c:v>17.05</c:v>
                  </c:pt>
                  <c:pt idx="6">
                    <c:v>10.59</c:v>
                  </c:pt>
                  <c:pt idx="7">
                    <c:v>7.73</c:v>
                  </c:pt>
                  <c:pt idx="8">
                    <c:v>6.38</c:v>
                  </c:pt>
                  <c:pt idx="9">
                    <c:v>5.81</c:v>
                  </c:pt>
                  <c:pt idx="10">
                    <c:v>7.57</c:v>
                  </c:pt>
                  <c:pt idx="11">
                    <c:v>47</c:v>
                  </c:pt>
                  <c:pt idx="12">
                    <c:v>81</c:v>
                  </c:pt>
                  <c:pt idx="13">
                    <c:v>19.920000000000002</c:v>
                  </c:pt>
                  <c:pt idx="14">
                    <c:v>8.76</c:v>
                  </c:pt>
                  <c:pt idx="15">
                    <c:v>13.73</c:v>
                  </c:pt>
                  <c:pt idx="16">
                    <c:v>11.51</c:v>
                  </c:pt>
                  <c:pt idx="17">
                    <c:v>8.9600000000000009</c:v>
                  </c:pt>
                  <c:pt idx="18">
                    <c:v>10.06</c:v>
                  </c:pt>
                  <c:pt idx="19">
                    <c:v>112</c:v>
                  </c:pt>
                  <c:pt idx="20">
                    <c:v>89</c:v>
                  </c:pt>
                  <c:pt idx="21">
                    <c:v>15.56</c:v>
                  </c:pt>
                  <c:pt idx="22">
                    <c:v>10.130000000000001</c:v>
                  </c:pt>
                  <c:pt idx="23">
                    <c:v>7.08</c:v>
                  </c:pt>
                  <c:pt idx="24">
                    <c:v>9.5299999999999994</c:v>
                  </c:pt>
                  <c:pt idx="25">
                    <c:v>56</c:v>
                  </c:pt>
                  <c:pt idx="26">
                    <c:v>11.78</c:v>
                  </c:pt>
                  <c:pt idx="27">
                    <c:v>19.53</c:v>
                  </c:pt>
                  <c:pt idx="28">
                    <c:v>10.39</c:v>
                  </c:pt>
                  <c:pt idx="29">
                    <c:v>7.5</c:v>
                  </c:pt>
                  <c:pt idx="30">
                    <c:v>5.42</c:v>
                  </c:pt>
                  <c:pt idx="31">
                    <c:v>9.44</c:v>
                  </c:pt>
                  <c:pt idx="32">
                    <c:v>11.19</c:v>
                  </c:pt>
                  <c:pt idx="33">
                    <c:v>32</c:v>
                  </c:pt>
                  <c:pt idx="34">
                    <c:v>52</c:v>
                  </c:pt>
                  <c:pt idx="35">
                    <c:v>31</c:v>
                  </c:pt>
                  <c:pt idx="36">
                    <c:v>21.88</c:v>
                  </c:pt>
                  <c:pt idx="37">
                    <c:v>28.74</c:v>
                  </c:pt>
                  <c:pt idx="38">
                    <c:v>23.45</c:v>
                  </c:pt>
                  <c:pt idx="39">
                    <c:v>11.2</c:v>
                  </c:pt>
                  <c:pt idx="40">
                    <c:v>6.02</c:v>
                  </c:pt>
                  <c:pt idx="41">
                    <c:v>8.7899999999999991</c:v>
                  </c:pt>
                  <c:pt idx="42">
                    <c:v>24.19</c:v>
                  </c:pt>
                  <c:pt idx="43">
                    <c:v>35</c:v>
                  </c:pt>
                  <c:pt idx="44">
                    <c:v>19.37</c:v>
                  </c:pt>
                  <c:pt idx="45">
                    <c:v>12.18</c:v>
                  </c:pt>
                  <c:pt idx="46">
                    <c:v>8.73</c:v>
                  </c:pt>
                  <c:pt idx="47">
                    <c:v>9.77</c:v>
                  </c:pt>
                  <c:pt idx="48">
                    <c:v>10.77</c:v>
                  </c:pt>
                  <c:pt idx="49">
                    <c:v>6.56</c:v>
                  </c:pt>
                  <c:pt idx="50">
                    <c:v>9.75</c:v>
                  </c:pt>
                  <c:pt idx="51">
                    <c:v>25.47</c:v>
                  </c:pt>
                  <c:pt idx="52">
                    <c:v>20.6</c:v>
                  </c:pt>
                  <c:pt idx="53">
                    <c:v>12.81</c:v>
                  </c:pt>
                  <c:pt idx="54">
                    <c:v>7.7</c:v>
                  </c:pt>
                  <c:pt idx="55">
                    <c:v>6.11</c:v>
                  </c:pt>
                  <c:pt idx="56">
                    <c:v>15</c:v>
                  </c:pt>
                  <c:pt idx="57">
                    <c:v>35</c:v>
                  </c:pt>
                  <c:pt idx="58">
                    <c:v>18.2</c:v>
                  </c:pt>
                  <c:pt idx="59">
                    <c:v>15.02</c:v>
                  </c:pt>
                  <c:pt idx="60">
                    <c:v>12.92</c:v>
                  </c:pt>
                  <c:pt idx="61">
                    <c:v>12.51</c:v>
                  </c:pt>
                  <c:pt idx="62">
                    <c:v>11.11</c:v>
                  </c:pt>
                  <c:pt idx="63">
                    <c:v>8.6</c:v>
                  </c:pt>
                  <c:pt idx="64">
                    <c:v>8.3699999999999992</c:v>
                  </c:pt>
                  <c:pt idx="65">
                    <c:v>5.7</c:v>
                  </c:pt>
                  <c:pt idx="66">
                    <c:v>25.35</c:v>
                  </c:pt>
                  <c:pt idx="67">
                    <c:v>37</c:v>
                  </c:pt>
                  <c:pt idx="68">
                    <c:v>17.21</c:v>
                  </c:pt>
                  <c:pt idx="69">
                    <c:v>14.94</c:v>
                  </c:pt>
                  <c:pt idx="70">
                    <c:v>10.85</c:v>
                  </c:pt>
                  <c:pt idx="71">
                    <c:v>7.11</c:v>
                  </c:pt>
                  <c:pt idx="72">
                    <c:v>14.55</c:v>
                  </c:pt>
                  <c:pt idx="73">
                    <c:v>17.75</c:v>
                  </c:pt>
                  <c:pt idx="74">
                    <c:v>13.13</c:v>
                  </c:pt>
                  <c:pt idx="75">
                    <c:v>11.31</c:v>
                  </c:pt>
                  <c:pt idx="76">
                    <c:v>9.7799999999999994</c:v>
                  </c:pt>
                  <c:pt idx="77">
                    <c:v>7.61</c:v>
                  </c:pt>
                  <c:pt idx="78">
                    <c:v>7.09</c:v>
                  </c:pt>
                  <c:pt idx="79">
                    <c:v>16.5</c:v>
                  </c:pt>
                  <c:pt idx="80">
                    <c:v>16.18</c:v>
                  </c:pt>
                  <c:pt idx="81">
                    <c:v>7.9</c:v>
                  </c:pt>
                  <c:pt idx="82">
                    <c:v>6.06</c:v>
                  </c:pt>
                  <c:pt idx="83">
                    <c:v>12.48</c:v>
                  </c:pt>
                  <c:pt idx="84">
                    <c:v>33</c:v>
                  </c:pt>
                </c:numCache>
              </c:numRef>
            </c:plus>
            <c:minus>
              <c:numRef>
                <c:f>Sodium!$AK$6:$AK$90</c:f>
                <c:numCache>
                  <c:formatCode>General</c:formatCode>
                  <c:ptCount val="85"/>
                  <c:pt idx="0">
                    <c:v>5.64</c:v>
                  </c:pt>
                  <c:pt idx="1">
                    <c:v>6.2</c:v>
                  </c:pt>
                  <c:pt idx="2">
                    <c:v>13.09</c:v>
                  </c:pt>
                  <c:pt idx="3">
                    <c:v>29.43</c:v>
                  </c:pt>
                  <c:pt idx="4">
                    <c:v>28</c:v>
                  </c:pt>
                  <c:pt idx="5">
                    <c:v>17.05</c:v>
                  </c:pt>
                  <c:pt idx="6">
                    <c:v>10.59</c:v>
                  </c:pt>
                  <c:pt idx="7">
                    <c:v>7.73</c:v>
                  </c:pt>
                  <c:pt idx="8">
                    <c:v>6.38</c:v>
                  </c:pt>
                  <c:pt idx="9">
                    <c:v>5.81</c:v>
                  </c:pt>
                  <c:pt idx="10">
                    <c:v>7.57</c:v>
                  </c:pt>
                  <c:pt idx="11">
                    <c:v>47</c:v>
                  </c:pt>
                  <c:pt idx="12">
                    <c:v>81</c:v>
                  </c:pt>
                  <c:pt idx="13">
                    <c:v>19.920000000000002</c:v>
                  </c:pt>
                  <c:pt idx="14">
                    <c:v>8.76</c:v>
                  </c:pt>
                  <c:pt idx="15">
                    <c:v>13.73</c:v>
                  </c:pt>
                  <c:pt idx="16">
                    <c:v>11.51</c:v>
                  </c:pt>
                  <c:pt idx="17">
                    <c:v>8.9600000000000009</c:v>
                  </c:pt>
                  <c:pt idx="18">
                    <c:v>10.06</c:v>
                  </c:pt>
                  <c:pt idx="19">
                    <c:v>112</c:v>
                  </c:pt>
                  <c:pt idx="20">
                    <c:v>89</c:v>
                  </c:pt>
                  <c:pt idx="21">
                    <c:v>15.56</c:v>
                  </c:pt>
                  <c:pt idx="22">
                    <c:v>10.130000000000001</c:v>
                  </c:pt>
                  <c:pt idx="23">
                    <c:v>7.08</c:v>
                  </c:pt>
                  <c:pt idx="24">
                    <c:v>9.5299999999999994</c:v>
                  </c:pt>
                  <c:pt idx="25">
                    <c:v>56</c:v>
                  </c:pt>
                  <c:pt idx="26">
                    <c:v>11.78</c:v>
                  </c:pt>
                  <c:pt idx="27">
                    <c:v>19.53</c:v>
                  </c:pt>
                  <c:pt idx="28">
                    <c:v>10.39</c:v>
                  </c:pt>
                  <c:pt idx="29">
                    <c:v>7.5</c:v>
                  </c:pt>
                  <c:pt idx="30">
                    <c:v>5.42</c:v>
                  </c:pt>
                  <c:pt idx="31">
                    <c:v>9.44</c:v>
                  </c:pt>
                  <c:pt idx="32">
                    <c:v>11.19</c:v>
                  </c:pt>
                  <c:pt idx="33">
                    <c:v>32</c:v>
                  </c:pt>
                  <c:pt idx="34">
                    <c:v>52</c:v>
                  </c:pt>
                  <c:pt idx="35">
                    <c:v>31</c:v>
                  </c:pt>
                  <c:pt idx="36">
                    <c:v>21.88</c:v>
                  </c:pt>
                  <c:pt idx="37">
                    <c:v>28.74</c:v>
                  </c:pt>
                  <c:pt idx="38">
                    <c:v>23.45</c:v>
                  </c:pt>
                  <c:pt idx="39">
                    <c:v>11.2</c:v>
                  </c:pt>
                  <c:pt idx="40">
                    <c:v>6.02</c:v>
                  </c:pt>
                  <c:pt idx="41">
                    <c:v>8.7899999999999991</c:v>
                  </c:pt>
                  <c:pt idx="42">
                    <c:v>24.19</c:v>
                  </c:pt>
                  <c:pt idx="43">
                    <c:v>35</c:v>
                  </c:pt>
                  <c:pt idx="44">
                    <c:v>19.37</c:v>
                  </c:pt>
                  <c:pt idx="45">
                    <c:v>12.18</c:v>
                  </c:pt>
                  <c:pt idx="46">
                    <c:v>8.73</c:v>
                  </c:pt>
                  <c:pt idx="47">
                    <c:v>9.77</c:v>
                  </c:pt>
                  <c:pt idx="48">
                    <c:v>10.77</c:v>
                  </c:pt>
                  <c:pt idx="49">
                    <c:v>6.56</c:v>
                  </c:pt>
                  <c:pt idx="50">
                    <c:v>9.75</c:v>
                  </c:pt>
                  <c:pt idx="51">
                    <c:v>25.47</c:v>
                  </c:pt>
                  <c:pt idx="52">
                    <c:v>20.6</c:v>
                  </c:pt>
                  <c:pt idx="53">
                    <c:v>12.81</c:v>
                  </c:pt>
                  <c:pt idx="54">
                    <c:v>7.7</c:v>
                  </c:pt>
                  <c:pt idx="55">
                    <c:v>6.11</c:v>
                  </c:pt>
                  <c:pt idx="56">
                    <c:v>15</c:v>
                  </c:pt>
                  <c:pt idx="57">
                    <c:v>35</c:v>
                  </c:pt>
                  <c:pt idx="58">
                    <c:v>18.2</c:v>
                  </c:pt>
                  <c:pt idx="59">
                    <c:v>15.02</c:v>
                  </c:pt>
                  <c:pt idx="60">
                    <c:v>12.92</c:v>
                  </c:pt>
                  <c:pt idx="61">
                    <c:v>12.51</c:v>
                  </c:pt>
                  <c:pt idx="62">
                    <c:v>11.11</c:v>
                  </c:pt>
                  <c:pt idx="63">
                    <c:v>8.6</c:v>
                  </c:pt>
                  <c:pt idx="64">
                    <c:v>8.3699999999999992</c:v>
                  </c:pt>
                  <c:pt idx="65">
                    <c:v>5.7</c:v>
                  </c:pt>
                  <c:pt idx="66">
                    <c:v>25.35</c:v>
                  </c:pt>
                  <c:pt idx="67">
                    <c:v>37</c:v>
                  </c:pt>
                  <c:pt idx="68">
                    <c:v>17.21</c:v>
                  </c:pt>
                  <c:pt idx="69">
                    <c:v>14.94</c:v>
                  </c:pt>
                  <c:pt idx="70">
                    <c:v>10.85</c:v>
                  </c:pt>
                  <c:pt idx="71">
                    <c:v>7.11</c:v>
                  </c:pt>
                  <c:pt idx="72">
                    <c:v>14.55</c:v>
                  </c:pt>
                  <c:pt idx="73">
                    <c:v>17.75</c:v>
                  </c:pt>
                  <c:pt idx="74">
                    <c:v>13.13</c:v>
                  </c:pt>
                  <c:pt idx="75">
                    <c:v>11.31</c:v>
                  </c:pt>
                  <c:pt idx="76">
                    <c:v>9.7799999999999994</c:v>
                  </c:pt>
                  <c:pt idx="77">
                    <c:v>7.61</c:v>
                  </c:pt>
                  <c:pt idx="78">
                    <c:v>7.09</c:v>
                  </c:pt>
                  <c:pt idx="79">
                    <c:v>16.5</c:v>
                  </c:pt>
                  <c:pt idx="80">
                    <c:v>16.18</c:v>
                  </c:pt>
                  <c:pt idx="81">
                    <c:v>7.9</c:v>
                  </c:pt>
                  <c:pt idx="82">
                    <c:v>6.06</c:v>
                  </c:pt>
                  <c:pt idx="83">
                    <c:v>12.48</c:v>
                  </c:pt>
                  <c:pt idx="84">
                    <c:v>33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Sodium!$AF$6:$AF$90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Sodium!$AJ$6:$AJ$90</c:f>
              <c:numCache>
                <c:formatCode>General</c:formatCode>
                <c:ptCount val="85"/>
                <c:pt idx="0">
                  <c:v>122.95</c:v>
                </c:pt>
                <c:pt idx="1">
                  <c:v>118.26</c:v>
                </c:pt>
                <c:pt idx="2">
                  <c:v>342.16</c:v>
                </c:pt>
                <c:pt idx="3">
                  <c:v>964.52</c:v>
                </c:pt>
                <c:pt idx="4">
                  <c:v>1067</c:v>
                </c:pt>
                <c:pt idx="5">
                  <c:v>411.74</c:v>
                </c:pt>
                <c:pt idx="6">
                  <c:v>248.31</c:v>
                </c:pt>
                <c:pt idx="7">
                  <c:v>155.66999999999999</c:v>
                </c:pt>
                <c:pt idx="8">
                  <c:v>137.75</c:v>
                </c:pt>
                <c:pt idx="9">
                  <c:v>155.53</c:v>
                </c:pt>
                <c:pt idx="10">
                  <c:v>186.27</c:v>
                </c:pt>
                <c:pt idx="11">
                  <c:v>1196</c:v>
                </c:pt>
                <c:pt idx="12">
                  <c:v>1606</c:v>
                </c:pt>
                <c:pt idx="13">
                  <c:v>650.23</c:v>
                </c:pt>
                <c:pt idx="14">
                  <c:v>212.46</c:v>
                </c:pt>
                <c:pt idx="15">
                  <c:v>330.58</c:v>
                </c:pt>
                <c:pt idx="16">
                  <c:v>234.64</c:v>
                </c:pt>
                <c:pt idx="17">
                  <c:v>199.66</c:v>
                </c:pt>
                <c:pt idx="18">
                  <c:v>270.33</c:v>
                </c:pt>
                <c:pt idx="19">
                  <c:v>1782</c:v>
                </c:pt>
                <c:pt idx="20">
                  <c:v>1592</c:v>
                </c:pt>
                <c:pt idx="21">
                  <c:v>413.69</c:v>
                </c:pt>
                <c:pt idx="22">
                  <c:v>250.01</c:v>
                </c:pt>
                <c:pt idx="23">
                  <c:v>162.97999999999999</c:v>
                </c:pt>
                <c:pt idx="24">
                  <c:v>261.5</c:v>
                </c:pt>
                <c:pt idx="25">
                  <c:v>1394</c:v>
                </c:pt>
                <c:pt idx="26">
                  <c:v>185.78</c:v>
                </c:pt>
                <c:pt idx="27">
                  <c:v>443.33</c:v>
                </c:pt>
                <c:pt idx="28">
                  <c:v>237.33</c:v>
                </c:pt>
                <c:pt idx="29">
                  <c:v>166.67</c:v>
                </c:pt>
                <c:pt idx="30">
                  <c:v>122.53</c:v>
                </c:pt>
                <c:pt idx="31">
                  <c:v>252.81</c:v>
                </c:pt>
                <c:pt idx="32">
                  <c:v>311.13</c:v>
                </c:pt>
                <c:pt idx="33">
                  <c:v>1055</c:v>
                </c:pt>
                <c:pt idx="34">
                  <c:v>1354</c:v>
                </c:pt>
                <c:pt idx="35">
                  <c:v>1021</c:v>
                </c:pt>
                <c:pt idx="36">
                  <c:v>693.95</c:v>
                </c:pt>
                <c:pt idx="37">
                  <c:v>659.81</c:v>
                </c:pt>
                <c:pt idx="38">
                  <c:v>466.28</c:v>
                </c:pt>
                <c:pt idx="39">
                  <c:v>240.62</c:v>
                </c:pt>
                <c:pt idx="40">
                  <c:v>158.63999999999999</c:v>
                </c:pt>
                <c:pt idx="41">
                  <c:v>230.28</c:v>
                </c:pt>
                <c:pt idx="42">
                  <c:v>882.04</c:v>
                </c:pt>
                <c:pt idx="43">
                  <c:v>1138</c:v>
                </c:pt>
                <c:pt idx="44">
                  <c:v>684.14</c:v>
                </c:pt>
                <c:pt idx="45">
                  <c:v>260.61</c:v>
                </c:pt>
                <c:pt idx="46">
                  <c:v>175.2</c:v>
                </c:pt>
                <c:pt idx="47">
                  <c:v>237.37</c:v>
                </c:pt>
                <c:pt idx="48">
                  <c:v>243.49</c:v>
                </c:pt>
                <c:pt idx="49">
                  <c:v>173.58</c:v>
                </c:pt>
                <c:pt idx="50">
                  <c:v>257.23</c:v>
                </c:pt>
                <c:pt idx="51">
                  <c:v>995</c:v>
                </c:pt>
                <c:pt idx="52">
                  <c:v>638.80999999999995</c:v>
                </c:pt>
                <c:pt idx="53">
                  <c:v>319.58</c:v>
                </c:pt>
                <c:pt idx="54">
                  <c:v>178.16</c:v>
                </c:pt>
                <c:pt idx="55">
                  <c:v>148.77000000000001</c:v>
                </c:pt>
                <c:pt idx="56">
                  <c:v>394.54</c:v>
                </c:pt>
                <c:pt idx="57">
                  <c:v>1113</c:v>
                </c:pt>
                <c:pt idx="58">
                  <c:v>635.6</c:v>
                </c:pt>
                <c:pt idx="59">
                  <c:v>295.08999999999997</c:v>
                </c:pt>
                <c:pt idx="60">
                  <c:v>282.10000000000002</c:v>
                </c:pt>
                <c:pt idx="61">
                  <c:v>312.39999999999998</c:v>
                </c:pt>
                <c:pt idx="62">
                  <c:v>253.4</c:v>
                </c:pt>
                <c:pt idx="63">
                  <c:v>194.34</c:v>
                </c:pt>
                <c:pt idx="64">
                  <c:v>188.06</c:v>
                </c:pt>
                <c:pt idx="65">
                  <c:v>120.63</c:v>
                </c:pt>
                <c:pt idx="66">
                  <c:v>676.82</c:v>
                </c:pt>
                <c:pt idx="67">
                  <c:v>1204</c:v>
                </c:pt>
                <c:pt idx="68">
                  <c:v>417.87</c:v>
                </c:pt>
                <c:pt idx="69">
                  <c:v>365.03</c:v>
                </c:pt>
                <c:pt idx="70">
                  <c:v>216.02</c:v>
                </c:pt>
                <c:pt idx="71">
                  <c:v>154.52000000000001</c:v>
                </c:pt>
                <c:pt idx="72">
                  <c:v>362.21</c:v>
                </c:pt>
                <c:pt idx="73">
                  <c:v>528.74</c:v>
                </c:pt>
                <c:pt idx="74">
                  <c:v>208.83</c:v>
                </c:pt>
                <c:pt idx="75">
                  <c:v>137.38999999999999</c:v>
                </c:pt>
                <c:pt idx="76">
                  <c:v>221.88</c:v>
                </c:pt>
                <c:pt idx="77">
                  <c:v>175.09</c:v>
                </c:pt>
                <c:pt idx="78">
                  <c:v>152.24</c:v>
                </c:pt>
                <c:pt idx="79">
                  <c:v>366.5</c:v>
                </c:pt>
                <c:pt idx="80">
                  <c:v>411.53</c:v>
                </c:pt>
                <c:pt idx="81">
                  <c:v>183.4</c:v>
                </c:pt>
                <c:pt idx="82">
                  <c:v>164.63</c:v>
                </c:pt>
                <c:pt idx="83">
                  <c:v>325.87</c:v>
                </c:pt>
                <c:pt idx="84">
                  <c:v>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7-43B9-A004-D98935135D77}"/>
            </c:ext>
          </c:extLst>
        </c:ser>
        <c:ser>
          <c:idx val="2"/>
          <c:order val="2"/>
          <c:tx>
            <c:strRef>
              <c:f>Sodium!$AM$2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Sodium!$AQ$6:$AQ$90</c:f>
                <c:numCache>
                  <c:formatCode>General</c:formatCode>
                  <c:ptCount val="85"/>
                  <c:pt idx="0">
                    <c:v>9.25</c:v>
                  </c:pt>
                  <c:pt idx="1">
                    <c:v>10.73</c:v>
                  </c:pt>
                  <c:pt idx="2">
                    <c:v>22.95</c:v>
                  </c:pt>
                  <c:pt idx="3">
                    <c:v>70.349999999999994</c:v>
                  </c:pt>
                  <c:pt idx="4">
                    <c:v>54</c:v>
                  </c:pt>
                  <c:pt idx="5">
                    <c:v>57.56</c:v>
                  </c:pt>
                  <c:pt idx="6">
                    <c:v>31.26</c:v>
                  </c:pt>
                  <c:pt idx="7">
                    <c:v>18.100000000000001</c:v>
                  </c:pt>
                  <c:pt idx="8">
                    <c:v>8.4600000000000009</c:v>
                  </c:pt>
                  <c:pt idx="9">
                    <c:v>8.0299999999999994</c:v>
                  </c:pt>
                  <c:pt idx="10">
                    <c:v>15.7</c:v>
                  </c:pt>
                  <c:pt idx="11">
                    <c:v>166</c:v>
                  </c:pt>
                  <c:pt idx="12">
                    <c:v>260</c:v>
                  </c:pt>
                  <c:pt idx="13">
                    <c:v>50.03</c:v>
                  </c:pt>
                  <c:pt idx="14">
                    <c:v>16.57</c:v>
                  </c:pt>
                  <c:pt idx="15">
                    <c:v>21.8</c:v>
                  </c:pt>
                  <c:pt idx="16">
                    <c:v>13.93</c:v>
                  </c:pt>
                  <c:pt idx="17">
                    <c:v>13.58</c:v>
                  </c:pt>
                  <c:pt idx="18">
                    <c:v>18.43</c:v>
                  </c:pt>
                  <c:pt idx="19">
                    <c:v>349</c:v>
                  </c:pt>
                  <c:pt idx="20">
                    <c:v>248</c:v>
                  </c:pt>
                  <c:pt idx="21">
                    <c:v>41.5</c:v>
                  </c:pt>
                  <c:pt idx="22">
                    <c:v>19.190000000000001</c:v>
                  </c:pt>
                  <c:pt idx="23">
                    <c:v>7.91</c:v>
                  </c:pt>
                  <c:pt idx="24">
                    <c:v>15.65</c:v>
                  </c:pt>
                  <c:pt idx="25">
                    <c:v>205</c:v>
                  </c:pt>
                  <c:pt idx="26">
                    <c:v>37.81</c:v>
                  </c:pt>
                  <c:pt idx="27">
                    <c:v>24.49</c:v>
                  </c:pt>
                  <c:pt idx="28">
                    <c:v>10.34</c:v>
                  </c:pt>
                  <c:pt idx="29">
                    <c:v>12.32</c:v>
                  </c:pt>
                  <c:pt idx="30">
                    <c:v>8.5399999999999991</c:v>
                  </c:pt>
                  <c:pt idx="31">
                    <c:v>13.59</c:v>
                  </c:pt>
                  <c:pt idx="32">
                    <c:v>21.57</c:v>
                  </c:pt>
                  <c:pt idx="33">
                    <c:v>90</c:v>
                  </c:pt>
                  <c:pt idx="34">
                    <c:v>158</c:v>
                  </c:pt>
                  <c:pt idx="35">
                    <c:v>46</c:v>
                  </c:pt>
                  <c:pt idx="36">
                    <c:v>41.3</c:v>
                  </c:pt>
                  <c:pt idx="37">
                    <c:v>31.69</c:v>
                  </c:pt>
                  <c:pt idx="38">
                    <c:v>26.3</c:v>
                  </c:pt>
                  <c:pt idx="39">
                    <c:v>11</c:v>
                  </c:pt>
                  <c:pt idx="40">
                    <c:v>8.7899999999999991</c:v>
                  </c:pt>
                  <c:pt idx="41">
                    <c:v>18.46</c:v>
                  </c:pt>
                  <c:pt idx="42">
                    <c:v>51.62</c:v>
                  </c:pt>
                  <c:pt idx="43">
                    <c:v>97</c:v>
                  </c:pt>
                  <c:pt idx="44">
                    <c:v>39.67</c:v>
                  </c:pt>
                  <c:pt idx="45">
                    <c:v>40.56</c:v>
                  </c:pt>
                  <c:pt idx="46">
                    <c:v>23.89</c:v>
                  </c:pt>
                  <c:pt idx="47">
                    <c:v>23.93</c:v>
                  </c:pt>
                  <c:pt idx="48">
                    <c:v>10.69</c:v>
                  </c:pt>
                  <c:pt idx="49">
                    <c:v>9.27</c:v>
                  </c:pt>
                  <c:pt idx="50">
                    <c:v>21.19</c:v>
                  </c:pt>
                  <c:pt idx="51">
                    <c:v>48.59</c:v>
                  </c:pt>
                  <c:pt idx="52">
                    <c:v>44.46</c:v>
                  </c:pt>
                  <c:pt idx="53">
                    <c:v>25.23</c:v>
                  </c:pt>
                  <c:pt idx="54">
                    <c:v>7.86</c:v>
                  </c:pt>
                  <c:pt idx="55">
                    <c:v>9.94</c:v>
                  </c:pt>
                  <c:pt idx="56">
                    <c:v>24.98</c:v>
                  </c:pt>
                  <c:pt idx="57">
                    <c:v>107</c:v>
                  </c:pt>
                  <c:pt idx="58">
                    <c:v>40.92</c:v>
                  </c:pt>
                  <c:pt idx="59">
                    <c:v>51.56</c:v>
                  </c:pt>
                  <c:pt idx="60">
                    <c:v>43.2</c:v>
                  </c:pt>
                  <c:pt idx="61">
                    <c:v>36.14</c:v>
                  </c:pt>
                  <c:pt idx="62">
                    <c:v>11.7</c:v>
                  </c:pt>
                  <c:pt idx="63">
                    <c:v>8.68</c:v>
                  </c:pt>
                  <c:pt idx="64">
                    <c:v>11.97</c:v>
                  </c:pt>
                  <c:pt idx="65">
                    <c:v>9.1300000000000008</c:v>
                  </c:pt>
                  <c:pt idx="66">
                    <c:v>41.79</c:v>
                  </c:pt>
                  <c:pt idx="67">
                    <c:v>112</c:v>
                  </c:pt>
                  <c:pt idx="68">
                    <c:v>57.82</c:v>
                  </c:pt>
                  <c:pt idx="69">
                    <c:v>49.33</c:v>
                  </c:pt>
                  <c:pt idx="70">
                    <c:v>34.81</c:v>
                  </c:pt>
                  <c:pt idx="71">
                    <c:v>12.67</c:v>
                  </c:pt>
                  <c:pt idx="72">
                    <c:v>22.91</c:v>
                  </c:pt>
                  <c:pt idx="73">
                    <c:v>38.67</c:v>
                  </c:pt>
                  <c:pt idx="74">
                    <c:v>41.53</c:v>
                  </c:pt>
                  <c:pt idx="75">
                    <c:v>32.81</c:v>
                  </c:pt>
                  <c:pt idx="76">
                    <c:v>27.87</c:v>
                  </c:pt>
                  <c:pt idx="77">
                    <c:v>8</c:v>
                  </c:pt>
                  <c:pt idx="78">
                    <c:v>14.16</c:v>
                  </c:pt>
                  <c:pt idx="79">
                    <c:v>56.02</c:v>
                  </c:pt>
                  <c:pt idx="80">
                    <c:v>52.78</c:v>
                  </c:pt>
                  <c:pt idx="81">
                    <c:v>15.53</c:v>
                  </c:pt>
                  <c:pt idx="82">
                    <c:v>8.4499999999999993</c:v>
                  </c:pt>
                  <c:pt idx="83">
                    <c:v>21.15</c:v>
                  </c:pt>
                  <c:pt idx="84">
                    <c:v>85.99</c:v>
                  </c:pt>
                </c:numCache>
              </c:numRef>
            </c:plus>
            <c:minus>
              <c:numRef>
                <c:f>Sodium!$AQ$6:$AQ$90</c:f>
                <c:numCache>
                  <c:formatCode>General</c:formatCode>
                  <c:ptCount val="85"/>
                  <c:pt idx="0">
                    <c:v>9.25</c:v>
                  </c:pt>
                  <c:pt idx="1">
                    <c:v>10.73</c:v>
                  </c:pt>
                  <c:pt idx="2">
                    <c:v>22.95</c:v>
                  </c:pt>
                  <c:pt idx="3">
                    <c:v>70.349999999999994</c:v>
                  </c:pt>
                  <c:pt idx="4">
                    <c:v>54</c:v>
                  </c:pt>
                  <c:pt idx="5">
                    <c:v>57.56</c:v>
                  </c:pt>
                  <c:pt idx="6">
                    <c:v>31.26</c:v>
                  </c:pt>
                  <c:pt idx="7">
                    <c:v>18.100000000000001</c:v>
                  </c:pt>
                  <c:pt idx="8">
                    <c:v>8.4600000000000009</c:v>
                  </c:pt>
                  <c:pt idx="9">
                    <c:v>8.0299999999999994</c:v>
                  </c:pt>
                  <c:pt idx="10">
                    <c:v>15.7</c:v>
                  </c:pt>
                  <c:pt idx="11">
                    <c:v>166</c:v>
                  </c:pt>
                  <c:pt idx="12">
                    <c:v>260</c:v>
                  </c:pt>
                  <c:pt idx="13">
                    <c:v>50.03</c:v>
                  </c:pt>
                  <c:pt idx="14">
                    <c:v>16.57</c:v>
                  </c:pt>
                  <c:pt idx="15">
                    <c:v>21.8</c:v>
                  </c:pt>
                  <c:pt idx="16">
                    <c:v>13.93</c:v>
                  </c:pt>
                  <c:pt idx="17">
                    <c:v>13.58</c:v>
                  </c:pt>
                  <c:pt idx="18">
                    <c:v>18.43</c:v>
                  </c:pt>
                  <c:pt idx="19">
                    <c:v>349</c:v>
                  </c:pt>
                  <c:pt idx="20">
                    <c:v>248</c:v>
                  </c:pt>
                  <c:pt idx="21">
                    <c:v>41.5</c:v>
                  </c:pt>
                  <c:pt idx="22">
                    <c:v>19.190000000000001</c:v>
                  </c:pt>
                  <c:pt idx="23">
                    <c:v>7.91</c:v>
                  </c:pt>
                  <c:pt idx="24">
                    <c:v>15.65</c:v>
                  </c:pt>
                  <c:pt idx="25">
                    <c:v>205</c:v>
                  </c:pt>
                  <c:pt idx="26">
                    <c:v>37.81</c:v>
                  </c:pt>
                  <c:pt idx="27">
                    <c:v>24.49</c:v>
                  </c:pt>
                  <c:pt idx="28">
                    <c:v>10.34</c:v>
                  </c:pt>
                  <c:pt idx="29">
                    <c:v>12.32</c:v>
                  </c:pt>
                  <c:pt idx="30">
                    <c:v>8.5399999999999991</c:v>
                  </c:pt>
                  <c:pt idx="31">
                    <c:v>13.59</c:v>
                  </c:pt>
                  <c:pt idx="32">
                    <c:v>21.57</c:v>
                  </c:pt>
                  <c:pt idx="33">
                    <c:v>90</c:v>
                  </c:pt>
                  <c:pt idx="34">
                    <c:v>158</c:v>
                  </c:pt>
                  <c:pt idx="35">
                    <c:v>46</c:v>
                  </c:pt>
                  <c:pt idx="36">
                    <c:v>41.3</c:v>
                  </c:pt>
                  <c:pt idx="37">
                    <c:v>31.69</c:v>
                  </c:pt>
                  <c:pt idx="38">
                    <c:v>26.3</c:v>
                  </c:pt>
                  <c:pt idx="39">
                    <c:v>11</c:v>
                  </c:pt>
                  <c:pt idx="40">
                    <c:v>8.7899999999999991</c:v>
                  </c:pt>
                  <c:pt idx="41">
                    <c:v>18.46</c:v>
                  </c:pt>
                  <c:pt idx="42">
                    <c:v>51.62</c:v>
                  </c:pt>
                  <c:pt idx="43">
                    <c:v>97</c:v>
                  </c:pt>
                  <c:pt idx="44">
                    <c:v>39.67</c:v>
                  </c:pt>
                  <c:pt idx="45">
                    <c:v>40.56</c:v>
                  </c:pt>
                  <c:pt idx="46">
                    <c:v>23.89</c:v>
                  </c:pt>
                  <c:pt idx="47">
                    <c:v>23.93</c:v>
                  </c:pt>
                  <c:pt idx="48">
                    <c:v>10.69</c:v>
                  </c:pt>
                  <c:pt idx="49">
                    <c:v>9.27</c:v>
                  </c:pt>
                  <c:pt idx="50">
                    <c:v>21.19</c:v>
                  </c:pt>
                  <c:pt idx="51">
                    <c:v>48.59</c:v>
                  </c:pt>
                  <c:pt idx="52">
                    <c:v>44.46</c:v>
                  </c:pt>
                  <c:pt idx="53">
                    <c:v>25.23</c:v>
                  </c:pt>
                  <c:pt idx="54">
                    <c:v>7.86</c:v>
                  </c:pt>
                  <c:pt idx="55">
                    <c:v>9.94</c:v>
                  </c:pt>
                  <c:pt idx="56">
                    <c:v>24.98</c:v>
                  </c:pt>
                  <c:pt idx="57">
                    <c:v>107</c:v>
                  </c:pt>
                  <c:pt idx="58">
                    <c:v>40.92</c:v>
                  </c:pt>
                  <c:pt idx="59">
                    <c:v>51.56</c:v>
                  </c:pt>
                  <c:pt idx="60">
                    <c:v>43.2</c:v>
                  </c:pt>
                  <c:pt idx="61">
                    <c:v>36.14</c:v>
                  </c:pt>
                  <c:pt idx="62">
                    <c:v>11.7</c:v>
                  </c:pt>
                  <c:pt idx="63">
                    <c:v>8.68</c:v>
                  </c:pt>
                  <c:pt idx="64">
                    <c:v>11.97</c:v>
                  </c:pt>
                  <c:pt idx="65">
                    <c:v>9.1300000000000008</c:v>
                  </c:pt>
                  <c:pt idx="66">
                    <c:v>41.79</c:v>
                  </c:pt>
                  <c:pt idx="67">
                    <c:v>112</c:v>
                  </c:pt>
                  <c:pt idx="68">
                    <c:v>57.82</c:v>
                  </c:pt>
                  <c:pt idx="69">
                    <c:v>49.33</c:v>
                  </c:pt>
                  <c:pt idx="70">
                    <c:v>34.81</c:v>
                  </c:pt>
                  <c:pt idx="71">
                    <c:v>12.67</c:v>
                  </c:pt>
                  <c:pt idx="72">
                    <c:v>22.91</c:v>
                  </c:pt>
                  <c:pt idx="73">
                    <c:v>38.67</c:v>
                  </c:pt>
                  <c:pt idx="74">
                    <c:v>41.53</c:v>
                  </c:pt>
                  <c:pt idx="75">
                    <c:v>32.81</c:v>
                  </c:pt>
                  <c:pt idx="76">
                    <c:v>27.87</c:v>
                  </c:pt>
                  <c:pt idx="77">
                    <c:v>8</c:v>
                  </c:pt>
                  <c:pt idx="78">
                    <c:v>14.16</c:v>
                  </c:pt>
                  <c:pt idx="79">
                    <c:v>56.02</c:v>
                  </c:pt>
                  <c:pt idx="80">
                    <c:v>52.78</c:v>
                  </c:pt>
                  <c:pt idx="81">
                    <c:v>15.53</c:v>
                  </c:pt>
                  <c:pt idx="82">
                    <c:v>8.4499999999999993</c:v>
                  </c:pt>
                  <c:pt idx="83">
                    <c:v>21.15</c:v>
                  </c:pt>
                  <c:pt idx="84">
                    <c:v>85.99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Sodium!$AL$6:$AL$90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Sodium!$AP$6:$AP$90</c:f>
              <c:numCache>
                <c:formatCode>General</c:formatCode>
                <c:ptCount val="85"/>
                <c:pt idx="0">
                  <c:v>126.51</c:v>
                </c:pt>
                <c:pt idx="1">
                  <c:v>120.42</c:v>
                </c:pt>
                <c:pt idx="2">
                  <c:v>345.26</c:v>
                </c:pt>
                <c:pt idx="3">
                  <c:v>954.4</c:v>
                </c:pt>
                <c:pt idx="4">
                  <c:v>1048</c:v>
                </c:pt>
                <c:pt idx="5">
                  <c:v>410.3</c:v>
                </c:pt>
                <c:pt idx="6">
                  <c:v>250.87</c:v>
                </c:pt>
                <c:pt idx="7">
                  <c:v>158.47</c:v>
                </c:pt>
                <c:pt idx="8">
                  <c:v>141.47</c:v>
                </c:pt>
                <c:pt idx="9">
                  <c:v>158.97</c:v>
                </c:pt>
                <c:pt idx="10">
                  <c:v>188.64</c:v>
                </c:pt>
                <c:pt idx="11">
                  <c:v>1175</c:v>
                </c:pt>
                <c:pt idx="12">
                  <c:v>1565</c:v>
                </c:pt>
                <c:pt idx="13">
                  <c:v>644.04</c:v>
                </c:pt>
                <c:pt idx="14">
                  <c:v>216.37</c:v>
                </c:pt>
                <c:pt idx="15">
                  <c:v>335.13</c:v>
                </c:pt>
                <c:pt idx="16">
                  <c:v>241.03</c:v>
                </c:pt>
                <c:pt idx="17">
                  <c:v>205.28</c:v>
                </c:pt>
                <c:pt idx="18">
                  <c:v>273.45999999999998</c:v>
                </c:pt>
                <c:pt idx="19">
                  <c:v>1730</c:v>
                </c:pt>
                <c:pt idx="20">
                  <c:v>1549</c:v>
                </c:pt>
                <c:pt idx="21">
                  <c:v>415</c:v>
                </c:pt>
                <c:pt idx="22">
                  <c:v>254.12</c:v>
                </c:pt>
                <c:pt idx="23">
                  <c:v>167.28</c:v>
                </c:pt>
                <c:pt idx="24">
                  <c:v>264.82</c:v>
                </c:pt>
                <c:pt idx="25">
                  <c:v>1369</c:v>
                </c:pt>
                <c:pt idx="26">
                  <c:v>186.78</c:v>
                </c:pt>
                <c:pt idx="27">
                  <c:v>447.93</c:v>
                </c:pt>
                <c:pt idx="28">
                  <c:v>242.72</c:v>
                </c:pt>
                <c:pt idx="29">
                  <c:v>171.36</c:v>
                </c:pt>
                <c:pt idx="30">
                  <c:v>125.45</c:v>
                </c:pt>
                <c:pt idx="31">
                  <c:v>256.91000000000003</c:v>
                </c:pt>
                <c:pt idx="32">
                  <c:v>313.3</c:v>
                </c:pt>
                <c:pt idx="33">
                  <c:v>1041</c:v>
                </c:pt>
                <c:pt idx="34">
                  <c:v>1324</c:v>
                </c:pt>
                <c:pt idx="35">
                  <c:v>1003</c:v>
                </c:pt>
                <c:pt idx="36">
                  <c:v>688.25</c:v>
                </c:pt>
                <c:pt idx="37">
                  <c:v>661.12</c:v>
                </c:pt>
                <c:pt idx="38">
                  <c:v>472.48</c:v>
                </c:pt>
                <c:pt idx="39">
                  <c:v>246.58</c:v>
                </c:pt>
                <c:pt idx="40">
                  <c:v>161.75</c:v>
                </c:pt>
                <c:pt idx="41">
                  <c:v>232.82</c:v>
                </c:pt>
                <c:pt idx="42">
                  <c:v>872.45</c:v>
                </c:pt>
                <c:pt idx="43">
                  <c:v>1117</c:v>
                </c:pt>
                <c:pt idx="44">
                  <c:v>676.32</c:v>
                </c:pt>
                <c:pt idx="45">
                  <c:v>262.11</c:v>
                </c:pt>
                <c:pt idx="46">
                  <c:v>177.7</c:v>
                </c:pt>
                <c:pt idx="47">
                  <c:v>240.73</c:v>
                </c:pt>
                <c:pt idx="48">
                  <c:v>248.98</c:v>
                </c:pt>
                <c:pt idx="49">
                  <c:v>177.88</c:v>
                </c:pt>
                <c:pt idx="50">
                  <c:v>259.66000000000003</c:v>
                </c:pt>
                <c:pt idx="51">
                  <c:v>980.77</c:v>
                </c:pt>
                <c:pt idx="52">
                  <c:v>634.58000000000004</c:v>
                </c:pt>
                <c:pt idx="53">
                  <c:v>323.5</c:v>
                </c:pt>
                <c:pt idx="54">
                  <c:v>182.86</c:v>
                </c:pt>
                <c:pt idx="55">
                  <c:v>151.47</c:v>
                </c:pt>
                <c:pt idx="56">
                  <c:v>397.22</c:v>
                </c:pt>
                <c:pt idx="57">
                  <c:v>1095</c:v>
                </c:pt>
                <c:pt idx="58">
                  <c:v>629.83000000000004</c:v>
                </c:pt>
                <c:pt idx="59">
                  <c:v>294.94</c:v>
                </c:pt>
                <c:pt idx="60">
                  <c:v>282.70999999999998</c:v>
                </c:pt>
                <c:pt idx="61">
                  <c:v>314.74</c:v>
                </c:pt>
                <c:pt idx="62">
                  <c:v>258.83</c:v>
                </c:pt>
                <c:pt idx="63">
                  <c:v>199.55</c:v>
                </c:pt>
                <c:pt idx="64">
                  <c:v>193.45</c:v>
                </c:pt>
                <c:pt idx="65">
                  <c:v>123.17</c:v>
                </c:pt>
                <c:pt idx="66">
                  <c:v>676.11</c:v>
                </c:pt>
                <c:pt idx="67">
                  <c:v>1183</c:v>
                </c:pt>
                <c:pt idx="68">
                  <c:v>416.26</c:v>
                </c:pt>
                <c:pt idx="69">
                  <c:v>365.44</c:v>
                </c:pt>
                <c:pt idx="70">
                  <c:v>217.82</c:v>
                </c:pt>
                <c:pt idx="71">
                  <c:v>157.91</c:v>
                </c:pt>
                <c:pt idx="72">
                  <c:v>366.05</c:v>
                </c:pt>
                <c:pt idx="73">
                  <c:v>527.14</c:v>
                </c:pt>
                <c:pt idx="74">
                  <c:v>209.24</c:v>
                </c:pt>
                <c:pt idx="75">
                  <c:v>138.09</c:v>
                </c:pt>
                <c:pt idx="76">
                  <c:v>224.58</c:v>
                </c:pt>
                <c:pt idx="77">
                  <c:v>179.85</c:v>
                </c:pt>
                <c:pt idx="78">
                  <c:v>154.41</c:v>
                </c:pt>
                <c:pt idx="79">
                  <c:v>365.49</c:v>
                </c:pt>
                <c:pt idx="80">
                  <c:v>411.06</c:v>
                </c:pt>
                <c:pt idx="81">
                  <c:v>186.97</c:v>
                </c:pt>
                <c:pt idx="82">
                  <c:v>167.96</c:v>
                </c:pt>
                <c:pt idx="83">
                  <c:v>329.24</c:v>
                </c:pt>
                <c:pt idx="84">
                  <c:v>995.82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97-43B9-A004-D98935135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38300"/>
          <c:min val="336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Sodium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Sodium!$H$2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Sodium!$A$3:$A$126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Sodium!$H$3:$H$126</c:f>
              <c:numCache>
                <c:formatCode>0.00</c:formatCode>
                <c:ptCount val="124"/>
                <c:pt idx="0">
                  <c:v>122.95</c:v>
                </c:pt>
                <c:pt idx="1">
                  <c:v>118.26</c:v>
                </c:pt>
                <c:pt idx="2">
                  <c:v>342.16</c:v>
                </c:pt>
                <c:pt idx="3">
                  <c:v>827.67</c:v>
                </c:pt>
                <c:pt idx="4">
                  <c:v>1101.4000000000001</c:v>
                </c:pt>
                <c:pt idx="5">
                  <c:v>1043.0999999999999</c:v>
                </c:pt>
                <c:pt idx="6">
                  <c:v>1190.2</c:v>
                </c:pt>
                <c:pt idx="7">
                  <c:v>1084.0999999999999</c:v>
                </c:pt>
                <c:pt idx="8">
                  <c:v>1024.7</c:v>
                </c:pt>
                <c:pt idx="9">
                  <c:v>991.08</c:v>
                </c:pt>
                <c:pt idx="10">
                  <c:v>411.74</c:v>
                </c:pt>
                <c:pt idx="11">
                  <c:v>260.41000000000003</c:v>
                </c:pt>
                <c:pt idx="12">
                  <c:v>253.81</c:v>
                </c:pt>
                <c:pt idx="13">
                  <c:v>230.72</c:v>
                </c:pt>
                <c:pt idx="14">
                  <c:v>148.74</c:v>
                </c:pt>
                <c:pt idx="15">
                  <c:v>162.59</c:v>
                </c:pt>
                <c:pt idx="16">
                  <c:v>137.75</c:v>
                </c:pt>
                <c:pt idx="17">
                  <c:v>155.53</c:v>
                </c:pt>
                <c:pt idx="18">
                  <c:v>149.52000000000001</c:v>
                </c:pt>
                <c:pt idx="19">
                  <c:v>223.03</c:v>
                </c:pt>
                <c:pt idx="20">
                  <c:v>581.79999999999995</c:v>
                </c:pt>
                <c:pt idx="21">
                  <c:v>1207.8</c:v>
                </c:pt>
                <c:pt idx="22">
                  <c:v>1799.8</c:v>
                </c:pt>
                <c:pt idx="23">
                  <c:v>1606.4</c:v>
                </c:pt>
                <c:pt idx="24">
                  <c:v>650.23</c:v>
                </c:pt>
                <c:pt idx="25">
                  <c:v>212.46</c:v>
                </c:pt>
                <c:pt idx="26">
                  <c:v>330.58</c:v>
                </c:pt>
                <c:pt idx="27">
                  <c:v>234.64</c:v>
                </c:pt>
                <c:pt idx="28">
                  <c:v>199.66</c:v>
                </c:pt>
                <c:pt idx="29">
                  <c:v>270.33</c:v>
                </c:pt>
                <c:pt idx="30">
                  <c:v>1871.6</c:v>
                </c:pt>
                <c:pt idx="31">
                  <c:v>1691.4</c:v>
                </c:pt>
                <c:pt idx="32">
                  <c:v>1591.7</c:v>
                </c:pt>
                <c:pt idx="33">
                  <c:v>413.69</c:v>
                </c:pt>
                <c:pt idx="34">
                  <c:v>250.01</c:v>
                </c:pt>
                <c:pt idx="35">
                  <c:v>162.97999999999999</c:v>
                </c:pt>
                <c:pt idx="36">
                  <c:v>199.23</c:v>
                </c:pt>
                <c:pt idx="37">
                  <c:v>323.77999999999997</c:v>
                </c:pt>
                <c:pt idx="38">
                  <c:v>1345.1</c:v>
                </c:pt>
                <c:pt idx="39">
                  <c:v>1442.4</c:v>
                </c:pt>
                <c:pt idx="40">
                  <c:v>185.78</c:v>
                </c:pt>
                <c:pt idx="41">
                  <c:v>443.33</c:v>
                </c:pt>
                <c:pt idx="42">
                  <c:v>241.09</c:v>
                </c:pt>
                <c:pt idx="43">
                  <c:v>233.56</c:v>
                </c:pt>
                <c:pt idx="44">
                  <c:v>270</c:v>
                </c:pt>
                <c:pt idx="45">
                  <c:v>63.331000000000003</c:v>
                </c:pt>
                <c:pt idx="46">
                  <c:v>122.53</c:v>
                </c:pt>
                <c:pt idx="47">
                  <c:v>252.81</c:v>
                </c:pt>
                <c:pt idx="48">
                  <c:v>199.07</c:v>
                </c:pt>
                <c:pt idx="49">
                  <c:v>423.19</c:v>
                </c:pt>
                <c:pt idx="50">
                  <c:v>1148.4000000000001</c:v>
                </c:pt>
                <c:pt idx="51">
                  <c:v>1259.9000000000001</c:v>
                </c:pt>
                <c:pt idx="52">
                  <c:v>756.16</c:v>
                </c:pt>
                <c:pt idx="53">
                  <c:v>1689.2</c:v>
                </c:pt>
                <c:pt idx="54">
                  <c:v>1118.5</c:v>
                </c:pt>
                <c:pt idx="55">
                  <c:v>1295.0999999999999</c:v>
                </c:pt>
                <c:pt idx="56">
                  <c:v>1311.6</c:v>
                </c:pt>
                <c:pt idx="57">
                  <c:v>1276.0999999999999</c:v>
                </c:pt>
                <c:pt idx="58">
                  <c:v>923.09</c:v>
                </c:pt>
                <c:pt idx="59">
                  <c:v>864.7</c:v>
                </c:pt>
                <c:pt idx="60">
                  <c:v>693.95</c:v>
                </c:pt>
                <c:pt idx="61">
                  <c:v>659.81</c:v>
                </c:pt>
                <c:pt idx="62">
                  <c:v>466.28</c:v>
                </c:pt>
                <c:pt idx="63">
                  <c:v>240.62</c:v>
                </c:pt>
                <c:pt idx="64">
                  <c:v>158.63999999999999</c:v>
                </c:pt>
                <c:pt idx="65">
                  <c:v>191.88</c:v>
                </c:pt>
                <c:pt idx="66">
                  <c:v>268.67</c:v>
                </c:pt>
                <c:pt idx="67">
                  <c:v>623.29999999999995</c:v>
                </c:pt>
                <c:pt idx="68">
                  <c:v>1140.8</c:v>
                </c:pt>
                <c:pt idx="69">
                  <c:v>1381.8</c:v>
                </c:pt>
                <c:pt idx="70">
                  <c:v>1379.4</c:v>
                </c:pt>
                <c:pt idx="71">
                  <c:v>642.91</c:v>
                </c:pt>
                <c:pt idx="72">
                  <c:v>1147.8</c:v>
                </c:pt>
                <c:pt idx="73">
                  <c:v>875.91</c:v>
                </c:pt>
                <c:pt idx="74">
                  <c:v>492.36</c:v>
                </c:pt>
                <c:pt idx="75">
                  <c:v>260.61</c:v>
                </c:pt>
                <c:pt idx="76">
                  <c:v>175.2</c:v>
                </c:pt>
                <c:pt idx="77">
                  <c:v>237.37</c:v>
                </c:pt>
                <c:pt idx="78">
                  <c:v>243.49</c:v>
                </c:pt>
                <c:pt idx="79">
                  <c:v>173.58</c:v>
                </c:pt>
                <c:pt idx="80">
                  <c:v>213.97</c:v>
                </c:pt>
                <c:pt idx="81">
                  <c:v>300.49</c:v>
                </c:pt>
                <c:pt idx="82">
                  <c:v>995</c:v>
                </c:pt>
                <c:pt idx="83">
                  <c:v>637.65</c:v>
                </c:pt>
                <c:pt idx="84">
                  <c:v>639.97</c:v>
                </c:pt>
                <c:pt idx="85">
                  <c:v>319.58</c:v>
                </c:pt>
                <c:pt idx="86">
                  <c:v>178.16</c:v>
                </c:pt>
                <c:pt idx="87">
                  <c:v>137</c:v>
                </c:pt>
                <c:pt idx="88">
                  <c:v>160.53</c:v>
                </c:pt>
                <c:pt idx="89">
                  <c:v>317.48</c:v>
                </c:pt>
                <c:pt idx="90">
                  <c:v>471.59</c:v>
                </c:pt>
                <c:pt idx="91">
                  <c:v>685.77</c:v>
                </c:pt>
                <c:pt idx="92">
                  <c:v>1403.1</c:v>
                </c:pt>
                <c:pt idx="93">
                  <c:v>1250.5999999999999</c:v>
                </c:pt>
                <c:pt idx="94">
                  <c:v>761.67</c:v>
                </c:pt>
                <c:pt idx="95">
                  <c:v>509.54</c:v>
                </c:pt>
                <c:pt idx="96">
                  <c:v>328.94</c:v>
                </c:pt>
                <c:pt idx="97">
                  <c:v>261.24</c:v>
                </c:pt>
                <c:pt idx="98">
                  <c:v>181.64</c:v>
                </c:pt>
                <c:pt idx="99">
                  <c:v>382.56</c:v>
                </c:pt>
                <c:pt idx="100">
                  <c:v>312.39999999999998</c:v>
                </c:pt>
                <c:pt idx="101">
                  <c:v>253.4</c:v>
                </c:pt>
                <c:pt idx="102">
                  <c:v>194.34</c:v>
                </c:pt>
                <c:pt idx="103">
                  <c:v>188.06</c:v>
                </c:pt>
                <c:pt idx="104">
                  <c:v>120.63</c:v>
                </c:pt>
                <c:pt idx="105">
                  <c:v>676.82</c:v>
                </c:pt>
                <c:pt idx="106">
                  <c:v>1203.5999999999999</c:v>
                </c:pt>
                <c:pt idx="107">
                  <c:v>417.87</c:v>
                </c:pt>
                <c:pt idx="108">
                  <c:v>365.03</c:v>
                </c:pt>
                <c:pt idx="109">
                  <c:v>216.02</c:v>
                </c:pt>
                <c:pt idx="110">
                  <c:v>154.52000000000001</c:v>
                </c:pt>
                <c:pt idx="111">
                  <c:v>362.21</c:v>
                </c:pt>
                <c:pt idx="112">
                  <c:v>528.74</c:v>
                </c:pt>
                <c:pt idx="113">
                  <c:v>208.83</c:v>
                </c:pt>
                <c:pt idx="114">
                  <c:v>137.38999999999999</c:v>
                </c:pt>
                <c:pt idx="115">
                  <c:v>221.88</c:v>
                </c:pt>
                <c:pt idx="116">
                  <c:v>175.09</c:v>
                </c:pt>
                <c:pt idx="117">
                  <c:v>152.24</c:v>
                </c:pt>
                <c:pt idx="118">
                  <c:v>366.5</c:v>
                </c:pt>
                <c:pt idx="119">
                  <c:v>411.53</c:v>
                </c:pt>
                <c:pt idx="120">
                  <c:v>183.4</c:v>
                </c:pt>
                <c:pt idx="121">
                  <c:v>164.63</c:v>
                </c:pt>
                <c:pt idx="122">
                  <c:v>325.87</c:v>
                </c:pt>
                <c:pt idx="123">
                  <c:v>1005.8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F-4269-810F-3628BDCDAB0A}"/>
            </c:ext>
          </c:extLst>
        </c:ser>
        <c:ser>
          <c:idx val="1"/>
          <c:order val="1"/>
          <c:tx>
            <c:strRef>
              <c:f>Sodium!$I$2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Sodium!$A$3:$A$126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Sodium!$I$3:$I$126</c:f>
              <c:numCache>
                <c:formatCode>0.00</c:formatCode>
                <c:ptCount val="124"/>
                <c:pt idx="0">
                  <c:v>122.95</c:v>
                </c:pt>
                <c:pt idx="1">
                  <c:v>118.26</c:v>
                </c:pt>
                <c:pt idx="2">
                  <c:v>342.16</c:v>
                </c:pt>
                <c:pt idx="3">
                  <c:v>827.67</c:v>
                </c:pt>
                <c:pt idx="4">
                  <c:v>1101.4000000000001</c:v>
                </c:pt>
                <c:pt idx="5">
                  <c:v>1043.0999999999999</c:v>
                </c:pt>
                <c:pt idx="6">
                  <c:v>1190.2</c:v>
                </c:pt>
                <c:pt idx="7">
                  <c:v>1084.0999999999999</c:v>
                </c:pt>
                <c:pt idx="8">
                  <c:v>1024.7</c:v>
                </c:pt>
                <c:pt idx="9">
                  <c:v>991.08</c:v>
                </c:pt>
                <c:pt idx="10">
                  <c:v>411.74</c:v>
                </c:pt>
                <c:pt idx="11">
                  <c:v>260.41000000000003</c:v>
                </c:pt>
                <c:pt idx="12">
                  <c:v>253.81</c:v>
                </c:pt>
                <c:pt idx="13">
                  <c:v>230.72</c:v>
                </c:pt>
                <c:pt idx="14">
                  <c:v>148.74</c:v>
                </c:pt>
                <c:pt idx="15">
                  <c:v>162.59</c:v>
                </c:pt>
                <c:pt idx="16">
                  <c:v>137.75</c:v>
                </c:pt>
                <c:pt idx="17">
                  <c:v>155.53</c:v>
                </c:pt>
                <c:pt idx="18">
                  <c:v>149.52000000000001</c:v>
                </c:pt>
                <c:pt idx="19">
                  <c:v>223.03</c:v>
                </c:pt>
                <c:pt idx="20">
                  <c:v>581.79999999999995</c:v>
                </c:pt>
                <c:pt idx="21">
                  <c:v>1207.8</c:v>
                </c:pt>
                <c:pt idx="22">
                  <c:v>1799.8</c:v>
                </c:pt>
                <c:pt idx="23">
                  <c:v>1606.4</c:v>
                </c:pt>
                <c:pt idx="24">
                  <c:v>650.23</c:v>
                </c:pt>
                <c:pt idx="25">
                  <c:v>212.46</c:v>
                </c:pt>
                <c:pt idx="26">
                  <c:v>330.58</c:v>
                </c:pt>
                <c:pt idx="27">
                  <c:v>234.64</c:v>
                </c:pt>
                <c:pt idx="28">
                  <c:v>199.66</c:v>
                </c:pt>
                <c:pt idx="29">
                  <c:v>270.33</c:v>
                </c:pt>
                <c:pt idx="30">
                  <c:v>1871.6</c:v>
                </c:pt>
                <c:pt idx="31">
                  <c:v>1691.4</c:v>
                </c:pt>
                <c:pt idx="32">
                  <c:v>1591.7</c:v>
                </c:pt>
                <c:pt idx="33">
                  <c:v>413.69</c:v>
                </c:pt>
                <c:pt idx="34">
                  <c:v>250.01</c:v>
                </c:pt>
                <c:pt idx="35">
                  <c:v>162.97999999999999</c:v>
                </c:pt>
                <c:pt idx="36">
                  <c:v>199.23</c:v>
                </c:pt>
                <c:pt idx="37">
                  <c:v>323.77999999999997</c:v>
                </c:pt>
                <c:pt idx="38">
                  <c:v>1345.1</c:v>
                </c:pt>
                <c:pt idx="39">
                  <c:v>1442.4</c:v>
                </c:pt>
                <c:pt idx="40">
                  <c:v>185.78</c:v>
                </c:pt>
                <c:pt idx="41">
                  <c:v>443.33</c:v>
                </c:pt>
                <c:pt idx="42">
                  <c:v>241.09</c:v>
                </c:pt>
                <c:pt idx="43">
                  <c:v>233.56</c:v>
                </c:pt>
                <c:pt idx="44">
                  <c:v>270</c:v>
                </c:pt>
                <c:pt idx="45">
                  <c:v>63.331000000000003</c:v>
                </c:pt>
                <c:pt idx="46">
                  <c:v>122.53</c:v>
                </c:pt>
                <c:pt idx="47">
                  <c:v>252.81</c:v>
                </c:pt>
                <c:pt idx="48">
                  <c:v>199.07</c:v>
                </c:pt>
                <c:pt idx="49">
                  <c:v>423.19</c:v>
                </c:pt>
                <c:pt idx="50">
                  <c:v>1148.4000000000001</c:v>
                </c:pt>
                <c:pt idx="51">
                  <c:v>1259.9000000000001</c:v>
                </c:pt>
                <c:pt idx="52">
                  <c:v>756.16</c:v>
                </c:pt>
                <c:pt idx="53">
                  <c:v>1689.2</c:v>
                </c:pt>
                <c:pt idx="54">
                  <c:v>1118.5</c:v>
                </c:pt>
                <c:pt idx="55">
                  <c:v>1295.0999999999999</c:v>
                </c:pt>
                <c:pt idx="56">
                  <c:v>1311.6</c:v>
                </c:pt>
                <c:pt idx="57">
                  <c:v>1276.0999999999999</c:v>
                </c:pt>
                <c:pt idx="58">
                  <c:v>923.09</c:v>
                </c:pt>
                <c:pt idx="59">
                  <c:v>864.7</c:v>
                </c:pt>
                <c:pt idx="60">
                  <c:v>693.95</c:v>
                </c:pt>
                <c:pt idx="61">
                  <c:v>659.81</c:v>
                </c:pt>
                <c:pt idx="62">
                  <c:v>466.28</c:v>
                </c:pt>
                <c:pt idx="63">
                  <c:v>240.62</c:v>
                </c:pt>
                <c:pt idx="64">
                  <c:v>158.63999999999999</c:v>
                </c:pt>
                <c:pt idx="65">
                  <c:v>191.88</c:v>
                </c:pt>
                <c:pt idx="66">
                  <c:v>268.67</c:v>
                </c:pt>
                <c:pt idx="67">
                  <c:v>623.29999999999995</c:v>
                </c:pt>
                <c:pt idx="68">
                  <c:v>1140.8</c:v>
                </c:pt>
                <c:pt idx="69">
                  <c:v>1381.8</c:v>
                </c:pt>
                <c:pt idx="70">
                  <c:v>1379.4</c:v>
                </c:pt>
                <c:pt idx="71">
                  <c:v>642.91</c:v>
                </c:pt>
                <c:pt idx="72">
                  <c:v>1147.8</c:v>
                </c:pt>
                <c:pt idx="73">
                  <c:v>875.91</c:v>
                </c:pt>
                <c:pt idx="74">
                  <c:v>492.36</c:v>
                </c:pt>
                <c:pt idx="75">
                  <c:v>260.61</c:v>
                </c:pt>
                <c:pt idx="76">
                  <c:v>175.2</c:v>
                </c:pt>
                <c:pt idx="77">
                  <c:v>237.37</c:v>
                </c:pt>
                <c:pt idx="78">
                  <c:v>243.49</c:v>
                </c:pt>
                <c:pt idx="79">
                  <c:v>173.58</c:v>
                </c:pt>
                <c:pt idx="80">
                  <c:v>213.97</c:v>
                </c:pt>
                <c:pt idx="81">
                  <c:v>300.49</c:v>
                </c:pt>
                <c:pt idx="82">
                  <c:v>995</c:v>
                </c:pt>
                <c:pt idx="83">
                  <c:v>637.65</c:v>
                </c:pt>
                <c:pt idx="84">
                  <c:v>639.97</c:v>
                </c:pt>
                <c:pt idx="85">
                  <c:v>319.58</c:v>
                </c:pt>
                <c:pt idx="86">
                  <c:v>178.16</c:v>
                </c:pt>
                <c:pt idx="87">
                  <c:v>137</c:v>
                </c:pt>
                <c:pt idx="88">
                  <c:v>160.53</c:v>
                </c:pt>
                <c:pt idx="89">
                  <c:v>317.48</c:v>
                </c:pt>
                <c:pt idx="90">
                  <c:v>471.59</c:v>
                </c:pt>
                <c:pt idx="91">
                  <c:v>685.77</c:v>
                </c:pt>
                <c:pt idx="92">
                  <c:v>1403.1</c:v>
                </c:pt>
                <c:pt idx="93">
                  <c:v>1250.5999999999999</c:v>
                </c:pt>
                <c:pt idx="94">
                  <c:v>761.67</c:v>
                </c:pt>
                <c:pt idx="95">
                  <c:v>509.54</c:v>
                </c:pt>
                <c:pt idx="96">
                  <c:v>328.94</c:v>
                </c:pt>
                <c:pt idx="97">
                  <c:v>261.24</c:v>
                </c:pt>
                <c:pt idx="98">
                  <c:v>181.64</c:v>
                </c:pt>
                <c:pt idx="99">
                  <c:v>382.56</c:v>
                </c:pt>
                <c:pt idx="100">
                  <c:v>312.39999999999998</c:v>
                </c:pt>
                <c:pt idx="101">
                  <c:v>253.4</c:v>
                </c:pt>
                <c:pt idx="102">
                  <c:v>194.34</c:v>
                </c:pt>
                <c:pt idx="103">
                  <c:v>188.06</c:v>
                </c:pt>
                <c:pt idx="104">
                  <c:v>120.63</c:v>
                </c:pt>
                <c:pt idx="105">
                  <c:v>676.82</c:v>
                </c:pt>
                <c:pt idx="106">
                  <c:v>1203.5999999999999</c:v>
                </c:pt>
                <c:pt idx="107">
                  <c:v>417.87</c:v>
                </c:pt>
                <c:pt idx="108">
                  <c:v>365.03</c:v>
                </c:pt>
                <c:pt idx="109">
                  <c:v>216.02</c:v>
                </c:pt>
                <c:pt idx="110">
                  <c:v>154.52000000000001</c:v>
                </c:pt>
                <c:pt idx="111">
                  <c:v>362.21</c:v>
                </c:pt>
                <c:pt idx="112">
                  <c:v>528.74</c:v>
                </c:pt>
                <c:pt idx="113">
                  <c:v>208.83</c:v>
                </c:pt>
                <c:pt idx="114">
                  <c:v>137.38999999999999</c:v>
                </c:pt>
                <c:pt idx="115">
                  <c:v>221.88</c:v>
                </c:pt>
                <c:pt idx="116">
                  <c:v>175.09</c:v>
                </c:pt>
                <c:pt idx="117">
                  <c:v>152.24</c:v>
                </c:pt>
                <c:pt idx="118">
                  <c:v>366.5</c:v>
                </c:pt>
                <c:pt idx="119">
                  <c:v>411.53</c:v>
                </c:pt>
                <c:pt idx="120">
                  <c:v>183.4</c:v>
                </c:pt>
                <c:pt idx="121">
                  <c:v>164.63</c:v>
                </c:pt>
                <c:pt idx="122">
                  <c:v>325.87</c:v>
                </c:pt>
                <c:pt idx="123">
                  <c:v>1005.8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0F-4269-810F-3628BDCDAB0A}"/>
            </c:ext>
          </c:extLst>
        </c:ser>
        <c:ser>
          <c:idx val="2"/>
          <c:order val="2"/>
          <c:tx>
            <c:strRef>
              <c:f>Sodium!$J$2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Sodium!$A$3:$A$126</c:f>
              <c:numCache>
                <c:formatCode>m/d/yyyy</c:formatCode>
                <c:ptCount val="124"/>
                <c:pt idx="0">
                  <c:v>33618</c:v>
                </c:pt>
                <c:pt idx="1">
                  <c:v>33688</c:v>
                </c:pt>
                <c:pt idx="2">
                  <c:v>33710</c:v>
                </c:pt>
                <c:pt idx="3">
                  <c:v>33731</c:v>
                </c:pt>
                <c:pt idx="4">
                  <c:v>33745</c:v>
                </c:pt>
                <c:pt idx="5">
                  <c:v>33760</c:v>
                </c:pt>
                <c:pt idx="6">
                  <c:v>33768</c:v>
                </c:pt>
                <c:pt idx="7">
                  <c:v>33778</c:v>
                </c:pt>
                <c:pt idx="8">
                  <c:v>33779</c:v>
                </c:pt>
                <c:pt idx="9">
                  <c:v>33780</c:v>
                </c:pt>
                <c:pt idx="10">
                  <c:v>33807</c:v>
                </c:pt>
                <c:pt idx="11">
                  <c:v>33858</c:v>
                </c:pt>
                <c:pt idx="12">
                  <c:v>33869</c:v>
                </c:pt>
                <c:pt idx="13">
                  <c:v>33876</c:v>
                </c:pt>
                <c:pt idx="14">
                  <c:v>33891</c:v>
                </c:pt>
                <c:pt idx="15">
                  <c:v>33892</c:v>
                </c:pt>
                <c:pt idx="16">
                  <c:v>33939</c:v>
                </c:pt>
                <c:pt idx="17">
                  <c:v>34032</c:v>
                </c:pt>
                <c:pt idx="18">
                  <c:v>34060</c:v>
                </c:pt>
                <c:pt idx="19">
                  <c:v>34081</c:v>
                </c:pt>
                <c:pt idx="20">
                  <c:v>34101</c:v>
                </c:pt>
                <c:pt idx="21">
                  <c:v>34109</c:v>
                </c:pt>
                <c:pt idx="22">
                  <c:v>34115</c:v>
                </c:pt>
                <c:pt idx="23">
                  <c:v>34136</c:v>
                </c:pt>
                <c:pt idx="24">
                  <c:v>34170</c:v>
                </c:pt>
                <c:pt idx="25">
                  <c:v>34264</c:v>
                </c:pt>
                <c:pt idx="26">
                  <c:v>34620</c:v>
                </c:pt>
                <c:pt idx="27">
                  <c:v>34681</c:v>
                </c:pt>
                <c:pt idx="28">
                  <c:v>34717</c:v>
                </c:pt>
                <c:pt idx="29">
                  <c:v>34801</c:v>
                </c:pt>
                <c:pt idx="30">
                  <c:v>34872</c:v>
                </c:pt>
                <c:pt idx="31">
                  <c:v>34877</c:v>
                </c:pt>
                <c:pt idx="32">
                  <c:v>34891</c:v>
                </c:pt>
                <c:pt idx="33">
                  <c:v>34949</c:v>
                </c:pt>
                <c:pt idx="34">
                  <c:v>34989</c:v>
                </c:pt>
                <c:pt idx="35">
                  <c:v>35032</c:v>
                </c:pt>
                <c:pt idx="36">
                  <c:v>35156</c:v>
                </c:pt>
                <c:pt idx="37">
                  <c:v>35164</c:v>
                </c:pt>
                <c:pt idx="38">
                  <c:v>35198</c:v>
                </c:pt>
                <c:pt idx="39">
                  <c:v>35206</c:v>
                </c:pt>
                <c:pt idx="40">
                  <c:v>35291</c:v>
                </c:pt>
                <c:pt idx="41">
                  <c:v>35347</c:v>
                </c:pt>
                <c:pt idx="42">
                  <c:v>35377</c:v>
                </c:pt>
                <c:pt idx="43">
                  <c:v>35388</c:v>
                </c:pt>
                <c:pt idx="44">
                  <c:v>35438</c:v>
                </c:pt>
                <c:pt idx="45">
                  <c:v>35460</c:v>
                </c:pt>
                <c:pt idx="46">
                  <c:v>35486</c:v>
                </c:pt>
                <c:pt idx="47">
                  <c:v>35514</c:v>
                </c:pt>
                <c:pt idx="48">
                  <c:v>35535</c:v>
                </c:pt>
                <c:pt idx="49">
                  <c:v>35549</c:v>
                </c:pt>
                <c:pt idx="50">
                  <c:v>35564</c:v>
                </c:pt>
                <c:pt idx="51">
                  <c:v>35571</c:v>
                </c:pt>
                <c:pt idx="52">
                  <c:v>35579</c:v>
                </c:pt>
                <c:pt idx="53">
                  <c:v>35586</c:v>
                </c:pt>
                <c:pt idx="54">
                  <c:v>35592</c:v>
                </c:pt>
                <c:pt idx="55">
                  <c:v>35597</c:v>
                </c:pt>
                <c:pt idx="56">
                  <c:v>35607</c:v>
                </c:pt>
                <c:pt idx="57">
                  <c:v>35612</c:v>
                </c:pt>
                <c:pt idx="58">
                  <c:v>35626</c:v>
                </c:pt>
                <c:pt idx="59">
                  <c:v>35641</c:v>
                </c:pt>
                <c:pt idx="60">
                  <c:v>35654</c:v>
                </c:pt>
                <c:pt idx="61">
                  <c:v>35698</c:v>
                </c:pt>
                <c:pt idx="62">
                  <c:v>35725</c:v>
                </c:pt>
                <c:pt idx="63">
                  <c:v>35759</c:v>
                </c:pt>
                <c:pt idx="64">
                  <c:v>35870</c:v>
                </c:pt>
                <c:pt idx="65">
                  <c:v>35894</c:v>
                </c:pt>
                <c:pt idx="66">
                  <c:v>35908</c:v>
                </c:pt>
                <c:pt idx="67">
                  <c:v>35921</c:v>
                </c:pt>
                <c:pt idx="68">
                  <c:v>35944</c:v>
                </c:pt>
                <c:pt idx="69">
                  <c:v>35948</c:v>
                </c:pt>
                <c:pt idx="70">
                  <c:v>35949</c:v>
                </c:pt>
                <c:pt idx="71">
                  <c:v>35955</c:v>
                </c:pt>
                <c:pt idx="72">
                  <c:v>35970</c:v>
                </c:pt>
                <c:pt idx="73">
                  <c:v>35985</c:v>
                </c:pt>
                <c:pt idx="74">
                  <c:v>35998</c:v>
                </c:pt>
                <c:pt idx="75">
                  <c:v>36038</c:v>
                </c:pt>
                <c:pt idx="76">
                  <c:v>36068</c:v>
                </c:pt>
                <c:pt idx="77">
                  <c:v>36074</c:v>
                </c:pt>
                <c:pt idx="78">
                  <c:v>36112</c:v>
                </c:pt>
                <c:pt idx="79">
                  <c:v>36208</c:v>
                </c:pt>
                <c:pt idx="80">
                  <c:v>36262</c:v>
                </c:pt>
                <c:pt idx="81">
                  <c:v>36279</c:v>
                </c:pt>
                <c:pt idx="82">
                  <c:v>36314</c:v>
                </c:pt>
                <c:pt idx="83">
                  <c:v>36381</c:v>
                </c:pt>
                <c:pt idx="84">
                  <c:v>36391</c:v>
                </c:pt>
                <c:pt idx="85">
                  <c:v>36439</c:v>
                </c:pt>
                <c:pt idx="86">
                  <c:v>36494</c:v>
                </c:pt>
                <c:pt idx="87">
                  <c:v>36600</c:v>
                </c:pt>
                <c:pt idx="88">
                  <c:v>36614</c:v>
                </c:pt>
                <c:pt idx="89">
                  <c:v>36629</c:v>
                </c:pt>
                <c:pt idx="90">
                  <c:v>36640</c:v>
                </c:pt>
                <c:pt idx="91">
                  <c:v>36662</c:v>
                </c:pt>
                <c:pt idx="92">
                  <c:v>36670</c:v>
                </c:pt>
                <c:pt idx="93">
                  <c:v>36677</c:v>
                </c:pt>
                <c:pt idx="94">
                  <c:v>36689</c:v>
                </c:pt>
                <c:pt idx="95">
                  <c:v>36705</c:v>
                </c:pt>
                <c:pt idx="96">
                  <c:v>36725</c:v>
                </c:pt>
                <c:pt idx="97">
                  <c:v>36728</c:v>
                </c:pt>
                <c:pt idx="98">
                  <c:v>36747</c:v>
                </c:pt>
                <c:pt idx="99">
                  <c:v>36760</c:v>
                </c:pt>
                <c:pt idx="100">
                  <c:v>36784</c:v>
                </c:pt>
                <c:pt idx="101">
                  <c:v>36838</c:v>
                </c:pt>
                <c:pt idx="102">
                  <c:v>36865</c:v>
                </c:pt>
                <c:pt idx="103">
                  <c:v>36899</c:v>
                </c:pt>
                <c:pt idx="104">
                  <c:v>36962</c:v>
                </c:pt>
                <c:pt idx="105">
                  <c:v>37011</c:v>
                </c:pt>
                <c:pt idx="106">
                  <c:v>37041</c:v>
                </c:pt>
                <c:pt idx="107">
                  <c:v>37091</c:v>
                </c:pt>
                <c:pt idx="108">
                  <c:v>37124</c:v>
                </c:pt>
                <c:pt idx="109">
                  <c:v>37141</c:v>
                </c:pt>
                <c:pt idx="110">
                  <c:v>37197</c:v>
                </c:pt>
                <c:pt idx="111">
                  <c:v>37355</c:v>
                </c:pt>
                <c:pt idx="112">
                  <c:v>37400</c:v>
                </c:pt>
                <c:pt idx="113">
                  <c:v>37435</c:v>
                </c:pt>
                <c:pt idx="114">
                  <c:v>37460</c:v>
                </c:pt>
                <c:pt idx="115">
                  <c:v>37525</c:v>
                </c:pt>
                <c:pt idx="116">
                  <c:v>37596</c:v>
                </c:pt>
                <c:pt idx="117">
                  <c:v>37721</c:v>
                </c:pt>
                <c:pt idx="118">
                  <c:v>37813</c:v>
                </c:pt>
                <c:pt idx="119">
                  <c:v>37847</c:v>
                </c:pt>
                <c:pt idx="120">
                  <c:v>37918</c:v>
                </c:pt>
                <c:pt idx="121">
                  <c:v>38058</c:v>
                </c:pt>
                <c:pt idx="122">
                  <c:v>38089</c:v>
                </c:pt>
                <c:pt idx="123">
                  <c:v>38117</c:v>
                </c:pt>
              </c:numCache>
            </c:numRef>
          </c:xVal>
          <c:yVal>
            <c:numRef>
              <c:f>Sodium!$J$3:$J$126</c:f>
              <c:numCache>
                <c:formatCode>0.00</c:formatCode>
                <c:ptCount val="124"/>
                <c:pt idx="0">
                  <c:v>126.51</c:v>
                </c:pt>
                <c:pt idx="1">
                  <c:v>120.42</c:v>
                </c:pt>
                <c:pt idx="2">
                  <c:v>345.26</c:v>
                </c:pt>
                <c:pt idx="3">
                  <c:v>822.81</c:v>
                </c:pt>
                <c:pt idx="4">
                  <c:v>1086</c:v>
                </c:pt>
                <c:pt idx="5">
                  <c:v>1026.8</c:v>
                </c:pt>
                <c:pt idx="6">
                  <c:v>1167.4000000000001</c:v>
                </c:pt>
                <c:pt idx="7">
                  <c:v>1064.4000000000001</c:v>
                </c:pt>
                <c:pt idx="8">
                  <c:v>1007.1</c:v>
                </c:pt>
                <c:pt idx="9">
                  <c:v>974.64</c:v>
                </c:pt>
                <c:pt idx="10">
                  <c:v>410.3</c:v>
                </c:pt>
                <c:pt idx="11">
                  <c:v>262.47000000000003</c:v>
                </c:pt>
                <c:pt idx="12">
                  <c:v>256.48</c:v>
                </c:pt>
                <c:pt idx="13">
                  <c:v>233.64</c:v>
                </c:pt>
                <c:pt idx="14">
                  <c:v>151.43</c:v>
                </c:pt>
                <c:pt idx="15">
                  <c:v>165.51</c:v>
                </c:pt>
                <c:pt idx="16">
                  <c:v>141.47</c:v>
                </c:pt>
                <c:pt idx="17">
                  <c:v>158.97</c:v>
                </c:pt>
                <c:pt idx="18">
                  <c:v>151.94999999999999</c:v>
                </c:pt>
                <c:pt idx="19">
                  <c:v>225.32</c:v>
                </c:pt>
                <c:pt idx="20">
                  <c:v>580.71</c:v>
                </c:pt>
                <c:pt idx="21">
                  <c:v>1189.0999999999999</c:v>
                </c:pt>
                <c:pt idx="22">
                  <c:v>1754.4</c:v>
                </c:pt>
                <c:pt idx="23">
                  <c:v>1565.1</c:v>
                </c:pt>
                <c:pt idx="24">
                  <c:v>644.04</c:v>
                </c:pt>
                <c:pt idx="25">
                  <c:v>216.37</c:v>
                </c:pt>
                <c:pt idx="26">
                  <c:v>335.13</c:v>
                </c:pt>
                <c:pt idx="27">
                  <c:v>241.03</c:v>
                </c:pt>
                <c:pt idx="28">
                  <c:v>205.28</c:v>
                </c:pt>
                <c:pt idx="29">
                  <c:v>273.45999999999998</c:v>
                </c:pt>
                <c:pt idx="30">
                  <c:v>1816.2</c:v>
                </c:pt>
                <c:pt idx="31">
                  <c:v>1644.5</c:v>
                </c:pt>
                <c:pt idx="32">
                  <c:v>1549.3</c:v>
                </c:pt>
                <c:pt idx="33">
                  <c:v>415</c:v>
                </c:pt>
                <c:pt idx="34">
                  <c:v>254.12</c:v>
                </c:pt>
                <c:pt idx="35">
                  <c:v>167.28</c:v>
                </c:pt>
                <c:pt idx="36">
                  <c:v>202.27</c:v>
                </c:pt>
                <c:pt idx="37">
                  <c:v>327.38</c:v>
                </c:pt>
                <c:pt idx="38">
                  <c:v>1323.3</c:v>
                </c:pt>
                <c:pt idx="39">
                  <c:v>1414.4</c:v>
                </c:pt>
                <c:pt idx="40">
                  <c:v>186.78</c:v>
                </c:pt>
                <c:pt idx="41">
                  <c:v>447.93</c:v>
                </c:pt>
                <c:pt idx="42">
                  <c:v>246.3</c:v>
                </c:pt>
                <c:pt idx="43">
                  <c:v>239.14</c:v>
                </c:pt>
                <c:pt idx="44">
                  <c:v>277.54000000000002</c:v>
                </c:pt>
                <c:pt idx="45">
                  <c:v>65.177000000000007</c:v>
                </c:pt>
                <c:pt idx="46">
                  <c:v>125.45</c:v>
                </c:pt>
                <c:pt idx="47">
                  <c:v>256.91000000000003</c:v>
                </c:pt>
                <c:pt idx="48">
                  <c:v>201.52</c:v>
                </c:pt>
                <c:pt idx="49">
                  <c:v>425.09</c:v>
                </c:pt>
                <c:pt idx="50">
                  <c:v>1133.3</c:v>
                </c:pt>
                <c:pt idx="51">
                  <c:v>1239.2</c:v>
                </c:pt>
                <c:pt idx="52">
                  <c:v>749.53</c:v>
                </c:pt>
                <c:pt idx="53">
                  <c:v>1646.2</c:v>
                </c:pt>
                <c:pt idx="54">
                  <c:v>1098.8</c:v>
                </c:pt>
                <c:pt idx="55">
                  <c:v>1267.7</c:v>
                </c:pt>
                <c:pt idx="56">
                  <c:v>1282.5</c:v>
                </c:pt>
                <c:pt idx="57">
                  <c:v>1248.3</c:v>
                </c:pt>
                <c:pt idx="58">
                  <c:v>908.75</c:v>
                </c:pt>
                <c:pt idx="59">
                  <c:v>853.11</c:v>
                </c:pt>
                <c:pt idx="60">
                  <c:v>688.25</c:v>
                </c:pt>
                <c:pt idx="61">
                  <c:v>661.12</c:v>
                </c:pt>
                <c:pt idx="62">
                  <c:v>472.48</c:v>
                </c:pt>
                <c:pt idx="63">
                  <c:v>246.58</c:v>
                </c:pt>
                <c:pt idx="64">
                  <c:v>161.75</c:v>
                </c:pt>
                <c:pt idx="65">
                  <c:v>194.52</c:v>
                </c:pt>
                <c:pt idx="66">
                  <c:v>271.12</c:v>
                </c:pt>
                <c:pt idx="67">
                  <c:v>622.45000000000005</c:v>
                </c:pt>
                <c:pt idx="68">
                  <c:v>1122.4000000000001</c:v>
                </c:pt>
                <c:pt idx="69">
                  <c:v>1353.3</c:v>
                </c:pt>
                <c:pt idx="70">
                  <c:v>1350.7</c:v>
                </c:pt>
                <c:pt idx="71">
                  <c:v>637.80999999999995</c:v>
                </c:pt>
                <c:pt idx="72">
                  <c:v>1125.5999999999999</c:v>
                </c:pt>
                <c:pt idx="73">
                  <c:v>863.04</c:v>
                </c:pt>
                <c:pt idx="74">
                  <c:v>489.6</c:v>
                </c:pt>
                <c:pt idx="75">
                  <c:v>262.11</c:v>
                </c:pt>
                <c:pt idx="76">
                  <c:v>177.7</c:v>
                </c:pt>
                <c:pt idx="77">
                  <c:v>240.73</c:v>
                </c:pt>
                <c:pt idx="78">
                  <c:v>248.98</c:v>
                </c:pt>
                <c:pt idx="79">
                  <c:v>177.88</c:v>
                </c:pt>
                <c:pt idx="80">
                  <c:v>216.68</c:v>
                </c:pt>
                <c:pt idx="81">
                  <c:v>302.63</c:v>
                </c:pt>
                <c:pt idx="82">
                  <c:v>980.77</c:v>
                </c:pt>
                <c:pt idx="83">
                  <c:v>632.96</c:v>
                </c:pt>
                <c:pt idx="84">
                  <c:v>636.20000000000005</c:v>
                </c:pt>
                <c:pt idx="85">
                  <c:v>323.5</c:v>
                </c:pt>
                <c:pt idx="86">
                  <c:v>182.86</c:v>
                </c:pt>
                <c:pt idx="87">
                  <c:v>139.75</c:v>
                </c:pt>
                <c:pt idx="88">
                  <c:v>163.19999999999999</c:v>
                </c:pt>
                <c:pt idx="89">
                  <c:v>320.74</c:v>
                </c:pt>
                <c:pt idx="90">
                  <c:v>473.71</c:v>
                </c:pt>
                <c:pt idx="91">
                  <c:v>682.33</c:v>
                </c:pt>
                <c:pt idx="92">
                  <c:v>1375.8</c:v>
                </c:pt>
                <c:pt idx="93">
                  <c:v>1227.5999999999999</c:v>
                </c:pt>
                <c:pt idx="94">
                  <c:v>753.34</c:v>
                </c:pt>
                <c:pt idx="95">
                  <c:v>506.31</c:v>
                </c:pt>
                <c:pt idx="96">
                  <c:v>328.46</c:v>
                </c:pt>
                <c:pt idx="97">
                  <c:v>261.42</c:v>
                </c:pt>
                <c:pt idx="98">
                  <c:v>182.53</c:v>
                </c:pt>
                <c:pt idx="99">
                  <c:v>382.89</c:v>
                </c:pt>
                <c:pt idx="100">
                  <c:v>314.74</c:v>
                </c:pt>
                <c:pt idx="101">
                  <c:v>258.83</c:v>
                </c:pt>
                <c:pt idx="102">
                  <c:v>199.55</c:v>
                </c:pt>
                <c:pt idx="103">
                  <c:v>193.45</c:v>
                </c:pt>
                <c:pt idx="104">
                  <c:v>123.17</c:v>
                </c:pt>
                <c:pt idx="105">
                  <c:v>676.11</c:v>
                </c:pt>
                <c:pt idx="106">
                  <c:v>1182.7</c:v>
                </c:pt>
                <c:pt idx="107">
                  <c:v>416.26</c:v>
                </c:pt>
                <c:pt idx="108">
                  <c:v>365.44</c:v>
                </c:pt>
                <c:pt idx="109">
                  <c:v>217.82</c:v>
                </c:pt>
                <c:pt idx="110">
                  <c:v>157.91</c:v>
                </c:pt>
                <c:pt idx="111">
                  <c:v>366.05</c:v>
                </c:pt>
                <c:pt idx="112">
                  <c:v>527.14</c:v>
                </c:pt>
                <c:pt idx="113">
                  <c:v>209.24</c:v>
                </c:pt>
                <c:pt idx="114">
                  <c:v>138.09</c:v>
                </c:pt>
                <c:pt idx="115">
                  <c:v>224.58</c:v>
                </c:pt>
                <c:pt idx="116">
                  <c:v>179.85</c:v>
                </c:pt>
                <c:pt idx="117">
                  <c:v>154.41</c:v>
                </c:pt>
                <c:pt idx="118">
                  <c:v>365.49</c:v>
                </c:pt>
                <c:pt idx="119">
                  <c:v>411.06</c:v>
                </c:pt>
                <c:pt idx="120">
                  <c:v>186.97</c:v>
                </c:pt>
                <c:pt idx="121">
                  <c:v>167.96</c:v>
                </c:pt>
                <c:pt idx="122">
                  <c:v>329.24</c:v>
                </c:pt>
                <c:pt idx="123">
                  <c:v>995.82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0F-4269-810F-3628BDCDAB0A}"/>
            </c:ext>
          </c:extLst>
        </c:ser>
        <c:ser>
          <c:idx val="3"/>
          <c:order val="3"/>
          <c:tx>
            <c:strRef>
              <c:f>Sodium!$BC$1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Sodium!$BC$3:$BC$50</c:f>
              <c:numCache>
                <c:formatCode>m/d/yyyy</c:formatCode>
                <c:ptCount val="48"/>
                <c:pt idx="0">
                  <c:v>35388</c:v>
                </c:pt>
                <c:pt idx="1">
                  <c:v>35438</c:v>
                </c:pt>
                <c:pt idx="2">
                  <c:v>35460</c:v>
                </c:pt>
                <c:pt idx="3">
                  <c:v>35486</c:v>
                </c:pt>
                <c:pt idx="4">
                  <c:v>35514</c:v>
                </c:pt>
                <c:pt idx="5">
                  <c:v>35549</c:v>
                </c:pt>
                <c:pt idx="6">
                  <c:v>35564</c:v>
                </c:pt>
                <c:pt idx="7">
                  <c:v>35571</c:v>
                </c:pt>
                <c:pt idx="8">
                  <c:v>35579</c:v>
                </c:pt>
                <c:pt idx="9">
                  <c:v>35586</c:v>
                </c:pt>
                <c:pt idx="10">
                  <c:v>35592</c:v>
                </c:pt>
                <c:pt idx="11">
                  <c:v>35597</c:v>
                </c:pt>
                <c:pt idx="12">
                  <c:v>35607</c:v>
                </c:pt>
                <c:pt idx="13">
                  <c:v>35612</c:v>
                </c:pt>
                <c:pt idx="14">
                  <c:v>35626</c:v>
                </c:pt>
                <c:pt idx="15">
                  <c:v>35641</c:v>
                </c:pt>
                <c:pt idx="16">
                  <c:v>35654</c:v>
                </c:pt>
                <c:pt idx="17">
                  <c:v>35698</c:v>
                </c:pt>
                <c:pt idx="18">
                  <c:v>35725</c:v>
                </c:pt>
                <c:pt idx="19">
                  <c:v>35759</c:v>
                </c:pt>
                <c:pt idx="20">
                  <c:v>35870</c:v>
                </c:pt>
                <c:pt idx="21">
                  <c:v>35908</c:v>
                </c:pt>
                <c:pt idx="22">
                  <c:v>35921</c:v>
                </c:pt>
                <c:pt idx="23">
                  <c:v>35944</c:v>
                </c:pt>
                <c:pt idx="24">
                  <c:v>35948</c:v>
                </c:pt>
                <c:pt idx="25">
                  <c:v>35955</c:v>
                </c:pt>
                <c:pt idx="26">
                  <c:v>35970</c:v>
                </c:pt>
                <c:pt idx="27">
                  <c:v>35985</c:v>
                </c:pt>
                <c:pt idx="28">
                  <c:v>35998</c:v>
                </c:pt>
                <c:pt idx="29">
                  <c:v>36068</c:v>
                </c:pt>
                <c:pt idx="30">
                  <c:v>36208</c:v>
                </c:pt>
                <c:pt idx="31">
                  <c:v>36279</c:v>
                </c:pt>
                <c:pt idx="32">
                  <c:v>36391</c:v>
                </c:pt>
                <c:pt idx="33">
                  <c:v>36614</c:v>
                </c:pt>
                <c:pt idx="34">
                  <c:v>36640</c:v>
                </c:pt>
                <c:pt idx="35">
                  <c:v>36662</c:v>
                </c:pt>
                <c:pt idx="36">
                  <c:v>36677</c:v>
                </c:pt>
                <c:pt idx="37">
                  <c:v>36689</c:v>
                </c:pt>
                <c:pt idx="38">
                  <c:v>36705</c:v>
                </c:pt>
                <c:pt idx="39">
                  <c:v>36725</c:v>
                </c:pt>
                <c:pt idx="40">
                  <c:v>36760</c:v>
                </c:pt>
                <c:pt idx="41">
                  <c:v>36784</c:v>
                </c:pt>
                <c:pt idx="42">
                  <c:v>36865</c:v>
                </c:pt>
                <c:pt idx="43">
                  <c:v>36899</c:v>
                </c:pt>
                <c:pt idx="44">
                  <c:v>36962</c:v>
                </c:pt>
                <c:pt idx="45">
                  <c:v>37011</c:v>
                </c:pt>
                <c:pt idx="46">
                  <c:v>37041</c:v>
                </c:pt>
                <c:pt idx="47">
                  <c:v>37124</c:v>
                </c:pt>
              </c:numCache>
            </c:numRef>
          </c:xVal>
          <c:yVal>
            <c:numRef>
              <c:f>Sodium!$BF$3:$BF$50</c:f>
              <c:numCache>
                <c:formatCode>General</c:formatCode>
                <c:ptCount val="48"/>
                <c:pt idx="0">
                  <c:v>237.75782031359998</c:v>
                </c:pt>
                <c:pt idx="1">
                  <c:v>272.52360161280001</c:v>
                </c:pt>
                <c:pt idx="2">
                  <c:v>59.476153651199994</c:v>
                </c:pt>
                <c:pt idx="3">
                  <c:v>108.77456977920002</c:v>
                </c:pt>
                <c:pt idx="4">
                  <c:v>212.48473651200004</c:v>
                </c:pt>
                <c:pt idx="5">
                  <c:v>411.02401536000002</c:v>
                </c:pt>
                <c:pt idx="6">
                  <c:v>1313.6131805184</c:v>
                </c:pt>
                <c:pt idx="7">
                  <c:v>1408.4422926336001</c:v>
                </c:pt>
                <c:pt idx="8">
                  <c:v>838.48899133439988</c:v>
                </c:pt>
                <c:pt idx="9">
                  <c:v>2009.1000665088004</c:v>
                </c:pt>
                <c:pt idx="10">
                  <c:v>1169.6079808512</c:v>
                </c:pt>
                <c:pt idx="11">
                  <c:v>1489.96205568</c:v>
                </c:pt>
                <c:pt idx="12">
                  <c:v>1275.0552133632</c:v>
                </c:pt>
                <c:pt idx="13">
                  <c:v>1288.11990528</c:v>
                </c:pt>
                <c:pt idx="14">
                  <c:v>842.47690291200001</c:v>
                </c:pt>
                <c:pt idx="15">
                  <c:v>848.17741455359999</c:v>
                </c:pt>
                <c:pt idx="16">
                  <c:v>743.5620163584</c:v>
                </c:pt>
                <c:pt idx="17">
                  <c:v>657.29590456320011</c:v>
                </c:pt>
                <c:pt idx="18">
                  <c:v>393.89801471999999</c:v>
                </c:pt>
                <c:pt idx="19">
                  <c:v>209.91583641600002</c:v>
                </c:pt>
                <c:pt idx="20">
                  <c:v>137.00800512000004</c:v>
                </c:pt>
                <c:pt idx="21">
                  <c:v>343.49864140800003</c:v>
                </c:pt>
                <c:pt idx="22">
                  <c:v>711.07154657280012</c:v>
                </c:pt>
                <c:pt idx="23">
                  <c:v>1164.4212492288</c:v>
                </c:pt>
                <c:pt idx="24">
                  <c:v>1306.6159859712</c:v>
                </c:pt>
                <c:pt idx="25">
                  <c:v>538.29466583039994</c:v>
                </c:pt>
                <c:pt idx="26">
                  <c:v>1032.330852864</c:v>
                </c:pt>
                <c:pt idx="27">
                  <c:v>818.98981632000005</c:v>
                </c:pt>
                <c:pt idx="28">
                  <c:v>438.10756208639998</c:v>
                </c:pt>
                <c:pt idx="29">
                  <c:v>184.66721832960002</c:v>
                </c:pt>
                <c:pt idx="30">
                  <c:v>179.01563811840003</c:v>
                </c:pt>
                <c:pt idx="31">
                  <c:v>359.67047915520004</c:v>
                </c:pt>
                <c:pt idx="32">
                  <c:v>712.19696947199998</c:v>
                </c:pt>
                <c:pt idx="33">
                  <c:v>169.84099491840001</c:v>
                </c:pt>
                <c:pt idx="34">
                  <c:v>470.96501760000007</c:v>
                </c:pt>
                <c:pt idx="35">
                  <c:v>584.24127897599999</c:v>
                </c:pt>
                <c:pt idx="36">
                  <c:v>976.18203648000008</c:v>
                </c:pt>
                <c:pt idx="37">
                  <c:v>587.17716480000001</c:v>
                </c:pt>
                <c:pt idx="38">
                  <c:v>440.38287360000004</c:v>
                </c:pt>
                <c:pt idx="39">
                  <c:v>317.07566899199998</c:v>
                </c:pt>
                <c:pt idx="40">
                  <c:v>460.20010291199998</c:v>
                </c:pt>
                <c:pt idx="41">
                  <c:v>317.90750330880002</c:v>
                </c:pt>
                <c:pt idx="42">
                  <c:v>204.26425620480003</c:v>
                </c:pt>
                <c:pt idx="43">
                  <c:v>206.24597913599999</c:v>
                </c:pt>
                <c:pt idx="44">
                  <c:v>123.74758748160001</c:v>
                </c:pt>
                <c:pt idx="45">
                  <c:v>696.24532316160003</c:v>
                </c:pt>
                <c:pt idx="46">
                  <c:v>1093.1526208512</c:v>
                </c:pt>
                <c:pt idx="47">
                  <c:v>398.17951488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0F-4269-810F-3628BDCD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Sulfate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Sulfate!$AM$2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Sulfate!$AQ$6:$AQ$90</c:f>
                <c:numCache>
                  <c:formatCode>General</c:formatCode>
                  <c:ptCount val="85"/>
                  <c:pt idx="0">
                    <c:v>945</c:v>
                  </c:pt>
                  <c:pt idx="1">
                    <c:v>830</c:v>
                  </c:pt>
                  <c:pt idx="2">
                    <c:v>2116</c:v>
                  </c:pt>
                  <c:pt idx="3">
                    <c:v>3520</c:v>
                  </c:pt>
                  <c:pt idx="4">
                    <c:v>1427</c:v>
                  </c:pt>
                  <c:pt idx="5">
                    <c:v>1891</c:v>
                  </c:pt>
                  <c:pt idx="6">
                    <c:v>1286</c:v>
                  </c:pt>
                  <c:pt idx="7">
                    <c:v>1278</c:v>
                  </c:pt>
                  <c:pt idx="8">
                    <c:v>1006</c:v>
                  </c:pt>
                  <c:pt idx="9">
                    <c:v>602</c:v>
                  </c:pt>
                  <c:pt idx="10">
                    <c:v>425</c:v>
                  </c:pt>
                  <c:pt idx="11">
                    <c:v>2440</c:v>
                  </c:pt>
                  <c:pt idx="12">
                    <c:v>5680</c:v>
                  </c:pt>
                  <c:pt idx="13">
                    <c:v>2020</c:v>
                  </c:pt>
                  <c:pt idx="14">
                    <c:v>887</c:v>
                  </c:pt>
                  <c:pt idx="15">
                    <c:v>682</c:v>
                  </c:pt>
                  <c:pt idx="16">
                    <c:v>811</c:v>
                  </c:pt>
                  <c:pt idx="17">
                    <c:v>957</c:v>
                  </c:pt>
                  <c:pt idx="18">
                    <c:v>1284</c:v>
                  </c:pt>
                  <c:pt idx="19">
                    <c:v>8616</c:v>
                  </c:pt>
                  <c:pt idx="20">
                    <c:v>7113</c:v>
                  </c:pt>
                  <c:pt idx="21">
                    <c:v>1470</c:v>
                  </c:pt>
                  <c:pt idx="22">
                    <c:v>792</c:v>
                  </c:pt>
                  <c:pt idx="23">
                    <c:v>819</c:v>
                  </c:pt>
                  <c:pt idx="24">
                    <c:v>1250</c:v>
                  </c:pt>
                  <c:pt idx="25">
                    <c:v>3398</c:v>
                  </c:pt>
                  <c:pt idx="26">
                    <c:v>1650</c:v>
                  </c:pt>
                  <c:pt idx="27">
                    <c:v>860</c:v>
                  </c:pt>
                  <c:pt idx="28">
                    <c:v>433</c:v>
                  </c:pt>
                  <c:pt idx="29">
                    <c:v>757</c:v>
                  </c:pt>
                  <c:pt idx="30">
                    <c:v>821</c:v>
                  </c:pt>
                  <c:pt idx="31">
                    <c:v>1368</c:v>
                  </c:pt>
                  <c:pt idx="32">
                    <c:v>1452</c:v>
                  </c:pt>
                  <c:pt idx="33">
                    <c:v>2784</c:v>
                  </c:pt>
                  <c:pt idx="34">
                    <c:v>2973</c:v>
                  </c:pt>
                  <c:pt idx="35">
                    <c:v>2118</c:v>
                  </c:pt>
                  <c:pt idx="36">
                    <c:v>1916</c:v>
                  </c:pt>
                  <c:pt idx="37">
                    <c:v>1044</c:v>
                  </c:pt>
                  <c:pt idx="38">
                    <c:v>1092</c:v>
                  </c:pt>
                  <c:pt idx="39">
                    <c:v>515</c:v>
                  </c:pt>
                  <c:pt idx="40">
                    <c:v>527</c:v>
                  </c:pt>
                  <c:pt idx="41">
                    <c:v>710</c:v>
                  </c:pt>
                  <c:pt idx="42">
                    <c:v>2753</c:v>
                  </c:pt>
                  <c:pt idx="43">
                    <c:v>1593</c:v>
                  </c:pt>
                  <c:pt idx="44">
                    <c:v>1856</c:v>
                  </c:pt>
                  <c:pt idx="45">
                    <c:v>1554</c:v>
                  </c:pt>
                  <c:pt idx="46">
                    <c:v>1356</c:v>
                  </c:pt>
                  <c:pt idx="47">
                    <c:v>1055</c:v>
                  </c:pt>
                  <c:pt idx="48">
                    <c:v>418</c:v>
                  </c:pt>
                  <c:pt idx="49">
                    <c:v>733</c:v>
                  </c:pt>
                  <c:pt idx="50">
                    <c:v>948</c:v>
                  </c:pt>
                  <c:pt idx="51">
                    <c:v>2021</c:v>
                  </c:pt>
                  <c:pt idx="52">
                    <c:v>1892</c:v>
                  </c:pt>
                  <c:pt idx="53">
                    <c:v>852</c:v>
                  </c:pt>
                  <c:pt idx="54">
                    <c:v>697</c:v>
                  </c:pt>
                  <c:pt idx="55">
                    <c:v>556</c:v>
                  </c:pt>
                  <c:pt idx="56">
                    <c:v>2569</c:v>
                  </c:pt>
                  <c:pt idx="57">
                    <c:v>2104</c:v>
                  </c:pt>
                  <c:pt idx="58">
                    <c:v>1954</c:v>
                  </c:pt>
                  <c:pt idx="59">
                    <c:v>1698</c:v>
                  </c:pt>
                  <c:pt idx="60">
                    <c:v>1610</c:v>
                  </c:pt>
                  <c:pt idx="61">
                    <c:v>1310</c:v>
                  </c:pt>
                  <c:pt idx="62">
                    <c:v>409</c:v>
                  </c:pt>
                  <c:pt idx="63">
                    <c:v>597</c:v>
                  </c:pt>
                  <c:pt idx="64">
                    <c:v>799</c:v>
                  </c:pt>
                  <c:pt idx="65">
                    <c:v>806</c:v>
                  </c:pt>
                  <c:pt idx="66">
                    <c:v>4430</c:v>
                  </c:pt>
                  <c:pt idx="67">
                    <c:v>2032</c:v>
                  </c:pt>
                  <c:pt idx="68">
                    <c:v>1893</c:v>
                  </c:pt>
                  <c:pt idx="69">
                    <c:v>1704</c:v>
                  </c:pt>
                  <c:pt idx="70">
                    <c:v>1510</c:v>
                  </c:pt>
                  <c:pt idx="71">
                    <c:v>1107</c:v>
                  </c:pt>
                  <c:pt idx="72">
                    <c:v>2606</c:v>
                  </c:pt>
                  <c:pt idx="73">
                    <c:v>2476</c:v>
                  </c:pt>
                  <c:pt idx="74">
                    <c:v>1444</c:v>
                  </c:pt>
                  <c:pt idx="75">
                    <c:v>1601</c:v>
                  </c:pt>
                  <c:pt idx="76">
                    <c:v>1270</c:v>
                  </c:pt>
                  <c:pt idx="77">
                    <c:v>697</c:v>
                  </c:pt>
                  <c:pt idx="78">
                    <c:v>572</c:v>
                  </c:pt>
                  <c:pt idx="79">
                    <c:v>1776</c:v>
                  </c:pt>
                  <c:pt idx="80">
                    <c:v>1813</c:v>
                  </c:pt>
                  <c:pt idx="81">
                    <c:v>1029</c:v>
                  </c:pt>
                  <c:pt idx="82">
                    <c:v>539</c:v>
                  </c:pt>
                  <c:pt idx="83">
                    <c:v>2014</c:v>
                  </c:pt>
                  <c:pt idx="84">
                    <c:v>4095</c:v>
                  </c:pt>
                </c:numCache>
              </c:numRef>
            </c:plus>
            <c:minus>
              <c:numRef>
                <c:f>Sulfate!$AQ$6:$AQ$90</c:f>
                <c:numCache>
                  <c:formatCode>General</c:formatCode>
                  <c:ptCount val="85"/>
                  <c:pt idx="0">
                    <c:v>945</c:v>
                  </c:pt>
                  <c:pt idx="1">
                    <c:v>830</c:v>
                  </c:pt>
                  <c:pt idx="2">
                    <c:v>2116</c:v>
                  </c:pt>
                  <c:pt idx="3">
                    <c:v>3520</c:v>
                  </c:pt>
                  <c:pt idx="4">
                    <c:v>1427</c:v>
                  </c:pt>
                  <c:pt idx="5">
                    <c:v>1891</c:v>
                  </c:pt>
                  <c:pt idx="6">
                    <c:v>1286</c:v>
                  </c:pt>
                  <c:pt idx="7">
                    <c:v>1278</c:v>
                  </c:pt>
                  <c:pt idx="8">
                    <c:v>1006</c:v>
                  </c:pt>
                  <c:pt idx="9">
                    <c:v>602</c:v>
                  </c:pt>
                  <c:pt idx="10">
                    <c:v>425</c:v>
                  </c:pt>
                  <c:pt idx="11">
                    <c:v>2440</c:v>
                  </c:pt>
                  <c:pt idx="12">
                    <c:v>5680</c:v>
                  </c:pt>
                  <c:pt idx="13">
                    <c:v>2020</c:v>
                  </c:pt>
                  <c:pt idx="14">
                    <c:v>887</c:v>
                  </c:pt>
                  <c:pt idx="15">
                    <c:v>682</c:v>
                  </c:pt>
                  <c:pt idx="16">
                    <c:v>811</c:v>
                  </c:pt>
                  <c:pt idx="17">
                    <c:v>957</c:v>
                  </c:pt>
                  <c:pt idx="18">
                    <c:v>1284</c:v>
                  </c:pt>
                  <c:pt idx="19">
                    <c:v>8616</c:v>
                  </c:pt>
                  <c:pt idx="20">
                    <c:v>7113</c:v>
                  </c:pt>
                  <c:pt idx="21">
                    <c:v>1470</c:v>
                  </c:pt>
                  <c:pt idx="22">
                    <c:v>792</c:v>
                  </c:pt>
                  <c:pt idx="23">
                    <c:v>819</c:v>
                  </c:pt>
                  <c:pt idx="24">
                    <c:v>1250</c:v>
                  </c:pt>
                  <c:pt idx="25">
                    <c:v>3398</c:v>
                  </c:pt>
                  <c:pt idx="26">
                    <c:v>1650</c:v>
                  </c:pt>
                  <c:pt idx="27">
                    <c:v>860</c:v>
                  </c:pt>
                  <c:pt idx="28">
                    <c:v>433</c:v>
                  </c:pt>
                  <c:pt idx="29">
                    <c:v>757</c:v>
                  </c:pt>
                  <c:pt idx="30">
                    <c:v>821</c:v>
                  </c:pt>
                  <c:pt idx="31">
                    <c:v>1368</c:v>
                  </c:pt>
                  <c:pt idx="32">
                    <c:v>1452</c:v>
                  </c:pt>
                  <c:pt idx="33">
                    <c:v>2784</c:v>
                  </c:pt>
                  <c:pt idx="34">
                    <c:v>2973</c:v>
                  </c:pt>
                  <c:pt idx="35">
                    <c:v>2118</c:v>
                  </c:pt>
                  <c:pt idx="36">
                    <c:v>1916</c:v>
                  </c:pt>
                  <c:pt idx="37">
                    <c:v>1044</c:v>
                  </c:pt>
                  <c:pt idx="38">
                    <c:v>1092</c:v>
                  </c:pt>
                  <c:pt idx="39">
                    <c:v>515</c:v>
                  </c:pt>
                  <c:pt idx="40">
                    <c:v>527</c:v>
                  </c:pt>
                  <c:pt idx="41">
                    <c:v>710</c:v>
                  </c:pt>
                  <c:pt idx="42">
                    <c:v>2753</c:v>
                  </c:pt>
                  <c:pt idx="43">
                    <c:v>1593</c:v>
                  </c:pt>
                  <c:pt idx="44">
                    <c:v>1856</c:v>
                  </c:pt>
                  <c:pt idx="45">
                    <c:v>1554</c:v>
                  </c:pt>
                  <c:pt idx="46">
                    <c:v>1356</c:v>
                  </c:pt>
                  <c:pt idx="47">
                    <c:v>1055</c:v>
                  </c:pt>
                  <c:pt idx="48">
                    <c:v>418</c:v>
                  </c:pt>
                  <c:pt idx="49">
                    <c:v>733</c:v>
                  </c:pt>
                  <c:pt idx="50">
                    <c:v>948</c:v>
                  </c:pt>
                  <c:pt idx="51">
                    <c:v>2021</c:v>
                  </c:pt>
                  <c:pt idx="52">
                    <c:v>1892</c:v>
                  </c:pt>
                  <c:pt idx="53">
                    <c:v>852</c:v>
                  </c:pt>
                  <c:pt idx="54">
                    <c:v>697</c:v>
                  </c:pt>
                  <c:pt idx="55">
                    <c:v>556</c:v>
                  </c:pt>
                  <c:pt idx="56">
                    <c:v>2569</c:v>
                  </c:pt>
                  <c:pt idx="57">
                    <c:v>2104</c:v>
                  </c:pt>
                  <c:pt idx="58">
                    <c:v>1954</c:v>
                  </c:pt>
                  <c:pt idx="59">
                    <c:v>1698</c:v>
                  </c:pt>
                  <c:pt idx="60">
                    <c:v>1610</c:v>
                  </c:pt>
                  <c:pt idx="61">
                    <c:v>1310</c:v>
                  </c:pt>
                  <c:pt idx="62">
                    <c:v>409</c:v>
                  </c:pt>
                  <c:pt idx="63">
                    <c:v>597</c:v>
                  </c:pt>
                  <c:pt idx="64">
                    <c:v>799</c:v>
                  </c:pt>
                  <c:pt idx="65">
                    <c:v>806</c:v>
                  </c:pt>
                  <c:pt idx="66">
                    <c:v>4430</c:v>
                  </c:pt>
                  <c:pt idx="67">
                    <c:v>2032</c:v>
                  </c:pt>
                  <c:pt idx="68">
                    <c:v>1893</c:v>
                  </c:pt>
                  <c:pt idx="69">
                    <c:v>1704</c:v>
                  </c:pt>
                  <c:pt idx="70">
                    <c:v>1510</c:v>
                  </c:pt>
                  <c:pt idx="71">
                    <c:v>1107</c:v>
                  </c:pt>
                  <c:pt idx="72">
                    <c:v>2606</c:v>
                  </c:pt>
                  <c:pt idx="73">
                    <c:v>2476</c:v>
                  </c:pt>
                  <c:pt idx="74">
                    <c:v>1444</c:v>
                  </c:pt>
                  <c:pt idx="75">
                    <c:v>1601</c:v>
                  </c:pt>
                  <c:pt idx="76">
                    <c:v>1270</c:v>
                  </c:pt>
                  <c:pt idx="77">
                    <c:v>697</c:v>
                  </c:pt>
                  <c:pt idx="78">
                    <c:v>572</c:v>
                  </c:pt>
                  <c:pt idx="79">
                    <c:v>1776</c:v>
                  </c:pt>
                  <c:pt idx="80">
                    <c:v>1813</c:v>
                  </c:pt>
                  <c:pt idx="81">
                    <c:v>1029</c:v>
                  </c:pt>
                  <c:pt idx="82">
                    <c:v>539</c:v>
                  </c:pt>
                  <c:pt idx="83">
                    <c:v>2014</c:v>
                  </c:pt>
                  <c:pt idx="84">
                    <c:v>4095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Sulfate!$AL$6:$AL$90</c:f>
              <c:numCache>
                <c:formatCode>m/d/yyyy</c:formatCode>
                <c:ptCount val="85"/>
                <c:pt idx="0">
                  <c:v>33604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33848</c:v>
                </c:pt>
                <c:pt idx="7">
                  <c:v>33878</c:v>
                </c:pt>
                <c:pt idx="8">
                  <c:v>33939</c:v>
                </c:pt>
                <c:pt idx="9">
                  <c:v>34029</c:v>
                </c:pt>
                <c:pt idx="10">
                  <c:v>34060</c:v>
                </c:pt>
                <c:pt idx="11">
                  <c:v>34090</c:v>
                </c:pt>
                <c:pt idx="12">
                  <c:v>34121</c:v>
                </c:pt>
                <c:pt idx="13">
                  <c:v>34151</c:v>
                </c:pt>
                <c:pt idx="14">
                  <c:v>34243</c:v>
                </c:pt>
                <c:pt idx="15">
                  <c:v>34608</c:v>
                </c:pt>
                <c:pt idx="16">
                  <c:v>34669</c:v>
                </c:pt>
                <c:pt idx="17">
                  <c:v>34700</c:v>
                </c:pt>
                <c:pt idx="18">
                  <c:v>34790</c:v>
                </c:pt>
                <c:pt idx="19">
                  <c:v>34851</c:v>
                </c:pt>
                <c:pt idx="20">
                  <c:v>34881</c:v>
                </c:pt>
                <c:pt idx="21">
                  <c:v>34943</c:v>
                </c:pt>
                <c:pt idx="22">
                  <c:v>34973</c:v>
                </c:pt>
                <c:pt idx="23">
                  <c:v>35004</c:v>
                </c:pt>
                <c:pt idx="24">
                  <c:v>35156</c:v>
                </c:pt>
                <c:pt idx="25">
                  <c:v>35186</c:v>
                </c:pt>
                <c:pt idx="26">
                  <c:v>35278</c:v>
                </c:pt>
                <c:pt idx="27">
                  <c:v>35339</c:v>
                </c:pt>
                <c:pt idx="28">
                  <c:v>35370</c:v>
                </c:pt>
                <c:pt idx="29">
                  <c:v>35431</c:v>
                </c:pt>
                <c:pt idx="30">
                  <c:v>35462</c:v>
                </c:pt>
                <c:pt idx="31">
                  <c:v>35490</c:v>
                </c:pt>
                <c:pt idx="32">
                  <c:v>35521</c:v>
                </c:pt>
                <c:pt idx="33">
                  <c:v>35551</c:v>
                </c:pt>
                <c:pt idx="34">
                  <c:v>35582</c:v>
                </c:pt>
                <c:pt idx="35">
                  <c:v>35612</c:v>
                </c:pt>
                <c:pt idx="36">
                  <c:v>35643</c:v>
                </c:pt>
                <c:pt idx="37">
                  <c:v>35674</c:v>
                </c:pt>
                <c:pt idx="38">
                  <c:v>35704</c:v>
                </c:pt>
                <c:pt idx="39">
                  <c:v>35735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36192</c:v>
                </c:pt>
                <c:pt idx="50">
                  <c:v>36251</c:v>
                </c:pt>
                <c:pt idx="51">
                  <c:v>36312</c:v>
                </c:pt>
                <c:pt idx="52">
                  <c:v>36373</c:v>
                </c:pt>
                <c:pt idx="53">
                  <c:v>36434</c:v>
                </c:pt>
                <c:pt idx="54">
                  <c:v>36465</c:v>
                </c:pt>
                <c:pt idx="55">
                  <c:v>36586</c:v>
                </c:pt>
                <c:pt idx="56">
                  <c:v>36617</c:v>
                </c:pt>
                <c:pt idx="57">
                  <c:v>36647</c:v>
                </c:pt>
                <c:pt idx="58">
                  <c:v>36678</c:v>
                </c:pt>
                <c:pt idx="59">
                  <c:v>36708</c:v>
                </c:pt>
                <c:pt idx="60">
                  <c:v>36739</c:v>
                </c:pt>
                <c:pt idx="61">
                  <c:v>36770</c:v>
                </c:pt>
                <c:pt idx="62">
                  <c:v>36831</c:v>
                </c:pt>
                <c:pt idx="63">
                  <c:v>36861</c:v>
                </c:pt>
                <c:pt idx="64">
                  <c:v>36892</c:v>
                </c:pt>
                <c:pt idx="65">
                  <c:v>36951</c:v>
                </c:pt>
                <c:pt idx="66">
                  <c:v>36982</c:v>
                </c:pt>
                <c:pt idx="67">
                  <c:v>37012</c:v>
                </c:pt>
                <c:pt idx="68">
                  <c:v>37073</c:v>
                </c:pt>
                <c:pt idx="69">
                  <c:v>37104</c:v>
                </c:pt>
                <c:pt idx="70">
                  <c:v>37135</c:v>
                </c:pt>
                <c:pt idx="71">
                  <c:v>37196</c:v>
                </c:pt>
                <c:pt idx="72">
                  <c:v>37347</c:v>
                </c:pt>
                <c:pt idx="73">
                  <c:v>37377</c:v>
                </c:pt>
                <c:pt idx="74">
                  <c:v>37408</c:v>
                </c:pt>
                <c:pt idx="75">
                  <c:v>37438</c:v>
                </c:pt>
                <c:pt idx="76">
                  <c:v>37500</c:v>
                </c:pt>
                <c:pt idx="77">
                  <c:v>37591</c:v>
                </c:pt>
                <c:pt idx="78">
                  <c:v>37712</c:v>
                </c:pt>
                <c:pt idx="79">
                  <c:v>37803</c:v>
                </c:pt>
                <c:pt idx="80">
                  <c:v>37834</c:v>
                </c:pt>
                <c:pt idx="81">
                  <c:v>37895</c:v>
                </c:pt>
                <c:pt idx="82">
                  <c:v>38047</c:v>
                </c:pt>
                <c:pt idx="83">
                  <c:v>38078</c:v>
                </c:pt>
                <c:pt idx="84">
                  <c:v>38108</c:v>
                </c:pt>
              </c:numCache>
            </c:numRef>
          </c:xVal>
          <c:yVal>
            <c:numRef>
              <c:f>Sulfate!$AP$6:$AP$90</c:f>
              <c:numCache>
                <c:formatCode>General</c:formatCode>
                <c:ptCount val="85"/>
                <c:pt idx="0">
                  <c:v>6980</c:v>
                </c:pt>
                <c:pt idx="1">
                  <c:v>6603</c:v>
                </c:pt>
                <c:pt idx="2">
                  <c:v>18554</c:v>
                </c:pt>
                <c:pt idx="3">
                  <c:v>39886</c:v>
                </c:pt>
                <c:pt idx="4">
                  <c:v>39189</c:v>
                </c:pt>
                <c:pt idx="5">
                  <c:v>18154</c:v>
                </c:pt>
                <c:pt idx="6">
                  <c:v>11699</c:v>
                </c:pt>
                <c:pt idx="7">
                  <c:v>7638</c:v>
                </c:pt>
                <c:pt idx="8">
                  <c:v>7374</c:v>
                </c:pt>
                <c:pt idx="9">
                  <c:v>9031</c:v>
                </c:pt>
                <c:pt idx="10">
                  <c:v>10297</c:v>
                </c:pt>
                <c:pt idx="11">
                  <c:v>43029</c:v>
                </c:pt>
                <c:pt idx="12">
                  <c:v>49675</c:v>
                </c:pt>
                <c:pt idx="13">
                  <c:v>26343</c:v>
                </c:pt>
                <c:pt idx="14">
                  <c:v>10607</c:v>
                </c:pt>
                <c:pt idx="15">
                  <c:v>15880</c:v>
                </c:pt>
                <c:pt idx="16">
                  <c:v>13034</c:v>
                </c:pt>
                <c:pt idx="17">
                  <c:v>11654</c:v>
                </c:pt>
                <c:pt idx="18">
                  <c:v>14992</c:v>
                </c:pt>
                <c:pt idx="19">
                  <c:v>51060</c:v>
                </c:pt>
                <c:pt idx="20">
                  <c:v>46931</c:v>
                </c:pt>
                <c:pt idx="21">
                  <c:v>18313</c:v>
                </c:pt>
                <c:pt idx="22">
                  <c:v>12308</c:v>
                </c:pt>
                <c:pt idx="23">
                  <c:v>8762</c:v>
                </c:pt>
                <c:pt idx="24">
                  <c:v>14579</c:v>
                </c:pt>
                <c:pt idx="25">
                  <c:v>50079</c:v>
                </c:pt>
                <c:pt idx="26">
                  <c:v>8586</c:v>
                </c:pt>
                <c:pt idx="27">
                  <c:v>20444</c:v>
                </c:pt>
                <c:pt idx="28">
                  <c:v>12406</c:v>
                </c:pt>
                <c:pt idx="29">
                  <c:v>9476</c:v>
                </c:pt>
                <c:pt idx="30">
                  <c:v>7031</c:v>
                </c:pt>
                <c:pt idx="31">
                  <c:v>14477</c:v>
                </c:pt>
                <c:pt idx="32">
                  <c:v>16457</c:v>
                </c:pt>
                <c:pt idx="33">
                  <c:v>41496</c:v>
                </c:pt>
                <c:pt idx="34">
                  <c:v>45369</c:v>
                </c:pt>
                <c:pt idx="35">
                  <c:v>36213</c:v>
                </c:pt>
                <c:pt idx="36">
                  <c:v>27355</c:v>
                </c:pt>
                <c:pt idx="37">
                  <c:v>27486</c:v>
                </c:pt>
                <c:pt idx="38">
                  <c:v>21954</c:v>
                </c:pt>
                <c:pt idx="39">
                  <c:v>12890</c:v>
                </c:pt>
                <c:pt idx="40">
                  <c:v>9125</c:v>
                </c:pt>
                <c:pt idx="41">
                  <c:v>12662</c:v>
                </c:pt>
                <c:pt idx="42">
                  <c:v>36410</c:v>
                </c:pt>
                <c:pt idx="43">
                  <c:v>40937</c:v>
                </c:pt>
                <c:pt idx="44">
                  <c:v>27104</c:v>
                </c:pt>
                <c:pt idx="45">
                  <c:v>11987</c:v>
                </c:pt>
                <c:pt idx="46">
                  <c:v>8410</c:v>
                </c:pt>
                <c:pt idx="47">
                  <c:v>11473</c:v>
                </c:pt>
                <c:pt idx="48">
                  <c:v>12707</c:v>
                </c:pt>
                <c:pt idx="49">
                  <c:v>10194</c:v>
                </c:pt>
                <c:pt idx="50">
                  <c:v>13971</c:v>
                </c:pt>
                <c:pt idx="51">
                  <c:v>38904</c:v>
                </c:pt>
                <c:pt idx="52">
                  <c:v>25721</c:v>
                </c:pt>
                <c:pt idx="53">
                  <c:v>15187</c:v>
                </c:pt>
                <c:pt idx="54">
                  <c:v>9627</c:v>
                </c:pt>
                <c:pt idx="55">
                  <c:v>8452</c:v>
                </c:pt>
                <c:pt idx="56">
                  <c:v>20845</c:v>
                </c:pt>
                <c:pt idx="57">
                  <c:v>41888</c:v>
                </c:pt>
                <c:pt idx="58">
                  <c:v>26973</c:v>
                </c:pt>
                <c:pt idx="59">
                  <c:v>13506</c:v>
                </c:pt>
                <c:pt idx="60">
                  <c:v>12657</c:v>
                </c:pt>
                <c:pt idx="61">
                  <c:v>14401</c:v>
                </c:pt>
                <c:pt idx="62">
                  <c:v>13069</c:v>
                </c:pt>
                <c:pt idx="63">
                  <c:v>10624</c:v>
                </c:pt>
                <c:pt idx="64">
                  <c:v>10849</c:v>
                </c:pt>
                <c:pt idx="65">
                  <c:v>6846</c:v>
                </c:pt>
                <c:pt idx="66">
                  <c:v>32231</c:v>
                </c:pt>
                <c:pt idx="67">
                  <c:v>44362</c:v>
                </c:pt>
                <c:pt idx="68">
                  <c:v>18443</c:v>
                </c:pt>
                <c:pt idx="69">
                  <c:v>16226</c:v>
                </c:pt>
                <c:pt idx="70">
                  <c:v>10068</c:v>
                </c:pt>
                <c:pt idx="71">
                  <c:v>7852</c:v>
                </c:pt>
                <c:pt idx="72">
                  <c:v>19855</c:v>
                </c:pt>
                <c:pt idx="73">
                  <c:v>24899</c:v>
                </c:pt>
                <c:pt idx="74">
                  <c:v>10006</c:v>
                </c:pt>
                <c:pt idx="75">
                  <c:v>6377</c:v>
                </c:pt>
                <c:pt idx="76">
                  <c:v>10570</c:v>
                </c:pt>
                <c:pt idx="77">
                  <c:v>9567</c:v>
                </c:pt>
                <c:pt idx="78">
                  <c:v>8446</c:v>
                </c:pt>
                <c:pt idx="79">
                  <c:v>16602</c:v>
                </c:pt>
                <c:pt idx="80">
                  <c:v>17986</c:v>
                </c:pt>
                <c:pt idx="81">
                  <c:v>9192</c:v>
                </c:pt>
                <c:pt idx="82">
                  <c:v>9517</c:v>
                </c:pt>
                <c:pt idx="83">
                  <c:v>17877</c:v>
                </c:pt>
                <c:pt idx="84">
                  <c:v>41776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6-4612-851A-D78B07D84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Sulfate!$X$2</c15:sqref>
                        </c15:formulaRef>
                      </c:ext>
                    </c:extLst>
                    <c:strCache>
                      <c:ptCount val="1"/>
                      <c:pt idx="0">
                        <c:v>AMLE Load Estimates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0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Sulfate!$AE$6:$AE$90</c15:sqref>
                          </c15:formulaRef>
                        </c:ext>
                      </c:extLst>
                      <c:numCache>
                        <c:formatCode>General</c:formatCode>
                        <c:ptCount val="85"/>
                        <c:pt idx="0">
                          <c:v>464</c:v>
                        </c:pt>
                        <c:pt idx="1">
                          <c:v>535</c:v>
                        </c:pt>
                        <c:pt idx="2">
                          <c:v>1003</c:v>
                        </c:pt>
                        <c:pt idx="3">
                          <c:v>1712</c:v>
                        </c:pt>
                        <c:pt idx="4">
                          <c:v>1523</c:v>
                        </c:pt>
                        <c:pt idx="5">
                          <c:v>1220</c:v>
                        </c:pt>
                        <c:pt idx="6">
                          <c:v>803</c:v>
                        </c:pt>
                        <c:pt idx="7">
                          <c:v>609</c:v>
                        </c:pt>
                        <c:pt idx="8">
                          <c:v>505</c:v>
                        </c:pt>
                        <c:pt idx="9">
                          <c:v>488</c:v>
                        </c:pt>
                        <c:pt idx="10">
                          <c:v>629</c:v>
                        </c:pt>
                        <c:pt idx="11">
                          <c:v>2218</c:v>
                        </c:pt>
                        <c:pt idx="12">
                          <c:v>3686</c:v>
                        </c:pt>
                        <c:pt idx="13">
                          <c:v>1273</c:v>
                        </c:pt>
                        <c:pt idx="14">
                          <c:v>666</c:v>
                        </c:pt>
                        <c:pt idx="15">
                          <c:v>969</c:v>
                        </c:pt>
                        <c:pt idx="16">
                          <c:v>869</c:v>
                        </c:pt>
                        <c:pt idx="17">
                          <c:v>714</c:v>
                        </c:pt>
                        <c:pt idx="18">
                          <c:v>801</c:v>
                        </c:pt>
                        <c:pt idx="19">
                          <c:v>4756</c:v>
                        </c:pt>
                        <c:pt idx="20">
                          <c:v>3910</c:v>
                        </c:pt>
                        <c:pt idx="21">
                          <c:v>1081</c:v>
                        </c:pt>
                        <c:pt idx="22">
                          <c:v>753</c:v>
                        </c:pt>
                        <c:pt idx="23">
                          <c:v>552</c:v>
                        </c:pt>
                        <c:pt idx="24">
                          <c:v>757</c:v>
                        </c:pt>
                        <c:pt idx="25">
                          <c:v>2856</c:v>
                        </c:pt>
                        <c:pt idx="26">
                          <c:v>936</c:v>
                        </c:pt>
                        <c:pt idx="27">
                          <c:v>1291</c:v>
                        </c:pt>
                        <c:pt idx="28">
                          <c:v>771</c:v>
                        </c:pt>
                        <c:pt idx="29">
                          <c:v>577</c:v>
                        </c:pt>
                        <c:pt idx="30">
                          <c:v>461</c:v>
                        </c:pt>
                        <c:pt idx="31">
                          <c:v>759</c:v>
                        </c:pt>
                        <c:pt idx="32">
                          <c:v>854</c:v>
                        </c:pt>
                        <c:pt idx="33">
                          <c:v>1752</c:v>
                        </c:pt>
                        <c:pt idx="34">
                          <c:v>2502</c:v>
                        </c:pt>
                        <c:pt idx="35">
                          <c:v>1620</c:v>
                        </c:pt>
                        <c:pt idx="36">
                          <c:v>1342</c:v>
                        </c:pt>
                        <c:pt idx="37">
                          <c:v>1711</c:v>
                        </c:pt>
                        <c:pt idx="38">
                          <c:v>1526</c:v>
                        </c:pt>
                        <c:pt idx="39">
                          <c:v>832</c:v>
                        </c:pt>
                        <c:pt idx="40">
                          <c:v>507</c:v>
                        </c:pt>
                        <c:pt idx="41">
                          <c:v>713</c:v>
                        </c:pt>
                        <c:pt idx="42">
                          <c:v>1420</c:v>
                        </c:pt>
                        <c:pt idx="43">
                          <c:v>1767</c:v>
                        </c:pt>
                        <c:pt idx="44">
                          <c:v>1216</c:v>
                        </c:pt>
                        <c:pt idx="45">
                          <c:v>927</c:v>
                        </c:pt>
                        <c:pt idx="46">
                          <c:v>685</c:v>
                        </c:pt>
                        <c:pt idx="47">
                          <c:v>738</c:v>
                        </c:pt>
                        <c:pt idx="48">
                          <c:v>796</c:v>
                        </c:pt>
                        <c:pt idx="49">
                          <c:v>542</c:v>
                        </c:pt>
                        <c:pt idx="50">
                          <c:v>779</c:v>
                        </c:pt>
                        <c:pt idx="51">
                          <c:v>1433</c:v>
                        </c:pt>
                        <c:pt idx="52">
                          <c:v>1297</c:v>
                        </c:pt>
                        <c:pt idx="53">
                          <c:v>917</c:v>
                        </c:pt>
                        <c:pt idx="54">
                          <c:v>595</c:v>
                        </c:pt>
                        <c:pt idx="55">
                          <c:v>519</c:v>
                        </c:pt>
                        <c:pt idx="56">
                          <c:v>1112</c:v>
                        </c:pt>
                        <c:pt idx="57">
                          <c:v>1812</c:v>
                        </c:pt>
                        <c:pt idx="58">
                          <c:v>1185</c:v>
                        </c:pt>
                        <c:pt idx="59">
                          <c:v>1142</c:v>
                        </c:pt>
                        <c:pt idx="60">
                          <c:v>975</c:v>
                        </c:pt>
                        <c:pt idx="61">
                          <c:v>917</c:v>
                        </c:pt>
                        <c:pt idx="62">
                          <c:v>816</c:v>
                        </c:pt>
                        <c:pt idx="63">
                          <c:v>660</c:v>
                        </c:pt>
                        <c:pt idx="64">
                          <c:v>664</c:v>
                        </c:pt>
                        <c:pt idx="65">
                          <c:v>489</c:v>
                        </c:pt>
                        <c:pt idx="66">
                          <c:v>1665</c:v>
                        </c:pt>
                        <c:pt idx="67">
                          <c:v>1965</c:v>
                        </c:pt>
                        <c:pt idx="68">
                          <c:v>1230</c:v>
                        </c:pt>
                        <c:pt idx="69">
                          <c:v>1080</c:v>
                        </c:pt>
                        <c:pt idx="70">
                          <c:v>842</c:v>
                        </c:pt>
                        <c:pt idx="71">
                          <c:v>556</c:v>
                        </c:pt>
                        <c:pt idx="72">
                          <c:v>1107</c:v>
                        </c:pt>
                        <c:pt idx="73">
                          <c:v>1224</c:v>
                        </c:pt>
                        <c:pt idx="74">
                          <c:v>1059</c:v>
                        </c:pt>
                        <c:pt idx="75">
                          <c:v>933</c:v>
                        </c:pt>
                        <c:pt idx="76">
                          <c:v>751</c:v>
                        </c:pt>
                        <c:pt idx="77">
                          <c:v>591</c:v>
                        </c:pt>
                        <c:pt idx="78">
                          <c:v>603</c:v>
                        </c:pt>
                        <c:pt idx="79">
                          <c:v>1214</c:v>
                        </c:pt>
                        <c:pt idx="80">
                          <c:v>1145</c:v>
                        </c:pt>
                        <c:pt idx="81">
                          <c:v>611</c:v>
                        </c:pt>
                        <c:pt idx="82">
                          <c:v>509</c:v>
                        </c:pt>
                        <c:pt idx="83">
                          <c:v>965</c:v>
                        </c:pt>
                        <c:pt idx="84">
                          <c:v>1937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Sulfate!$AE$6:$AE$90</c15:sqref>
                          </c15:formulaRef>
                        </c:ext>
                      </c:extLst>
                      <c:numCache>
                        <c:formatCode>General</c:formatCode>
                        <c:ptCount val="85"/>
                        <c:pt idx="0">
                          <c:v>464</c:v>
                        </c:pt>
                        <c:pt idx="1">
                          <c:v>535</c:v>
                        </c:pt>
                        <c:pt idx="2">
                          <c:v>1003</c:v>
                        </c:pt>
                        <c:pt idx="3">
                          <c:v>1712</c:v>
                        </c:pt>
                        <c:pt idx="4">
                          <c:v>1523</c:v>
                        </c:pt>
                        <c:pt idx="5">
                          <c:v>1220</c:v>
                        </c:pt>
                        <c:pt idx="6">
                          <c:v>803</c:v>
                        </c:pt>
                        <c:pt idx="7">
                          <c:v>609</c:v>
                        </c:pt>
                        <c:pt idx="8">
                          <c:v>505</c:v>
                        </c:pt>
                        <c:pt idx="9">
                          <c:v>488</c:v>
                        </c:pt>
                        <c:pt idx="10">
                          <c:v>629</c:v>
                        </c:pt>
                        <c:pt idx="11">
                          <c:v>2218</c:v>
                        </c:pt>
                        <c:pt idx="12">
                          <c:v>3686</c:v>
                        </c:pt>
                        <c:pt idx="13">
                          <c:v>1273</c:v>
                        </c:pt>
                        <c:pt idx="14">
                          <c:v>666</c:v>
                        </c:pt>
                        <c:pt idx="15">
                          <c:v>969</c:v>
                        </c:pt>
                        <c:pt idx="16">
                          <c:v>869</c:v>
                        </c:pt>
                        <c:pt idx="17">
                          <c:v>714</c:v>
                        </c:pt>
                        <c:pt idx="18">
                          <c:v>801</c:v>
                        </c:pt>
                        <c:pt idx="19">
                          <c:v>4756</c:v>
                        </c:pt>
                        <c:pt idx="20">
                          <c:v>3910</c:v>
                        </c:pt>
                        <c:pt idx="21">
                          <c:v>1081</c:v>
                        </c:pt>
                        <c:pt idx="22">
                          <c:v>753</c:v>
                        </c:pt>
                        <c:pt idx="23">
                          <c:v>552</c:v>
                        </c:pt>
                        <c:pt idx="24">
                          <c:v>757</c:v>
                        </c:pt>
                        <c:pt idx="25">
                          <c:v>2856</c:v>
                        </c:pt>
                        <c:pt idx="26">
                          <c:v>936</c:v>
                        </c:pt>
                        <c:pt idx="27">
                          <c:v>1291</c:v>
                        </c:pt>
                        <c:pt idx="28">
                          <c:v>771</c:v>
                        </c:pt>
                        <c:pt idx="29">
                          <c:v>577</c:v>
                        </c:pt>
                        <c:pt idx="30">
                          <c:v>461</c:v>
                        </c:pt>
                        <c:pt idx="31">
                          <c:v>759</c:v>
                        </c:pt>
                        <c:pt idx="32">
                          <c:v>854</c:v>
                        </c:pt>
                        <c:pt idx="33">
                          <c:v>1752</c:v>
                        </c:pt>
                        <c:pt idx="34">
                          <c:v>2502</c:v>
                        </c:pt>
                        <c:pt idx="35">
                          <c:v>1620</c:v>
                        </c:pt>
                        <c:pt idx="36">
                          <c:v>1342</c:v>
                        </c:pt>
                        <c:pt idx="37">
                          <c:v>1711</c:v>
                        </c:pt>
                        <c:pt idx="38">
                          <c:v>1526</c:v>
                        </c:pt>
                        <c:pt idx="39">
                          <c:v>832</c:v>
                        </c:pt>
                        <c:pt idx="40">
                          <c:v>507</c:v>
                        </c:pt>
                        <c:pt idx="41">
                          <c:v>713</c:v>
                        </c:pt>
                        <c:pt idx="42">
                          <c:v>1420</c:v>
                        </c:pt>
                        <c:pt idx="43">
                          <c:v>1767</c:v>
                        </c:pt>
                        <c:pt idx="44">
                          <c:v>1216</c:v>
                        </c:pt>
                        <c:pt idx="45">
                          <c:v>927</c:v>
                        </c:pt>
                        <c:pt idx="46">
                          <c:v>685</c:v>
                        </c:pt>
                        <c:pt idx="47">
                          <c:v>738</c:v>
                        </c:pt>
                        <c:pt idx="48">
                          <c:v>796</c:v>
                        </c:pt>
                        <c:pt idx="49">
                          <c:v>542</c:v>
                        </c:pt>
                        <c:pt idx="50">
                          <c:v>779</c:v>
                        </c:pt>
                        <c:pt idx="51">
                          <c:v>1433</c:v>
                        </c:pt>
                        <c:pt idx="52">
                          <c:v>1297</c:v>
                        </c:pt>
                        <c:pt idx="53">
                          <c:v>917</c:v>
                        </c:pt>
                        <c:pt idx="54">
                          <c:v>595</c:v>
                        </c:pt>
                        <c:pt idx="55">
                          <c:v>519</c:v>
                        </c:pt>
                        <c:pt idx="56">
                          <c:v>1112</c:v>
                        </c:pt>
                        <c:pt idx="57">
                          <c:v>1812</c:v>
                        </c:pt>
                        <c:pt idx="58">
                          <c:v>1185</c:v>
                        </c:pt>
                        <c:pt idx="59">
                          <c:v>1142</c:v>
                        </c:pt>
                        <c:pt idx="60">
                          <c:v>975</c:v>
                        </c:pt>
                        <c:pt idx="61">
                          <c:v>917</c:v>
                        </c:pt>
                        <c:pt idx="62">
                          <c:v>816</c:v>
                        </c:pt>
                        <c:pt idx="63">
                          <c:v>660</c:v>
                        </c:pt>
                        <c:pt idx="64">
                          <c:v>664</c:v>
                        </c:pt>
                        <c:pt idx="65">
                          <c:v>489</c:v>
                        </c:pt>
                        <c:pt idx="66">
                          <c:v>1665</c:v>
                        </c:pt>
                        <c:pt idx="67">
                          <c:v>1965</c:v>
                        </c:pt>
                        <c:pt idx="68">
                          <c:v>1230</c:v>
                        </c:pt>
                        <c:pt idx="69">
                          <c:v>1080</c:v>
                        </c:pt>
                        <c:pt idx="70">
                          <c:v>842</c:v>
                        </c:pt>
                        <c:pt idx="71">
                          <c:v>556</c:v>
                        </c:pt>
                        <c:pt idx="72">
                          <c:v>1107</c:v>
                        </c:pt>
                        <c:pt idx="73">
                          <c:v>1224</c:v>
                        </c:pt>
                        <c:pt idx="74">
                          <c:v>1059</c:v>
                        </c:pt>
                        <c:pt idx="75">
                          <c:v>933</c:v>
                        </c:pt>
                        <c:pt idx="76">
                          <c:v>751</c:v>
                        </c:pt>
                        <c:pt idx="77">
                          <c:v>591</c:v>
                        </c:pt>
                        <c:pt idx="78">
                          <c:v>603</c:v>
                        </c:pt>
                        <c:pt idx="79">
                          <c:v>1214</c:v>
                        </c:pt>
                        <c:pt idx="80">
                          <c:v>1145</c:v>
                        </c:pt>
                        <c:pt idx="81">
                          <c:v>611</c:v>
                        </c:pt>
                        <c:pt idx="82">
                          <c:v>509</c:v>
                        </c:pt>
                        <c:pt idx="83">
                          <c:v>965</c:v>
                        </c:pt>
                        <c:pt idx="84">
                          <c:v>1937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0"/>
                  <c:val val="1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Sulfate!$W$6:$W$90</c15:sqref>
                        </c15:formulaRef>
                      </c:ext>
                    </c:extLst>
                    <c:numCache>
                      <c:formatCode>m/d/yyyy</c:formatCode>
                      <c:ptCount val="85"/>
                      <c:pt idx="0">
                        <c:v>33604</c:v>
                      </c:pt>
                      <c:pt idx="1">
                        <c:v>33664</c:v>
                      </c:pt>
                      <c:pt idx="2">
                        <c:v>33695</c:v>
                      </c:pt>
                      <c:pt idx="3">
                        <c:v>33725</c:v>
                      </c:pt>
                      <c:pt idx="4">
                        <c:v>33756</c:v>
                      </c:pt>
                      <c:pt idx="5">
                        <c:v>33786</c:v>
                      </c:pt>
                      <c:pt idx="6">
                        <c:v>33848</c:v>
                      </c:pt>
                      <c:pt idx="7">
                        <c:v>33878</c:v>
                      </c:pt>
                      <c:pt idx="8">
                        <c:v>33939</c:v>
                      </c:pt>
                      <c:pt idx="9">
                        <c:v>34029</c:v>
                      </c:pt>
                      <c:pt idx="10">
                        <c:v>34060</c:v>
                      </c:pt>
                      <c:pt idx="11">
                        <c:v>34090</c:v>
                      </c:pt>
                      <c:pt idx="12">
                        <c:v>34121</c:v>
                      </c:pt>
                      <c:pt idx="13">
                        <c:v>34151</c:v>
                      </c:pt>
                      <c:pt idx="14">
                        <c:v>34243</c:v>
                      </c:pt>
                      <c:pt idx="15">
                        <c:v>34608</c:v>
                      </c:pt>
                      <c:pt idx="16">
                        <c:v>34669</c:v>
                      </c:pt>
                      <c:pt idx="17">
                        <c:v>34700</c:v>
                      </c:pt>
                      <c:pt idx="18">
                        <c:v>34790</c:v>
                      </c:pt>
                      <c:pt idx="19">
                        <c:v>34851</c:v>
                      </c:pt>
                      <c:pt idx="20">
                        <c:v>34881</c:v>
                      </c:pt>
                      <c:pt idx="21">
                        <c:v>34943</c:v>
                      </c:pt>
                      <c:pt idx="22">
                        <c:v>34973</c:v>
                      </c:pt>
                      <c:pt idx="23">
                        <c:v>35004</c:v>
                      </c:pt>
                      <c:pt idx="24">
                        <c:v>35156</c:v>
                      </c:pt>
                      <c:pt idx="25">
                        <c:v>35186</c:v>
                      </c:pt>
                      <c:pt idx="26">
                        <c:v>35278</c:v>
                      </c:pt>
                      <c:pt idx="27">
                        <c:v>35339</c:v>
                      </c:pt>
                      <c:pt idx="28">
                        <c:v>35370</c:v>
                      </c:pt>
                      <c:pt idx="29">
                        <c:v>35431</c:v>
                      </c:pt>
                      <c:pt idx="30">
                        <c:v>35462</c:v>
                      </c:pt>
                      <c:pt idx="31">
                        <c:v>35490</c:v>
                      </c:pt>
                      <c:pt idx="32">
                        <c:v>35521</c:v>
                      </c:pt>
                      <c:pt idx="33">
                        <c:v>35551</c:v>
                      </c:pt>
                      <c:pt idx="34">
                        <c:v>35582</c:v>
                      </c:pt>
                      <c:pt idx="35">
                        <c:v>35612</c:v>
                      </c:pt>
                      <c:pt idx="36">
                        <c:v>35643</c:v>
                      </c:pt>
                      <c:pt idx="37">
                        <c:v>35674</c:v>
                      </c:pt>
                      <c:pt idx="38">
                        <c:v>35704</c:v>
                      </c:pt>
                      <c:pt idx="39">
                        <c:v>35735</c:v>
                      </c:pt>
                      <c:pt idx="40">
                        <c:v>35855</c:v>
                      </c:pt>
                      <c:pt idx="41">
                        <c:v>35886</c:v>
                      </c:pt>
                      <c:pt idx="42">
                        <c:v>35916</c:v>
                      </c:pt>
                      <c:pt idx="43">
                        <c:v>35947</c:v>
                      </c:pt>
                      <c:pt idx="44">
                        <c:v>35977</c:v>
                      </c:pt>
                      <c:pt idx="45">
                        <c:v>36008</c:v>
                      </c:pt>
                      <c:pt idx="46">
                        <c:v>36039</c:v>
                      </c:pt>
                      <c:pt idx="47">
                        <c:v>36069</c:v>
                      </c:pt>
                      <c:pt idx="48">
                        <c:v>36100</c:v>
                      </c:pt>
                      <c:pt idx="49">
                        <c:v>36192</c:v>
                      </c:pt>
                      <c:pt idx="50">
                        <c:v>36251</c:v>
                      </c:pt>
                      <c:pt idx="51">
                        <c:v>36312</c:v>
                      </c:pt>
                      <c:pt idx="52">
                        <c:v>36373</c:v>
                      </c:pt>
                      <c:pt idx="53">
                        <c:v>36434</c:v>
                      </c:pt>
                      <c:pt idx="54">
                        <c:v>36465</c:v>
                      </c:pt>
                      <c:pt idx="55">
                        <c:v>36586</c:v>
                      </c:pt>
                      <c:pt idx="56">
                        <c:v>36617</c:v>
                      </c:pt>
                      <c:pt idx="57">
                        <c:v>36647</c:v>
                      </c:pt>
                      <c:pt idx="58">
                        <c:v>36678</c:v>
                      </c:pt>
                      <c:pt idx="59">
                        <c:v>36708</c:v>
                      </c:pt>
                      <c:pt idx="60">
                        <c:v>36739</c:v>
                      </c:pt>
                      <c:pt idx="61">
                        <c:v>36770</c:v>
                      </c:pt>
                      <c:pt idx="62">
                        <c:v>36831</c:v>
                      </c:pt>
                      <c:pt idx="63">
                        <c:v>36861</c:v>
                      </c:pt>
                      <c:pt idx="64">
                        <c:v>36892</c:v>
                      </c:pt>
                      <c:pt idx="65">
                        <c:v>36951</c:v>
                      </c:pt>
                      <c:pt idx="66">
                        <c:v>36982</c:v>
                      </c:pt>
                      <c:pt idx="67">
                        <c:v>37012</c:v>
                      </c:pt>
                      <c:pt idx="68">
                        <c:v>37073</c:v>
                      </c:pt>
                      <c:pt idx="69">
                        <c:v>37104</c:v>
                      </c:pt>
                      <c:pt idx="70">
                        <c:v>37135</c:v>
                      </c:pt>
                      <c:pt idx="71">
                        <c:v>37196</c:v>
                      </c:pt>
                      <c:pt idx="72">
                        <c:v>37347</c:v>
                      </c:pt>
                      <c:pt idx="73">
                        <c:v>37377</c:v>
                      </c:pt>
                      <c:pt idx="74">
                        <c:v>37408</c:v>
                      </c:pt>
                      <c:pt idx="75">
                        <c:v>37438</c:v>
                      </c:pt>
                      <c:pt idx="76">
                        <c:v>37500</c:v>
                      </c:pt>
                      <c:pt idx="77">
                        <c:v>37591</c:v>
                      </c:pt>
                      <c:pt idx="78">
                        <c:v>37712</c:v>
                      </c:pt>
                      <c:pt idx="79">
                        <c:v>37803</c:v>
                      </c:pt>
                      <c:pt idx="80">
                        <c:v>37834</c:v>
                      </c:pt>
                      <c:pt idx="81">
                        <c:v>37895</c:v>
                      </c:pt>
                      <c:pt idx="82">
                        <c:v>38047</c:v>
                      </c:pt>
                      <c:pt idx="83">
                        <c:v>38078</c:v>
                      </c:pt>
                      <c:pt idx="84">
                        <c:v>38108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Sulfate!$AA$6:$AA$90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6963</c:v>
                      </c:pt>
                      <c:pt idx="1">
                        <c:v>7015</c:v>
                      </c:pt>
                      <c:pt idx="2">
                        <c:v>18031</c:v>
                      </c:pt>
                      <c:pt idx="3">
                        <c:v>38306</c:v>
                      </c:pt>
                      <c:pt idx="4">
                        <c:v>39406</c:v>
                      </c:pt>
                      <c:pt idx="5">
                        <c:v>19333</c:v>
                      </c:pt>
                      <c:pt idx="6">
                        <c:v>12346</c:v>
                      </c:pt>
                      <c:pt idx="7">
                        <c:v>8177</c:v>
                      </c:pt>
                      <c:pt idx="8">
                        <c:v>7463</c:v>
                      </c:pt>
                      <c:pt idx="9">
                        <c:v>8982</c:v>
                      </c:pt>
                      <c:pt idx="10">
                        <c:v>10619</c:v>
                      </c:pt>
                      <c:pt idx="11">
                        <c:v>41919</c:v>
                      </c:pt>
                      <c:pt idx="12">
                        <c:v>50018</c:v>
                      </c:pt>
                      <c:pt idx="13">
                        <c:v>27311</c:v>
                      </c:pt>
                      <c:pt idx="14">
                        <c:v>10812</c:v>
                      </c:pt>
                      <c:pt idx="15">
                        <c:v>15707</c:v>
                      </c:pt>
                      <c:pt idx="16">
                        <c:v>12175</c:v>
                      </c:pt>
                      <c:pt idx="17">
                        <c:v>10902</c:v>
                      </c:pt>
                      <c:pt idx="18">
                        <c:v>14799</c:v>
                      </c:pt>
                      <c:pt idx="19">
                        <c:v>52007</c:v>
                      </c:pt>
                      <c:pt idx="20">
                        <c:v>48131</c:v>
                      </c:pt>
                      <c:pt idx="21">
                        <c:v>18831</c:v>
                      </c:pt>
                      <c:pt idx="22">
                        <c:v>12433</c:v>
                      </c:pt>
                      <c:pt idx="23">
                        <c:v>8698</c:v>
                      </c:pt>
                      <c:pt idx="24">
                        <c:v>14293</c:v>
                      </c:pt>
                      <c:pt idx="25">
                        <c:v>48145</c:v>
                      </c:pt>
                      <c:pt idx="26">
                        <c:v>9754</c:v>
                      </c:pt>
                      <c:pt idx="27">
                        <c:v>19861</c:v>
                      </c:pt>
                      <c:pt idx="28">
                        <c:v>12031</c:v>
                      </c:pt>
                      <c:pt idx="29">
                        <c:v>8892</c:v>
                      </c:pt>
                      <c:pt idx="30">
                        <c:v>7164</c:v>
                      </c:pt>
                      <c:pt idx="31">
                        <c:v>13969</c:v>
                      </c:pt>
                      <c:pt idx="32">
                        <c:v>16324</c:v>
                      </c:pt>
                      <c:pt idx="33">
                        <c:v>40172</c:v>
                      </c:pt>
                      <c:pt idx="34">
                        <c:v>45448</c:v>
                      </c:pt>
                      <c:pt idx="35">
                        <c:v>37002</c:v>
                      </c:pt>
                      <c:pt idx="36">
                        <c:v>28052</c:v>
                      </c:pt>
                      <c:pt idx="37">
                        <c:v>26707</c:v>
                      </c:pt>
                      <c:pt idx="38">
                        <c:v>20752</c:v>
                      </c:pt>
                      <c:pt idx="39">
                        <c:v>12268</c:v>
                      </c:pt>
                      <c:pt idx="40">
                        <c:v>9195</c:v>
                      </c:pt>
                      <c:pt idx="41">
                        <c:v>12822</c:v>
                      </c:pt>
                      <c:pt idx="42">
                        <c:v>35388</c:v>
                      </c:pt>
                      <c:pt idx="43">
                        <c:v>40801</c:v>
                      </c:pt>
                      <c:pt idx="44">
                        <c:v>28056</c:v>
                      </c:pt>
                      <c:pt idx="45">
                        <c:v>12945</c:v>
                      </c:pt>
                      <c:pt idx="46">
                        <c:v>9092</c:v>
                      </c:pt>
                      <c:pt idx="47">
                        <c:v>11870</c:v>
                      </c:pt>
                      <c:pt idx="48">
                        <c:v>12296</c:v>
                      </c:pt>
                      <c:pt idx="49">
                        <c:v>9842</c:v>
                      </c:pt>
                      <c:pt idx="50">
                        <c:v>14090</c:v>
                      </c:pt>
                      <c:pt idx="51">
                        <c:v>38463</c:v>
                      </c:pt>
                      <c:pt idx="52">
                        <c:v>26421</c:v>
                      </c:pt>
                      <c:pt idx="53">
                        <c:v>15255</c:v>
                      </c:pt>
                      <c:pt idx="54">
                        <c:v>9436</c:v>
                      </c:pt>
                      <c:pt idx="55">
                        <c:v>8677</c:v>
                      </c:pt>
                      <c:pt idx="56">
                        <c:v>20119</c:v>
                      </c:pt>
                      <c:pt idx="57">
                        <c:v>40923</c:v>
                      </c:pt>
                      <c:pt idx="58">
                        <c:v>27573</c:v>
                      </c:pt>
                      <c:pt idx="59">
                        <c:v>14780</c:v>
                      </c:pt>
                      <c:pt idx="60">
                        <c:v>13710</c:v>
                      </c:pt>
                      <c:pt idx="61">
                        <c:v>14984</c:v>
                      </c:pt>
                      <c:pt idx="62">
                        <c:v>12691</c:v>
                      </c:pt>
                      <c:pt idx="63">
                        <c:v>10240</c:v>
                      </c:pt>
                      <c:pt idx="64">
                        <c:v>10238</c:v>
                      </c:pt>
                      <c:pt idx="65">
                        <c:v>7116</c:v>
                      </c:pt>
                      <c:pt idx="66">
                        <c:v>30503</c:v>
                      </c:pt>
                      <c:pt idx="67">
                        <c:v>43521</c:v>
                      </c:pt>
                      <c:pt idx="68">
                        <c:v>19622</c:v>
                      </c:pt>
                      <c:pt idx="69">
                        <c:v>17180</c:v>
                      </c:pt>
                      <c:pt idx="70">
                        <c:v>10990</c:v>
                      </c:pt>
                      <c:pt idx="71">
                        <c:v>8164</c:v>
                      </c:pt>
                      <c:pt idx="72">
                        <c:v>18932</c:v>
                      </c:pt>
                      <c:pt idx="73">
                        <c:v>24897</c:v>
                      </c:pt>
                      <c:pt idx="74">
                        <c:v>11256</c:v>
                      </c:pt>
                      <c:pt idx="75">
                        <c:v>7567</c:v>
                      </c:pt>
                      <c:pt idx="76">
                        <c:v>11198</c:v>
                      </c:pt>
                      <c:pt idx="77">
                        <c:v>9331</c:v>
                      </c:pt>
                      <c:pt idx="78">
                        <c:v>8888</c:v>
                      </c:pt>
                      <c:pt idx="79">
                        <c:v>17818</c:v>
                      </c:pt>
                      <c:pt idx="80">
                        <c:v>18978</c:v>
                      </c:pt>
                      <c:pt idx="81">
                        <c:v>9499</c:v>
                      </c:pt>
                      <c:pt idx="82">
                        <c:v>9501</c:v>
                      </c:pt>
                      <c:pt idx="83">
                        <c:v>17332</c:v>
                      </c:pt>
                      <c:pt idx="84">
                        <c:v>39745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A46-4612-851A-D78B07D841B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Sulfate!$AG$2</c15:sqref>
                        </c15:formulaRef>
                      </c:ext>
                    </c:extLst>
                    <c:strCache>
                      <c:ptCount val="1"/>
                      <c:pt idx="0">
                        <c:v>MLE Load Estimates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Sulfate!$AK$6:$AK$90</c15:sqref>
                          </c15:formulaRef>
                        </c:ext>
                      </c:extLst>
                      <c:numCache>
                        <c:formatCode>General</c:formatCode>
                        <c:ptCount val="85"/>
                        <c:pt idx="0">
                          <c:v>464</c:v>
                        </c:pt>
                        <c:pt idx="1">
                          <c:v>535</c:v>
                        </c:pt>
                        <c:pt idx="2">
                          <c:v>1003</c:v>
                        </c:pt>
                        <c:pt idx="3">
                          <c:v>1711</c:v>
                        </c:pt>
                        <c:pt idx="4">
                          <c:v>1523</c:v>
                        </c:pt>
                        <c:pt idx="5">
                          <c:v>1220</c:v>
                        </c:pt>
                        <c:pt idx="6">
                          <c:v>803</c:v>
                        </c:pt>
                        <c:pt idx="7">
                          <c:v>609</c:v>
                        </c:pt>
                        <c:pt idx="8">
                          <c:v>505</c:v>
                        </c:pt>
                        <c:pt idx="9">
                          <c:v>488</c:v>
                        </c:pt>
                        <c:pt idx="10">
                          <c:v>629</c:v>
                        </c:pt>
                        <c:pt idx="11">
                          <c:v>2218</c:v>
                        </c:pt>
                        <c:pt idx="12">
                          <c:v>3686</c:v>
                        </c:pt>
                        <c:pt idx="13">
                          <c:v>1272</c:v>
                        </c:pt>
                        <c:pt idx="14">
                          <c:v>665</c:v>
                        </c:pt>
                        <c:pt idx="15">
                          <c:v>969</c:v>
                        </c:pt>
                        <c:pt idx="16">
                          <c:v>868</c:v>
                        </c:pt>
                        <c:pt idx="17">
                          <c:v>714</c:v>
                        </c:pt>
                        <c:pt idx="18">
                          <c:v>801</c:v>
                        </c:pt>
                        <c:pt idx="19">
                          <c:v>4756</c:v>
                        </c:pt>
                        <c:pt idx="20">
                          <c:v>3910</c:v>
                        </c:pt>
                        <c:pt idx="21">
                          <c:v>1081</c:v>
                        </c:pt>
                        <c:pt idx="22">
                          <c:v>753</c:v>
                        </c:pt>
                        <c:pt idx="23">
                          <c:v>552</c:v>
                        </c:pt>
                        <c:pt idx="24">
                          <c:v>756</c:v>
                        </c:pt>
                        <c:pt idx="25">
                          <c:v>2856</c:v>
                        </c:pt>
                        <c:pt idx="26">
                          <c:v>936</c:v>
                        </c:pt>
                        <c:pt idx="27">
                          <c:v>1291</c:v>
                        </c:pt>
                        <c:pt idx="28">
                          <c:v>771</c:v>
                        </c:pt>
                        <c:pt idx="29">
                          <c:v>577</c:v>
                        </c:pt>
                        <c:pt idx="30">
                          <c:v>461</c:v>
                        </c:pt>
                        <c:pt idx="31">
                          <c:v>759</c:v>
                        </c:pt>
                        <c:pt idx="32">
                          <c:v>854</c:v>
                        </c:pt>
                        <c:pt idx="33">
                          <c:v>1752</c:v>
                        </c:pt>
                        <c:pt idx="34">
                          <c:v>2501</c:v>
                        </c:pt>
                        <c:pt idx="35">
                          <c:v>1619</c:v>
                        </c:pt>
                        <c:pt idx="36">
                          <c:v>1342</c:v>
                        </c:pt>
                        <c:pt idx="37">
                          <c:v>1711</c:v>
                        </c:pt>
                        <c:pt idx="38">
                          <c:v>1526</c:v>
                        </c:pt>
                        <c:pt idx="39">
                          <c:v>832</c:v>
                        </c:pt>
                        <c:pt idx="40">
                          <c:v>507</c:v>
                        </c:pt>
                        <c:pt idx="41">
                          <c:v>713</c:v>
                        </c:pt>
                        <c:pt idx="42">
                          <c:v>1420</c:v>
                        </c:pt>
                        <c:pt idx="43">
                          <c:v>1766</c:v>
                        </c:pt>
                        <c:pt idx="44">
                          <c:v>1216</c:v>
                        </c:pt>
                        <c:pt idx="45">
                          <c:v>927</c:v>
                        </c:pt>
                        <c:pt idx="46">
                          <c:v>685</c:v>
                        </c:pt>
                        <c:pt idx="47">
                          <c:v>738</c:v>
                        </c:pt>
                        <c:pt idx="48">
                          <c:v>796</c:v>
                        </c:pt>
                        <c:pt idx="49">
                          <c:v>542</c:v>
                        </c:pt>
                        <c:pt idx="50">
                          <c:v>778</c:v>
                        </c:pt>
                        <c:pt idx="51">
                          <c:v>1432</c:v>
                        </c:pt>
                        <c:pt idx="52">
                          <c:v>1297</c:v>
                        </c:pt>
                        <c:pt idx="53">
                          <c:v>917</c:v>
                        </c:pt>
                        <c:pt idx="54">
                          <c:v>595</c:v>
                        </c:pt>
                        <c:pt idx="55">
                          <c:v>519</c:v>
                        </c:pt>
                        <c:pt idx="56">
                          <c:v>1112</c:v>
                        </c:pt>
                        <c:pt idx="57">
                          <c:v>1811</c:v>
                        </c:pt>
                        <c:pt idx="58">
                          <c:v>1184</c:v>
                        </c:pt>
                        <c:pt idx="59">
                          <c:v>1142</c:v>
                        </c:pt>
                        <c:pt idx="60">
                          <c:v>975</c:v>
                        </c:pt>
                        <c:pt idx="61">
                          <c:v>917</c:v>
                        </c:pt>
                        <c:pt idx="62">
                          <c:v>816</c:v>
                        </c:pt>
                        <c:pt idx="63">
                          <c:v>659</c:v>
                        </c:pt>
                        <c:pt idx="64">
                          <c:v>664</c:v>
                        </c:pt>
                        <c:pt idx="65">
                          <c:v>489</c:v>
                        </c:pt>
                        <c:pt idx="66">
                          <c:v>1664</c:v>
                        </c:pt>
                        <c:pt idx="67">
                          <c:v>1965</c:v>
                        </c:pt>
                        <c:pt idx="68">
                          <c:v>1229</c:v>
                        </c:pt>
                        <c:pt idx="69">
                          <c:v>1080</c:v>
                        </c:pt>
                        <c:pt idx="70">
                          <c:v>842</c:v>
                        </c:pt>
                        <c:pt idx="71">
                          <c:v>556</c:v>
                        </c:pt>
                        <c:pt idx="72">
                          <c:v>1107</c:v>
                        </c:pt>
                        <c:pt idx="73">
                          <c:v>1223</c:v>
                        </c:pt>
                        <c:pt idx="74">
                          <c:v>1059</c:v>
                        </c:pt>
                        <c:pt idx="75">
                          <c:v>933</c:v>
                        </c:pt>
                        <c:pt idx="76">
                          <c:v>750</c:v>
                        </c:pt>
                        <c:pt idx="77">
                          <c:v>591</c:v>
                        </c:pt>
                        <c:pt idx="78">
                          <c:v>603</c:v>
                        </c:pt>
                        <c:pt idx="79">
                          <c:v>1214</c:v>
                        </c:pt>
                        <c:pt idx="80">
                          <c:v>1145</c:v>
                        </c:pt>
                        <c:pt idx="81">
                          <c:v>611</c:v>
                        </c:pt>
                        <c:pt idx="82">
                          <c:v>509</c:v>
                        </c:pt>
                        <c:pt idx="83">
                          <c:v>965</c:v>
                        </c:pt>
                        <c:pt idx="84">
                          <c:v>1937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Sulfate!$AK$6:$AK$90</c15:sqref>
                          </c15:formulaRef>
                        </c:ext>
                      </c:extLst>
                      <c:numCache>
                        <c:formatCode>General</c:formatCode>
                        <c:ptCount val="85"/>
                        <c:pt idx="0">
                          <c:v>464</c:v>
                        </c:pt>
                        <c:pt idx="1">
                          <c:v>535</c:v>
                        </c:pt>
                        <c:pt idx="2">
                          <c:v>1003</c:v>
                        </c:pt>
                        <c:pt idx="3">
                          <c:v>1711</c:v>
                        </c:pt>
                        <c:pt idx="4">
                          <c:v>1523</c:v>
                        </c:pt>
                        <c:pt idx="5">
                          <c:v>1220</c:v>
                        </c:pt>
                        <c:pt idx="6">
                          <c:v>803</c:v>
                        </c:pt>
                        <c:pt idx="7">
                          <c:v>609</c:v>
                        </c:pt>
                        <c:pt idx="8">
                          <c:v>505</c:v>
                        </c:pt>
                        <c:pt idx="9">
                          <c:v>488</c:v>
                        </c:pt>
                        <c:pt idx="10">
                          <c:v>629</c:v>
                        </c:pt>
                        <c:pt idx="11">
                          <c:v>2218</c:v>
                        </c:pt>
                        <c:pt idx="12">
                          <c:v>3686</c:v>
                        </c:pt>
                        <c:pt idx="13">
                          <c:v>1272</c:v>
                        </c:pt>
                        <c:pt idx="14">
                          <c:v>665</c:v>
                        </c:pt>
                        <c:pt idx="15">
                          <c:v>969</c:v>
                        </c:pt>
                        <c:pt idx="16">
                          <c:v>868</c:v>
                        </c:pt>
                        <c:pt idx="17">
                          <c:v>714</c:v>
                        </c:pt>
                        <c:pt idx="18">
                          <c:v>801</c:v>
                        </c:pt>
                        <c:pt idx="19">
                          <c:v>4756</c:v>
                        </c:pt>
                        <c:pt idx="20">
                          <c:v>3910</c:v>
                        </c:pt>
                        <c:pt idx="21">
                          <c:v>1081</c:v>
                        </c:pt>
                        <c:pt idx="22">
                          <c:v>753</c:v>
                        </c:pt>
                        <c:pt idx="23">
                          <c:v>552</c:v>
                        </c:pt>
                        <c:pt idx="24">
                          <c:v>756</c:v>
                        </c:pt>
                        <c:pt idx="25">
                          <c:v>2856</c:v>
                        </c:pt>
                        <c:pt idx="26">
                          <c:v>936</c:v>
                        </c:pt>
                        <c:pt idx="27">
                          <c:v>1291</c:v>
                        </c:pt>
                        <c:pt idx="28">
                          <c:v>771</c:v>
                        </c:pt>
                        <c:pt idx="29">
                          <c:v>577</c:v>
                        </c:pt>
                        <c:pt idx="30">
                          <c:v>461</c:v>
                        </c:pt>
                        <c:pt idx="31">
                          <c:v>759</c:v>
                        </c:pt>
                        <c:pt idx="32">
                          <c:v>854</c:v>
                        </c:pt>
                        <c:pt idx="33">
                          <c:v>1752</c:v>
                        </c:pt>
                        <c:pt idx="34">
                          <c:v>2501</c:v>
                        </c:pt>
                        <c:pt idx="35">
                          <c:v>1619</c:v>
                        </c:pt>
                        <c:pt idx="36">
                          <c:v>1342</c:v>
                        </c:pt>
                        <c:pt idx="37">
                          <c:v>1711</c:v>
                        </c:pt>
                        <c:pt idx="38">
                          <c:v>1526</c:v>
                        </c:pt>
                        <c:pt idx="39">
                          <c:v>832</c:v>
                        </c:pt>
                        <c:pt idx="40">
                          <c:v>507</c:v>
                        </c:pt>
                        <c:pt idx="41">
                          <c:v>713</c:v>
                        </c:pt>
                        <c:pt idx="42">
                          <c:v>1420</c:v>
                        </c:pt>
                        <c:pt idx="43">
                          <c:v>1766</c:v>
                        </c:pt>
                        <c:pt idx="44">
                          <c:v>1216</c:v>
                        </c:pt>
                        <c:pt idx="45">
                          <c:v>927</c:v>
                        </c:pt>
                        <c:pt idx="46">
                          <c:v>685</c:v>
                        </c:pt>
                        <c:pt idx="47">
                          <c:v>738</c:v>
                        </c:pt>
                        <c:pt idx="48">
                          <c:v>796</c:v>
                        </c:pt>
                        <c:pt idx="49">
                          <c:v>542</c:v>
                        </c:pt>
                        <c:pt idx="50">
                          <c:v>778</c:v>
                        </c:pt>
                        <c:pt idx="51">
                          <c:v>1432</c:v>
                        </c:pt>
                        <c:pt idx="52">
                          <c:v>1297</c:v>
                        </c:pt>
                        <c:pt idx="53">
                          <c:v>917</c:v>
                        </c:pt>
                        <c:pt idx="54">
                          <c:v>595</c:v>
                        </c:pt>
                        <c:pt idx="55">
                          <c:v>519</c:v>
                        </c:pt>
                        <c:pt idx="56">
                          <c:v>1112</c:v>
                        </c:pt>
                        <c:pt idx="57">
                          <c:v>1811</c:v>
                        </c:pt>
                        <c:pt idx="58">
                          <c:v>1184</c:v>
                        </c:pt>
                        <c:pt idx="59">
                          <c:v>1142</c:v>
                        </c:pt>
                        <c:pt idx="60">
                          <c:v>975</c:v>
                        </c:pt>
                        <c:pt idx="61">
                          <c:v>917</c:v>
                        </c:pt>
                        <c:pt idx="62">
                          <c:v>816</c:v>
                        </c:pt>
                        <c:pt idx="63">
                          <c:v>659</c:v>
                        </c:pt>
                        <c:pt idx="64">
                          <c:v>664</c:v>
                        </c:pt>
                        <c:pt idx="65">
                          <c:v>489</c:v>
                        </c:pt>
                        <c:pt idx="66">
                          <c:v>1664</c:v>
                        </c:pt>
                        <c:pt idx="67">
                          <c:v>1965</c:v>
                        </c:pt>
                        <c:pt idx="68">
                          <c:v>1229</c:v>
                        </c:pt>
                        <c:pt idx="69">
                          <c:v>1080</c:v>
                        </c:pt>
                        <c:pt idx="70">
                          <c:v>842</c:v>
                        </c:pt>
                        <c:pt idx="71">
                          <c:v>556</c:v>
                        </c:pt>
                        <c:pt idx="72">
                          <c:v>1107</c:v>
                        </c:pt>
                        <c:pt idx="73">
                          <c:v>1223</c:v>
                        </c:pt>
                        <c:pt idx="74">
                          <c:v>1059</c:v>
                        </c:pt>
                        <c:pt idx="75">
                          <c:v>933</c:v>
                        </c:pt>
                        <c:pt idx="76">
                          <c:v>750</c:v>
                        </c:pt>
                        <c:pt idx="77">
                          <c:v>591</c:v>
                        </c:pt>
                        <c:pt idx="78">
                          <c:v>603</c:v>
                        </c:pt>
                        <c:pt idx="79">
                          <c:v>1214</c:v>
                        </c:pt>
                        <c:pt idx="80">
                          <c:v>1145</c:v>
                        </c:pt>
                        <c:pt idx="81">
                          <c:v>611</c:v>
                        </c:pt>
                        <c:pt idx="82">
                          <c:v>509</c:v>
                        </c:pt>
                        <c:pt idx="83">
                          <c:v>965</c:v>
                        </c:pt>
                        <c:pt idx="84">
                          <c:v>1937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00B050"/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0"/>
                  <c:val val="1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Sulfate!$AF$6:$AF$90</c15:sqref>
                        </c15:formulaRef>
                      </c:ext>
                    </c:extLst>
                    <c:numCache>
                      <c:formatCode>m/d/yyyy</c:formatCode>
                      <c:ptCount val="85"/>
                      <c:pt idx="0">
                        <c:v>33604</c:v>
                      </c:pt>
                      <c:pt idx="1">
                        <c:v>33664</c:v>
                      </c:pt>
                      <c:pt idx="2">
                        <c:v>33695</c:v>
                      </c:pt>
                      <c:pt idx="3">
                        <c:v>33725</c:v>
                      </c:pt>
                      <c:pt idx="4">
                        <c:v>33756</c:v>
                      </c:pt>
                      <c:pt idx="5">
                        <c:v>33786</c:v>
                      </c:pt>
                      <c:pt idx="6">
                        <c:v>33848</c:v>
                      </c:pt>
                      <c:pt idx="7">
                        <c:v>33878</c:v>
                      </c:pt>
                      <c:pt idx="8">
                        <c:v>33939</c:v>
                      </c:pt>
                      <c:pt idx="9">
                        <c:v>34029</c:v>
                      </c:pt>
                      <c:pt idx="10">
                        <c:v>34060</c:v>
                      </c:pt>
                      <c:pt idx="11">
                        <c:v>34090</c:v>
                      </c:pt>
                      <c:pt idx="12">
                        <c:v>34121</c:v>
                      </c:pt>
                      <c:pt idx="13">
                        <c:v>34151</c:v>
                      </c:pt>
                      <c:pt idx="14">
                        <c:v>34243</c:v>
                      </c:pt>
                      <c:pt idx="15">
                        <c:v>34608</c:v>
                      </c:pt>
                      <c:pt idx="16">
                        <c:v>34669</c:v>
                      </c:pt>
                      <c:pt idx="17">
                        <c:v>34700</c:v>
                      </c:pt>
                      <c:pt idx="18">
                        <c:v>34790</c:v>
                      </c:pt>
                      <c:pt idx="19">
                        <c:v>34851</c:v>
                      </c:pt>
                      <c:pt idx="20">
                        <c:v>34881</c:v>
                      </c:pt>
                      <c:pt idx="21">
                        <c:v>34943</c:v>
                      </c:pt>
                      <c:pt idx="22">
                        <c:v>34973</c:v>
                      </c:pt>
                      <c:pt idx="23">
                        <c:v>35004</c:v>
                      </c:pt>
                      <c:pt idx="24">
                        <c:v>35156</c:v>
                      </c:pt>
                      <c:pt idx="25">
                        <c:v>35186</c:v>
                      </c:pt>
                      <c:pt idx="26">
                        <c:v>35278</c:v>
                      </c:pt>
                      <c:pt idx="27">
                        <c:v>35339</c:v>
                      </c:pt>
                      <c:pt idx="28">
                        <c:v>35370</c:v>
                      </c:pt>
                      <c:pt idx="29">
                        <c:v>35431</c:v>
                      </c:pt>
                      <c:pt idx="30">
                        <c:v>35462</c:v>
                      </c:pt>
                      <c:pt idx="31">
                        <c:v>35490</c:v>
                      </c:pt>
                      <c:pt idx="32">
                        <c:v>35521</c:v>
                      </c:pt>
                      <c:pt idx="33">
                        <c:v>35551</c:v>
                      </c:pt>
                      <c:pt idx="34">
                        <c:v>35582</c:v>
                      </c:pt>
                      <c:pt idx="35">
                        <c:v>35612</c:v>
                      </c:pt>
                      <c:pt idx="36">
                        <c:v>35643</c:v>
                      </c:pt>
                      <c:pt idx="37">
                        <c:v>35674</c:v>
                      </c:pt>
                      <c:pt idx="38">
                        <c:v>35704</c:v>
                      </c:pt>
                      <c:pt idx="39">
                        <c:v>35735</c:v>
                      </c:pt>
                      <c:pt idx="40">
                        <c:v>35855</c:v>
                      </c:pt>
                      <c:pt idx="41">
                        <c:v>35886</c:v>
                      </c:pt>
                      <c:pt idx="42">
                        <c:v>35916</c:v>
                      </c:pt>
                      <c:pt idx="43">
                        <c:v>35947</c:v>
                      </c:pt>
                      <c:pt idx="44">
                        <c:v>35977</c:v>
                      </c:pt>
                      <c:pt idx="45">
                        <c:v>36008</c:v>
                      </c:pt>
                      <c:pt idx="46">
                        <c:v>36039</c:v>
                      </c:pt>
                      <c:pt idx="47">
                        <c:v>36069</c:v>
                      </c:pt>
                      <c:pt idx="48">
                        <c:v>36100</c:v>
                      </c:pt>
                      <c:pt idx="49">
                        <c:v>36192</c:v>
                      </c:pt>
                      <c:pt idx="50">
                        <c:v>36251</c:v>
                      </c:pt>
                      <c:pt idx="51">
                        <c:v>36312</c:v>
                      </c:pt>
                      <c:pt idx="52">
                        <c:v>36373</c:v>
                      </c:pt>
                      <c:pt idx="53">
                        <c:v>36434</c:v>
                      </c:pt>
                      <c:pt idx="54">
                        <c:v>36465</c:v>
                      </c:pt>
                      <c:pt idx="55">
                        <c:v>36586</c:v>
                      </c:pt>
                      <c:pt idx="56">
                        <c:v>36617</c:v>
                      </c:pt>
                      <c:pt idx="57">
                        <c:v>36647</c:v>
                      </c:pt>
                      <c:pt idx="58">
                        <c:v>36678</c:v>
                      </c:pt>
                      <c:pt idx="59">
                        <c:v>36708</c:v>
                      </c:pt>
                      <c:pt idx="60">
                        <c:v>36739</c:v>
                      </c:pt>
                      <c:pt idx="61">
                        <c:v>36770</c:v>
                      </c:pt>
                      <c:pt idx="62">
                        <c:v>36831</c:v>
                      </c:pt>
                      <c:pt idx="63">
                        <c:v>36861</c:v>
                      </c:pt>
                      <c:pt idx="64">
                        <c:v>36892</c:v>
                      </c:pt>
                      <c:pt idx="65">
                        <c:v>36951</c:v>
                      </c:pt>
                      <c:pt idx="66">
                        <c:v>36982</c:v>
                      </c:pt>
                      <c:pt idx="67">
                        <c:v>37012</c:v>
                      </c:pt>
                      <c:pt idx="68">
                        <c:v>37073</c:v>
                      </c:pt>
                      <c:pt idx="69">
                        <c:v>37104</c:v>
                      </c:pt>
                      <c:pt idx="70">
                        <c:v>37135</c:v>
                      </c:pt>
                      <c:pt idx="71">
                        <c:v>37196</c:v>
                      </c:pt>
                      <c:pt idx="72">
                        <c:v>37347</c:v>
                      </c:pt>
                      <c:pt idx="73">
                        <c:v>37377</c:v>
                      </c:pt>
                      <c:pt idx="74">
                        <c:v>37408</c:v>
                      </c:pt>
                      <c:pt idx="75">
                        <c:v>37438</c:v>
                      </c:pt>
                      <c:pt idx="76">
                        <c:v>37500</c:v>
                      </c:pt>
                      <c:pt idx="77">
                        <c:v>37591</c:v>
                      </c:pt>
                      <c:pt idx="78">
                        <c:v>37712</c:v>
                      </c:pt>
                      <c:pt idx="79">
                        <c:v>37803</c:v>
                      </c:pt>
                      <c:pt idx="80">
                        <c:v>37834</c:v>
                      </c:pt>
                      <c:pt idx="81">
                        <c:v>37895</c:v>
                      </c:pt>
                      <c:pt idx="82">
                        <c:v>38047</c:v>
                      </c:pt>
                      <c:pt idx="83">
                        <c:v>38078</c:v>
                      </c:pt>
                      <c:pt idx="84">
                        <c:v>38108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Sulfate!$AJ$6:$AJ$90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6963</c:v>
                      </c:pt>
                      <c:pt idx="1">
                        <c:v>7015</c:v>
                      </c:pt>
                      <c:pt idx="2">
                        <c:v>18031</c:v>
                      </c:pt>
                      <c:pt idx="3">
                        <c:v>38306</c:v>
                      </c:pt>
                      <c:pt idx="4">
                        <c:v>39407</c:v>
                      </c:pt>
                      <c:pt idx="5">
                        <c:v>19333</c:v>
                      </c:pt>
                      <c:pt idx="6">
                        <c:v>12346</c:v>
                      </c:pt>
                      <c:pt idx="7">
                        <c:v>8177</c:v>
                      </c:pt>
                      <c:pt idx="8">
                        <c:v>7463</c:v>
                      </c:pt>
                      <c:pt idx="9">
                        <c:v>8982</c:v>
                      </c:pt>
                      <c:pt idx="10">
                        <c:v>10619</c:v>
                      </c:pt>
                      <c:pt idx="11">
                        <c:v>41919</c:v>
                      </c:pt>
                      <c:pt idx="12">
                        <c:v>50018</c:v>
                      </c:pt>
                      <c:pt idx="13">
                        <c:v>27311</c:v>
                      </c:pt>
                      <c:pt idx="14">
                        <c:v>10812</c:v>
                      </c:pt>
                      <c:pt idx="15">
                        <c:v>15707</c:v>
                      </c:pt>
                      <c:pt idx="16">
                        <c:v>12175</c:v>
                      </c:pt>
                      <c:pt idx="17">
                        <c:v>10902</c:v>
                      </c:pt>
                      <c:pt idx="18">
                        <c:v>14799</c:v>
                      </c:pt>
                      <c:pt idx="19">
                        <c:v>52007</c:v>
                      </c:pt>
                      <c:pt idx="20">
                        <c:v>48131</c:v>
                      </c:pt>
                      <c:pt idx="21">
                        <c:v>18831</c:v>
                      </c:pt>
                      <c:pt idx="22">
                        <c:v>12433</c:v>
                      </c:pt>
                      <c:pt idx="23">
                        <c:v>8698</c:v>
                      </c:pt>
                      <c:pt idx="24">
                        <c:v>14293</c:v>
                      </c:pt>
                      <c:pt idx="25">
                        <c:v>48145</c:v>
                      </c:pt>
                      <c:pt idx="26">
                        <c:v>9754</c:v>
                      </c:pt>
                      <c:pt idx="27">
                        <c:v>19861</c:v>
                      </c:pt>
                      <c:pt idx="28">
                        <c:v>12031</c:v>
                      </c:pt>
                      <c:pt idx="29">
                        <c:v>8892</c:v>
                      </c:pt>
                      <c:pt idx="30">
                        <c:v>7164</c:v>
                      </c:pt>
                      <c:pt idx="31">
                        <c:v>13969</c:v>
                      </c:pt>
                      <c:pt idx="32">
                        <c:v>16324</c:v>
                      </c:pt>
                      <c:pt idx="33">
                        <c:v>40172</c:v>
                      </c:pt>
                      <c:pt idx="34">
                        <c:v>45448</c:v>
                      </c:pt>
                      <c:pt idx="35">
                        <c:v>37002</c:v>
                      </c:pt>
                      <c:pt idx="36">
                        <c:v>28052</c:v>
                      </c:pt>
                      <c:pt idx="37">
                        <c:v>26707</c:v>
                      </c:pt>
                      <c:pt idx="38">
                        <c:v>20752</c:v>
                      </c:pt>
                      <c:pt idx="39">
                        <c:v>12268</c:v>
                      </c:pt>
                      <c:pt idx="40">
                        <c:v>9195</c:v>
                      </c:pt>
                      <c:pt idx="41">
                        <c:v>12822</c:v>
                      </c:pt>
                      <c:pt idx="42">
                        <c:v>35388</c:v>
                      </c:pt>
                      <c:pt idx="43">
                        <c:v>40801</c:v>
                      </c:pt>
                      <c:pt idx="44">
                        <c:v>28056</c:v>
                      </c:pt>
                      <c:pt idx="45">
                        <c:v>12945</c:v>
                      </c:pt>
                      <c:pt idx="46">
                        <c:v>9092</c:v>
                      </c:pt>
                      <c:pt idx="47">
                        <c:v>11870</c:v>
                      </c:pt>
                      <c:pt idx="48">
                        <c:v>12296</c:v>
                      </c:pt>
                      <c:pt idx="49">
                        <c:v>9842</c:v>
                      </c:pt>
                      <c:pt idx="50">
                        <c:v>14090</c:v>
                      </c:pt>
                      <c:pt idx="51">
                        <c:v>38463</c:v>
                      </c:pt>
                      <c:pt idx="52">
                        <c:v>26421</c:v>
                      </c:pt>
                      <c:pt idx="53">
                        <c:v>15255</c:v>
                      </c:pt>
                      <c:pt idx="54">
                        <c:v>9436</c:v>
                      </c:pt>
                      <c:pt idx="55">
                        <c:v>8677</c:v>
                      </c:pt>
                      <c:pt idx="56">
                        <c:v>20119</c:v>
                      </c:pt>
                      <c:pt idx="57">
                        <c:v>40923</c:v>
                      </c:pt>
                      <c:pt idx="58">
                        <c:v>27573</c:v>
                      </c:pt>
                      <c:pt idx="59">
                        <c:v>14780</c:v>
                      </c:pt>
                      <c:pt idx="60">
                        <c:v>13710</c:v>
                      </c:pt>
                      <c:pt idx="61">
                        <c:v>14984</c:v>
                      </c:pt>
                      <c:pt idx="62">
                        <c:v>12691</c:v>
                      </c:pt>
                      <c:pt idx="63">
                        <c:v>10240</c:v>
                      </c:pt>
                      <c:pt idx="64">
                        <c:v>10239</c:v>
                      </c:pt>
                      <c:pt idx="65">
                        <c:v>7116</c:v>
                      </c:pt>
                      <c:pt idx="66">
                        <c:v>30503</c:v>
                      </c:pt>
                      <c:pt idx="67">
                        <c:v>43521</c:v>
                      </c:pt>
                      <c:pt idx="68">
                        <c:v>19622</c:v>
                      </c:pt>
                      <c:pt idx="69">
                        <c:v>17180</c:v>
                      </c:pt>
                      <c:pt idx="70">
                        <c:v>10990</c:v>
                      </c:pt>
                      <c:pt idx="71">
                        <c:v>8164</c:v>
                      </c:pt>
                      <c:pt idx="72">
                        <c:v>18932</c:v>
                      </c:pt>
                      <c:pt idx="73">
                        <c:v>24897</c:v>
                      </c:pt>
                      <c:pt idx="74">
                        <c:v>11256</c:v>
                      </c:pt>
                      <c:pt idx="75">
                        <c:v>7567</c:v>
                      </c:pt>
                      <c:pt idx="76">
                        <c:v>11198</c:v>
                      </c:pt>
                      <c:pt idx="77">
                        <c:v>9331</c:v>
                      </c:pt>
                      <c:pt idx="78">
                        <c:v>8888</c:v>
                      </c:pt>
                      <c:pt idx="79">
                        <c:v>17818</c:v>
                      </c:pt>
                      <c:pt idx="80">
                        <c:v>18978</c:v>
                      </c:pt>
                      <c:pt idx="81">
                        <c:v>9499</c:v>
                      </c:pt>
                      <c:pt idx="82">
                        <c:v>9501</c:v>
                      </c:pt>
                      <c:pt idx="83">
                        <c:v>17332</c:v>
                      </c:pt>
                      <c:pt idx="84">
                        <c:v>39745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A46-4612-851A-D78B07D841B3}"/>
                  </c:ext>
                </c:extLst>
              </c15:ser>
            </c15:filteredScatterSeries>
          </c:ext>
        </c:extLst>
      </c:scatterChart>
      <c:valAx>
        <c:axId val="1877585343"/>
        <c:scaling>
          <c:orientation val="minMax"/>
          <c:max val="38300"/>
          <c:min val="336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300037</xdr:colOff>
      <xdr:row>10</xdr:row>
      <xdr:rowOff>4762</xdr:rowOff>
    </xdr:from>
    <xdr:ext cx="475925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C40E40-336E-4470-B661-27124EB54548}"/>
                </a:ext>
              </a:extLst>
            </xdr:cNvPr>
            <xdr:cNvSpPr txBox="1"/>
          </xdr:nvSpPr>
          <xdr:spPr>
            <a:xfrm>
              <a:off x="7767637" y="1957387"/>
              <a:ext cx="47592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𝐿𝑛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𝐿𝑜𝑎𝑑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𝑄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m:rPr>
                              <m:sty m:val="p"/>
                            </m:rPr>
                            <a:rPr lang="el-GR" sz="1100" b="0" i="1">
                              <a:latin typeface="Cambria Math" panose="02040503050406030204" pitchFamily="18" charset="0"/>
                            </a:rPr>
                            <m:t>π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𝑑𝑡𝑖𝑚𝑒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cos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⁡(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π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𝑑𝑡𝑖𝑚𝑒</m:t>
                  </m:r>
                </m:oMath>
              </a14:m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C40E40-336E-4470-B661-27124EB54548}"/>
                </a:ext>
              </a:extLst>
            </xdr:cNvPr>
            <xdr:cNvSpPr txBox="1"/>
          </xdr:nvSpPr>
          <xdr:spPr>
            <a:xfrm>
              <a:off x="7767637" y="1957387"/>
              <a:ext cx="47592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sin⁡(2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cos⁡(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𝑑𝑡𝑖𝑚𝑒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  <xdr:twoCellAnchor>
    <xdr:from>
      <xdr:col>19</xdr:col>
      <xdr:colOff>504825</xdr:colOff>
      <xdr:row>9</xdr:row>
      <xdr:rowOff>47625</xdr:rowOff>
    </xdr:from>
    <xdr:to>
      <xdr:col>36</xdr:col>
      <xdr:colOff>428625</xdr:colOff>
      <xdr:row>37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7034C7-999C-4BA8-8C37-B15B74490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8</xdr:row>
      <xdr:rowOff>171450</xdr:rowOff>
    </xdr:from>
    <xdr:to>
      <xdr:col>17</xdr:col>
      <xdr:colOff>209549</xdr:colOff>
      <xdr:row>34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36DCF0-FFF0-4511-8FFD-01FE7EE6B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300037</xdr:colOff>
      <xdr:row>6</xdr:row>
      <xdr:rowOff>152400</xdr:rowOff>
    </xdr:from>
    <xdr:ext cx="4872037" cy="314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BF48DB2-6873-4AA3-9F4D-211CE6F6A358}"/>
                </a:ext>
              </a:extLst>
            </xdr:cNvPr>
            <xdr:cNvSpPr txBox="1"/>
          </xdr:nvSpPr>
          <xdr:spPr>
            <a:xfrm>
              <a:off x="7615237" y="1343025"/>
              <a:ext cx="4872037" cy="314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𝐿𝑛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𝐿𝑜𝑎𝑑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BF48DB2-6873-4AA3-9F4D-211CE6F6A358}"/>
                </a:ext>
              </a:extLst>
            </xdr:cNvPr>
            <xdr:cNvSpPr txBox="1"/>
          </xdr:nvSpPr>
          <xdr:spPr>
            <a:xfrm>
              <a:off x="7615237" y="1343025"/>
              <a:ext cx="4872037" cy="314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ln⁡(𝑄)+ 𝑎_2  ln⁡(𝑄^2 )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22</xdr:col>
      <xdr:colOff>504825</xdr:colOff>
      <xdr:row>7</xdr:row>
      <xdr:rowOff>38100</xdr:rowOff>
    </xdr:from>
    <xdr:to>
      <xdr:col>36</xdr:col>
      <xdr:colOff>142875</xdr:colOff>
      <xdr:row>33</xdr:row>
      <xdr:rowOff>73026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3181AF-057D-462B-AE3A-F78BFE8D0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8</xdr:row>
      <xdr:rowOff>142875</xdr:rowOff>
    </xdr:from>
    <xdr:to>
      <xdr:col>19</xdr:col>
      <xdr:colOff>419099</xdr:colOff>
      <xdr:row>34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74CAB7-4DED-40AE-953F-99B812CF0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300037</xdr:colOff>
      <xdr:row>10</xdr:row>
      <xdr:rowOff>4762</xdr:rowOff>
    </xdr:from>
    <xdr:ext cx="4759252" cy="5762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09575AB-D869-4898-83A6-BF2C49C57FBF}"/>
                </a:ext>
              </a:extLst>
            </xdr:cNvPr>
            <xdr:cNvSpPr txBox="1"/>
          </xdr:nvSpPr>
          <xdr:spPr>
            <a:xfrm>
              <a:off x="7615237" y="1957387"/>
              <a:ext cx="4759252" cy="5762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𝐿𝑛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𝐿𝑜𝑎𝑑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π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π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5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𝑑𝑡𝑖𝑚𝑒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6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𝑑𝑡𝑖𝑚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09575AB-D869-4898-83A6-BF2C49C57FBF}"/>
                </a:ext>
              </a:extLst>
            </xdr:cNvPr>
            <xdr:cNvSpPr txBox="1"/>
          </xdr:nvSpPr>
          <xdr:spPr>
            <a:xfrm>
              <a:off x="7615237" y="1957387"/>
              <a:ext cx="4759252" cy="5762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sin⁡(2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 cos⁡(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𝑑𝑡𝑖𝑚𝑒)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en-US" sz="1100"/>
                <a:t>	</a:t>
              </a:r>
              <a:r>
                <a:rPr lang="en-US" sz="1100" b="0" i="0">
                  <a:latin typeface="Cambria Math" panose="02040503050406030204" pitchFamily="18" charset="0"/>
                </a:rPr>
                <a:t>+ 𝑎_5 𝑑𝑡𝑖𝑚𝑒+ 𝑎_6 𝑑𝑡𝑖𝑚𝑒^2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22</xdr:col>
      <xdr:colOff>361950</xdr:colOff>
      <xdr:row>13</xdr:row>
      <xdr:rowOff>104775</xdr:rowOff>
    </xdr:from>
    <xdr:to>
      <xdr:col>36</xdr:col>
      <xdr:colOff>0</xdr:colOff>
      <xdr:row>39</xdr:row>
      <xdr:rowOff>139701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72071-13C8-4E8B-9778-E932A1B00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16</xdr:col>
      <xdr:colOff>590549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F3AC03-9CD4-4154-8D66-75C47A7B9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300037</xdr:colOff>
      <xdr:row>10</xdr:row>
      <xdr:rowOff>4762</xdr:rowOff>
    </xdr:from>
    <xdr:ext cx="513873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8394F07-75F1-4B82-9E1D-486019611BA9}"/>
                </a:ext>
              </a:extLst>
            </xdr:cNvPr>
            <xdr:cNvSpPr txBox="1"/>
          </xdr:nvSpPr>
          <xdr:spPr>
            <a:xfrm>
              <a:off x="7615237" y="1957387"/>
              <a:ext cx="51387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𝐿𝑛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𝐿𝑜𝑎𝑑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π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π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8394F07-75F1-4B82-9E1D-486019611BA9}"/>
                </a:ext>
              </a:extLst>
            </xdr:cNvPr>
            <xdr:cNvSpPr txBox="1"/>
          </xdr:nvSpPr>
          <xdr:spPr>
            <a:xfrm>
              <a:off x="7615237" y="1957387"/>
              <a:ext cx="513873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sin⁡(2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 cos⁡(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𝑑𝑡𝑖𝑚𝑒)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23</xdr:col>
      <xdr:colOff>257175</xdr:colOff>
      <xdr:row>10</xdr:row>
      <xdr:rowOff>104775</xdr:rowOff>
    </xdr:from>
    <xdr:to>
      <xdr:col>36</xdr:col>
      <xdr:colOff>504825</xdr:colOff>
      <xdr:row>36</xdr:row>
      <xdr:rowOff>139701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A48388-3082-44BF-88BA-4C5607C7B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6</xdr:row>
      <xdr:rowOff>0</xdr:rowOff>
    </xdr:from>
    <xdr:to>
      <xdr:col>16</xdr:col>
      <xdr:colOff>38099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63AA8E-2696-4786-98D4-4FB66DB10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300037</xdr:colOff>
      <xdr:row>10</xdr:row>
      <xdr:rowOff>4762</xdr:rowOff>
    </xdr:from>
    <xdr:ext cx="475925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FAAB4D-A32C-4EA1-8A7B-5E5D244C8D5B}"/>
                </a:ext>
              </a:extLst>
            </xdr:cNvPr>
            <xdr:cNvSpPr txBox="1"/>
          </xdr:nvSpPr>
          <xdr:spPr>
            <a:xfrm>
              <a:off x="7615237" y="1957387"/>
              <a:ext cx="47592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𝐿𝑛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𝐿𝑜𝑎𝑑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𝑄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m:rPr>
                              <m:sty m:val="p"/>
                            </m:rPr>
                            <a:rPr lang="el-GR" sz="1100" b="0" i="1">
                              <a:latin typeface="Cambria Math" panose="02040503050406030204" pitchFamily="18" charset="0"/>
                            </a:rPr>
                            <m:t>π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𝑑𝑡𝑖𝑚𝑒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cos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⁡(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π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𝑑𝑡𝑖𝑚𝑒</m:t>
                  </m:r>
                </m:oMath>
              </a14:m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FAAB4D-A32C-4EA1-8A7B-5E5D244C8D5B}"/>
                </a:ext>
              </a:extLst>
            </xdr:cNvPr>
            <xdr:cNvSpPr txBox="1"/>
          </xdr:nvSpPr>
          <xdr:spPr>
            <a:xfrm>
              <a:off x="7615237" y="1957387"/>
              <a:ext cx="47592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sin⁡(2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cos⁡(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𝑑𝑡𝑖𝑚𝑒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  <xdr:twoCellAnchor>
    <xdr:from>
      <xdr:col>19</xdr:col>
      <xdr:colOff>123825</xdr:colOff>
      <xdr:row>8</xdr:row>
      <xdr:rowOff>114300</xdr:rowOff>
    </xdr:from>
    <xdr:to>
      <xdr:col>32</xdr:col>
      <xdr:colOff>371475</xdr:colOff>
      <xdr:row>34</xdr:row>
      <xdr:rowOff>149226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20E29A-B987-493F-843F-8C56B015E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257175</xdr:colOff>
      <xdr:row>6</xdr:row>
      <xdr:rowOff>133350</xdr:rowOff>
    </xdr:from>
    <xdr:to>
      <xdr:col>18</xdr:col>
      <xdr:colOff>238124</xdr:colOff>
      <xdr:row>32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78A7F4-AA11-4260-961D-AFB39D582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590549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0C69F9-804A-4289-BD79-79AA1048D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14</xdr:col>
      <xdr:colOff>590549</xdr:colOff>
      <xdr:row>53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844A8C-C7B2-4530-B078-51774146E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14</xdr:col>
      <xdr:colOff>590549</xdr:colOff>
      <xdr:row>79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97F7C2-F1F8-43FC-A1B5-FD8237D83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14</xdr:col>
      <xdr:colOff>590549</xdr:colOff>
      <xdr:row>106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FDEBE9-5A74-4E13-B530-9F8496903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14</xdr:col>
      <xdr:colOff>590549</xdr:colOff>
      <xdr:row>133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EF00F6-D0DE-4B2B-B767-A470B4479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14</xdr:col>
      <xdr:colOff>247650</xdr:colOff>
      <xdr:row>26</xdr:row>
      <xdr:rowOff>34926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093E3-C1CF-4BFA-8D6F-FA6319EAA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14</xdr:col>
      <xdr:colOff>247650</xdr:colOff>
      <xdr:row>53</xdr:row>
      <xdr:rowOff>34926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79D9D-56F0-4D17-A5BA-13EBF6145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14</xdr:col>
      <xdr:colOff>247650</xdr:colOff>
      <xdr:row>80</xdr:row>
      <xdr:rowOff>34926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0FCAE5-C6EA-4BC8-B8D6-F2BD46BF0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14</xdr:col>
      <xdr:colOff>247650</xdr:colOff>
      <xdr:row>107</xdr:row>
      <xdr:rowOff>34926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E023C6-A387-4E77-BD10-05A32E8BB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17</xdr:col>
      <xdr:colOff>533400</xdr:colOff>
      <xdr:row>136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62814B-F654-4D32-9F93-B39891724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0B015-7895-4429-A219-D58F712B19FC}">
  <dimension ref="A1:H86"/>
  <sheetViews>
    <sheetView workbookViewId="0">
      <selection activeCell="D1" sqref="D1:H1"/>
    </sheetView>
  </sheetViews>
  <sheetFormatPr defaultRowHeight="15" x14ac:dyDescent="0.25"/>
  <cols>
    <col min="1" max="1" width="9.7109375" bestFit="1" customWidth="1"/>
  </cols>
  <sheetData>
    <row r="1" spans="1:8" x14ac:dyDescent="0.25">
      <c r="A1" t="s">
        <v>0</v>
      </c>
      <c r="B1" t="s">
        <v>119</v>
      </c>
      <c r="C1" t="s">
        <v>120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</row>
    <row r="2" spans="1:8" x14ac:dyDescent="0.25">
      <c r="A2" s="8">
        <f t="shared" ref="A2:A65" si="0">DATE(C2,B2,1)</f>
        <v>33604</v>
      </c>
      <c r="B2">
        <v>1</v>
      </c>
      <c r="C2">
        <v>1992</v>
      </c>
      <c r="D2" s="4">
        <v>2956</v>
      </c>
      <c r="E2" s="4">
        <v>155.02000000000001</v>
      </c>
      <c r="F2" s="4">
        <v>0.28000000000000003</v>
      </c>
      <c r="G2" s="4">
        <v>122.95</v>
      </c>
      <c r="H2" s="4">
        <v>6963</v>
      </c>
    </row>
    <row r="3" spans="1:8" x14ac:dyDescent="0.25">
      <c r="A3" s="8">
        <f t="shared" si="0"/>
        <v>33664</v>
      </c>
      <c r="B3">
        <v>3</v>
      </c>
      <c r="C3">
        <v>1992</v>
      </c>
      <c r="D3" s="4">
        <v>2809</v>
      </c>
      <c r="E3" s="4">
        <v>155.02000000000001</v>
      </c>
      <c r="F3" s="4">
        <v>0.42620000000000002</v>
      </c>
      <c r="G3" s="4">
        <v>118.26</v>
      </c>
      <c r="H3" s="4">
        <v>7015</v>
      </c>
    </row>
    <row r="4" spans="1:8" x14ac:dyDescent="0.25">
      <c r="A4" s="8">
        <f t="shared" si="0"/>
        <v>33695</v>
      </c>
      <c r="B4">
        <v>4</v>
      </c>
      <c r="C4">
        <v>1992</v>
      </c>
      <c r="D4" s="4">
        <v>7872</v>
      </c>
      <c r="E4" s="4">
        <v>456.83</v>
      </c>
      <c r="F4" s="4">
        <v>1.4450000000000001</v>
      </c>
      <c r="G4" s="4">
        <v>342.16</v>
      </c>
      <c r="H4" s="4">
        <v>18031</v>
      </c>
    </row>
    <row r="5" spans="1:8" x14ac:dyDescent="0.25">
      <c r="A5" s="8">
        <f t="shared" si="0"/>
        <v>33725</v>
      </c>
      <c r="B5">
        <v>5</v>
      </c>
      <c r="C5">
        <v>1992</v>
      </c>
      <c r="D5" s="4">
        <v>20372</v>
      </c>
      <c r="E5" s="4">
        <v>1284</v>
      </c>
      <c r="F5" s="4">
        <v>5.7130000000000001</v>
      </c>
      <c r="G5" s="4">
        <v>965</v>
      </c>
      <c r="H5" s="4">
        <v>38306</v>
      </c>
    </row>
    <row r="6" spans="1:8" x14ac:dyDescent="0.25">
      <c r="A6" s="8">
        <f t="shared" si="0"/>
        <v>33756</v>
      </c>
      <c r="B6">
        <v>6</v>
      </c>
      <c r="C6">
        <v>1992</v>
      </c>
      <c r="D6" s="4">
        <v>22329</v>
      </c>
      <c r="E6" s="4">
        <v>1489</v>
      </c>
      <c r="F6" s="4">
        <v>7.782</v>
      </c>
      <c r="G6" s="4">
        <v>1067</v>
      </c>
      <c r="H6" s="4">
        <v>39406</v>
      </c>
    </row>
    <row r="7" spans="1:8" x14ac:dyDescent="0.25">
      <c r="A7" s="8">
        <f t="shared" si="0"/>
        <v>33786</v>
      </c>
      <c r="B7">
        <v>7</v>
      </c>
      <c r="C7">
        <v>1992</v>
      </c>
      <c r="D7" s="4">
        <v>9508</v>
      </c>
      <c r="E7" s="4">
        <v>631.12</v>
      </c>
      <c r="F7" s="4">
        <v>2.9039999999999999</v>
      </c>
      <c r="G7" s="4">
        <v>411.74</v>
      </c>
      <c r="H7" s="4">
        <v>19333</v>
      </c>
    </row>
    <row r="8" spans="1:8" x14ac:dyDescent="0.25">
      <c r="A8" s="8">
        <f t="shared" si="0"/>
        <v>33848</v>
      </c>
      <c r="B8">
        <v>9</v>
      </c>
      <c r="C8">
        <v>1992</v>
      </c>
      <c r="D8" s="4">
        <v>5968</v>
      </c>
      <c r="E8" s="4">
        <v>374.28</v>
      </c>
      <c r="F8" s="4">
        <v>1.841</v>
      </c>
      <c r="G8" s="4">
        <v>248.31</v>
      </c>
      <c r="H8" s="4">
        <v>12346</v>
      </c>
    </row>
    <row r="9" spans="1:8" x14ac:dyDescent="0.25">
      <c r="A9" s="8">
        <f t="shared" si="0"/>
        <v>33878</v>
      </c>
      <c r="B9">
        <v>10</v>
      </c>
      <c r="C9">
        <v>1992</v>
      </c>
      <c r="D9" s="4">
        <v>3803</v>
      </c>
      <c r="E9" s="4">
        <v>227.57</v>
      </c>
      <c r="F9" s="4">
        <v>1.1659999999999999</v>
      </c>
      <c r="G9" s="4">
        <v>155.66999999999999</v>
      </c>
      <c r="H9" s="4">
        <v>8177</v>
      </c>
    </row>
    <row r="10" spans="1:8" x14ac:dyDescent="0.25">
      <c r="A10" s="8">
        <f t="shared" si="0"/>
        <v>33939</v>
      </c>
      <c r="B10">
        <v>12</v>
      </c>
      <c r="C10">
        <v>1992</v>
      </c>
      <c r="D10" s="4">
        <v>3349</v>
      </c>
      <c r="E10" s="4">
        <v>183.77</v>
      </c>
      <c r="F10" s="4">
        <v>1.101</v>
      </c>
      <c r="G10" s="4">
        <v>137.75</v>
      </c>
      <c r="H10" s="4">
        <v>7463</v>
      </c>
    </row>
    <row r="11" spans="1:8" x14ac:dyDescent="0.25">
      <c r="A11" s="8">
        <f t="shared" si="0"/>
        <v>34029</v>
      </c>
      <c r="B11">
        <v>3</v>
      </c>
      <c r="C11">
        <v>1993</v>
      </c>
      <c r="D11" s="4">
        <v>3687</v>
      </c>
      <c r="E11" s="4">
        <v>197.62</v>
      </c>
      <c r="F11" s="4">
        <v>1.843</v>
      </c>
      <c r="G11" s="4">
        <v>155.53</v>
      </c>
      <c r="H11" s="4">
        <v>8982</v>
      </c>
    </row>
    <row r="12" spans="1:8" x14ac:dyDescent="0.25">
      <c r="A12" s="8">
        <f t="shared" si="0"/>
        <v>34060</v>
      </c>
      <c r="B12">
        <v>4</v>
      </c>
      <c r="C12">
        <v>1993</v>
      </c>
      <c r="D12" s="4">
        <v>4383</v>
      </c>
      <c r="E12" s="4">
        <v>251.01</v>
      </c>
      <c r="F12" s="4">
        <v>2.8290000000000002</v>
      </c>
      <c r="G12" s="4">
        <v>186.27</v>
      </c>
      <c r="H12" s="4">
        <v>10619</v>
      </c>
    </row>
    <row r="13" spans="1:8" x14ac:dyDescent="0.25">
      <c r="A13" s="8">
        <f t="shared" si="0"/>
        <v>34090</v>
      </c>
      <c r="B13">
        <v>5</v>
      </c>
      <c r="C13">
        <v>1993</v>
      </c>
      <c r="D13" s="4">
        <v>24215</v>
      </c>
      <c r="E13" s="4">
        <v>1565</v>
      </c>
      <c r="F13" s="4">
        <v>28.83</v>
      </c>
      <c r="G13" s="4">
        <v>1196</v>
      </c>
      <c r="H13" s="4">
        <v>41919</v>
      </c>
    </row>
    <row r="14" spans="1:8" x14ac:dyDescent="0.25">
      <c r="A14" s="8">
        <f t="shared" si="0"/>
        <v>34121</v>
      </c>
      <c r="B14">
        <v>6</v>
      </c>
      <c r="C14">
        <v>1993</v>
      </c>
      <c r="D14" s="4">
        <v>31704</v>
      </c>
      <c r="E14" s="4">
        <v>2150</v>
      </c>
      <c r="F14" s="4">
        <v>45.22</v>
      </c>
      <c r="G14" s="4">
        <v>1606</v>
      </c>
      <c r="H14" s="4">
        <v>50018</v>
      </c>
    </row>
    <row r="15" spans="1:8" x14ac:dyDescent="0.25">
      <c r="A15" s="8">
        <f t="shared" si="0"/>
        <v>34151</v>
      </c>
      <c r="B15">
        <v>7</v>
      </c>
      <c r="C15">
        <v>1993</v>
      </c>
      <c r="D15" s="4">
        <v>14463</v>
      </c>
      <c r="E15" s="4">
        <v>971</v>
      </c>
      <c r="F15" s="4">
        <v>16.399999999999999</v>
      </c>
      <c r="G15" s="4">
        <v>650.23</v>
      </c>
      <c r="H15" s="4">
        <v>27311</v>
      </c>
    </row>
    <row r="16" spans="1:8" x14ac:dyDescent="0.25">
      <c r="A16" s="8">
        <f t="shared" si="0"/>
        <v>34243</v>
      </c>
      <c r="B16">
        <v>10</v>
      </c>
      <c r="C16">
        <v>1993</v>
      </c>
      <c r="D16" s="4">
        <v>5142</v>
      </c>
      <c r="E16" s="4">
        <v>304.39999999999998</v>
      </c>
      <c r="F16" s="4">
        <v>4.9950000000000001</v>
      </c>
      <c r="G16" s="4">
        <v>212.46</v>
      </c>
      <c r="H16" s="4">
        <v>10812</v>
      </c>
    </row>
    <row r="17" spans="1:8" x14ac:dyDescent="0.25">
      <c r="A17" s="8">
        <f t="shared" si="0"/>
        <v>34608</v>
      </c>
      <c r="B17">
        <v>10</v>
      </c>
      <c r="C17">
        <v>1994</v>
      </c>
      <c r="D17" s="4">
        <v>7849</v>
      </c>
      <c r="E17" s="4">
        <v>475.81</v>
      </c>
      <c r="F17" s="4">
        <v>18.91</v>
      </c>
      <c r="G17" s="4">
        <v>330.58</v>
      </c>
      <c r="H17" s="4">
        <v>15707</v>
      </c>
    </row>
    <row r="18" spans="1:8" x14ac:dyDescent="0.25">
      <c r="A18" s="8">
        <f t="shared" si="0"/>
        <v>34669</v>
      </c>
      <c r="B18">
        <v>12</v>
      </c>
      <c r="C18">
        <v>1994</v>
      </c>
      <c r="D18" s="4">
        <v>5614</v>
      </c>
      <c r="E18" s="4">
        <v>304.39999999999998</v>
      </c>
      <c r="F18" s="4">
        <v>13.16</v>
      </c>
      <c r="G18" s="4">
        <v>234.64</v>
      </c>
      <c r="H18" s="4">
        <v>12175</v>
      </c>
    </row>
    <row r="19" spans="1:8" x14ac:dyDescent="0.25">
      <c r="A19" s="8">
        <f t="shared" si="0"/>
        <v>34700</v>
      </c>
      <c r="B19">
        <v>1</v>
      </c>
      <c r="C19">
        <v>1995</v>
      </c>
      <c r="D19" s="4">
        <v>4754</v>
      </c>
      <c r="E19" s="4">
        <v>250.04</v>
      </c>
      <c r="F19" s="4">
        <v>12.07</v>
      </c>
      <c r="G19" s="4">
        <v>199.66</v>
      </c>
      <c r="H19" s="4">
        <v>10902</v>
      </c>
    </row>
    <row r="20" spans="1:8" x14ac:dyDescent="0.25">
      <c r="A20" s="8">
        <f t="shared" si="0"/>
        <v>34790</v>
      </c>
      <c r="B20">
        <v>4</v>
      </c>
      <c r="C20">
        <v>1995</v>
      </c>
      <c r="D20" s="4">
        <v>6288</v>
      </c>
      <c r="E20" s="4">
        <v>360.35</v>
      </c>
      <c r="F20" s="4">
        <v>23.63</v>
      </c>
      <c r="G20" s="4">
        <v>270.33</v>
      </c>
      <c r="H20" s="4">
        <v>14799</v>
      </c>
    </row>
    <row r="21" spans="1:8" x14ac:dyDescent="0.25">
      <c r="A21" s="8">
        <f t="shared" si="0"/>
        <v>34851</v>
      </c>
      <c r="B21">
        <v>6</v>
      </c>
      <c r="C21">
        <v>1995</v>
      </c>
      <c r="D21" s="4">
        <v>34558</v>
      </c>
      <c r="E21" s="4">
        <v>2380</v>
      </c>
      <c r="F21" s="4">
        <v>277.3</v>
      </c>
      <c r="G21" s="4">
        <v>1782</v>
      </c>
      <c r="H21" s="4">
        <v>52007</v>
      </c>
    </row>
    <row r="22" spans="1:8" x14ac:dyDescent="0.25">
      <c r="A22" s="8">
        <f t="shared" si="0"/>
        <v>34881</v>
      </c>
      <c r="B22">
        <v>7</v>
      </c>
      <c r="C22">
        <v>1995</v>
      </c>
      <c r="D22" s="4">
        <v>31545</v>
      </c>
      <c r="E22" s="4">
        <v>2189</v>
      </c>
      <c r="F22" s="4">
        <v>246.28</v>
      </c>
      <c r="G22" s="4">
        <v>1592</v>
      </c>
      <c r="H22" s="4">
        <v>48131</v>
      </c>
    </row>
    <row r="23" spans="1:8" x14ac:dyDescent="0.25">
      <c r="A23" s="8">
        <f t="shared" si="0"/>
        <v>34943</v>
      </c>
      <c r="B23">
        <v>9</v>
      </c>
      <c r="C23">
        <v>1995</v>
      </c>
      <c r="D23" s="4">
        <v>9652</v>
      </c>
      <c r="E23" s="4">
        <v>623.12</v>
      </c>
      <c r="F23" s="4">
        <v>48.89</v>
      </c>
      <c r="G23" s="4">
        <v>413.69</v>
      </c>
      <c r="H23" s="4">
        <v>18831</v>
      </c>
    </row>
    <row r="24" spans="1:8" x14ac:dyDescent="0.25">
      <c r="A24" s="8">
        <f t="shared" si="0"/>
        <v>34973</v>
      </c>
      <c r="B24">
        <v>10</v>
      </c>
      <c r="C24">
        <v>1995</v>
      </c>
      <c r="D24" s="4">
        <v>6015</v>
      </c>
      <c r="E24" s="4">
        <v>360.35</v>
      </c>
      <c r="F24" s="4">
        <v>26.93</v>
      </c>
      <c r="G24" s="4">
        <v>250.01</v>
      </c>
      <c r="H24" s="4">
        <v>12433</v>
      </c>
    </row>
    <row r="25" spans="1:8" x14ac:dyDescent="0.25">
      <c r="A25" s="8">
        <f t="shared" si="0"/>
        <v>35004</v>
      </c>
      <c r="B25">
        <v>11</v>
      </c>
      <c r="C25">
        <v>1995</v>
      </c>
      <c r="D25" s="4">
        <v>3951</v>
      </c>
      <c r="E25" s="4">
        <v>217.8</v>
      </c>
      <c r="F25" s="4">
        <v>16.86</v>
      </c>
      <c r="G25" s="4">
        <v>162.97999999999999</v>
      </c>
      <c r="H25" s="4">
        <v>8698</v>
      </c>
    </row>
    <row r="26" spans="1:8" x14ac:dyDescent="0.25">
      <c r="A26" s="8">
        <f t="shared" si="0"/>
        <v>35156</v>
      </c>
      <c r="B26">
        <v>4</v>
      </c>
      <c r="C26">
        <v>1996</v>
      </c>
      <c r="D26" s="4">
        <v>6077</v>
      </c>
      <c r="E26" s="4">
        <v>345.03</v>
      </c>
      <c r="F26" s="4">
        <v>39.159999999999997</v>
      </c>
      <c r="G26" s="4">
        <v>261.5</v>
      </c>
      <c r="H26" s="4">
        <v>14293</v>
      </c>
    </row>
    <row r="27" spans="1:8" x14ac:dyDescent="0.25">
      <c r="A27" s="8">
        <f t="shared" si="0"/>
        <v>35186</v>
      </c>
      <c r="B27">
        <v>5</v>
      </c>
      <c r="C27">
        <v>1996</v>
      </c>
      <c r="D27" s="4">
        <v>28117</v>
      </c>
      <c r="E27" s="4">
        <v>1806</v>
      </c>
      <c r="F27" s="4">
        <v>306.14</v>
      </c>
      <c r="G27" s="4">
        <v>1394</v>
      </c>
      <c r="H27" s="4">
        <v>48145</v>
      </c>
    </row>
    <row r="28" spans="1:8" x14ac:dyDescent="0.25">
      <c r="A28" s="8">
        <f t="shared" si="0"/>
        <v>35278</v>
      </c>
      <c r="B28">
        <v>8</v>
      </c>
      <c r="C28">
        <v>1996</v>
      </c>
      <c r="D28" s="4">
        <v>4489</v>
      </c>
      <c r="E28" s="4">
        <v>292.69</v>
      </c>
      <c r="F28" s="4">
        <v>35.51</v>
      </c>
      <c r="G28" s="4">
        <v>185.78</v>
      </c>
      <c r="H28" s="4">
        <v>9754</v>
      </c>
    </row>
    <row r="29" spans="1:8" x14ac:dyDescent="0.25">
      <c r="A29" s="8">
        <f t="shared" si="0"/>
        <v>35339</v>
      </c>
      <c r="B29">
        <v>10</v>
      </c>
      <c r="C29">
        <v>1996</v>
      </c>
      <c r="D29" s="4">
        <v>10338</v>
      </c>
      <c r="E29" s="4">
        <v>635.1</v>
      </c>
      <c r="F29" s="4">
        <v>80.599999999999994</v>
      </c>
      <c r="G29" s="4">
        <v>443.33</v>
      </c>
      <c r="H29" s="4">
        <v>19861</v>
      </c>
    </row>
    <row r="30" spans="1:8" x14ac:dyDescent="0.25">
      <c r="A30" s="8">
        <f t="shared" si="0"/>
        <v>35370</v>
      </c>
      <c r="B30">
        <v>11</v>
      </c>
      <c r="C30">
        <v>1996</v>
      </c>
      <c r="D30" s="4">
        <v>5708</v>
      </c>
      <c r="E30" s="4">
        <v>324.42</v>
      </c>
      <c r="F30" s="4">
        <v>39.229999999999997</v>
      </c>
      <c r="G30" s="4">
        <v>237.33</v>
      </c>
      <c r="H30" s="4">
        <v>12031</v>
      </c>
    </row>
    <row r="31" spans="1:8" x14ac:dyDescent="0.25">
      <c r="A31" s="8">
        <f t="shared" si="0"/>
        <v>35431</v>
      </c>
      <c r="B31">
        <v>1</v>
      </c>
      <c r="C31">
        <v>1997</v>
      </c>
      <c r="D31" s="4">
        <v>3952</v>
      </c>
      <c r="E31" s="4">
        <v>208.94</v>
      </c>
      <c r="F31" s="4">
        <v>28.25</v>
      </c>
      <c r="G31" s="4">
        <v>166.67</v>
      </c>
      <c r="H31" s="4">
        <v>8892</v>
      </c>
    </row>
    <row r="32" spans="1:8" x14ac:dyDescent="0.25">
      <c r="A32" s="8">
        <f t="shared" si="0"/>
        <v>35462</v>
      </c>
      <c r="B32">
        <v>2</v>
      </c>
      <c r="C32">
        <v>1997</v>
      </c>
      <c r="D32" s="4">
        <v>2918</v>
      </c>
      <c r="E32" s="4">
        <v>155.02000000000001</v>
      </c>
      <c r="F32" s="4">
        <v>23.24</v>
      </c>
      <c r="G32" s="4">
        <v>122.53</v>
      </c>
      <c r="H32" s="4">
        <v>7164</v>
      </c>
    </row>
    <row r="33" spans="1:8" x14ac:dyDescent="0.25">
      <c r="A33" s="8">
        <f t="shared" si="0"/>
        <v>35490</v>
      </c>
      <c r="B33">
        <v>3</v>
      </c>
      <c r="C33">
        <v>1997</v>
      </c>
      <c r="D33" s="4">
        <v>5900</v>
      </c>
      <c r="E33" s="4">
        <v>327.29000000000002</v>
      </c>
      <c r="F33" s="4">
        <v>53.38</v>
      </c>
      <c r="G33" s="4">
        <v>252.81</v>
      </c>
      <c r="H33" s="4">
        <v>13969</v>
      </c>
    </row>
    <row r="34" spans="1:8" x14ac:dyDescent="0.25">
      <c r="A34" s="8">
        <f t="shared" si="0"/>
        <v>35521</v>
      </c>
      <c r="B34">
        <v>4</v>
      </c>
      <c r="C34">
        <v>1997</v>
      </c>
      <c r="D34" s="4">
        <v>7150</v>
      </c>
      <c r="E34" s="4">
        <v>421.16</v>
      </c>
      <c r="F34" s="4">
        <v>75.349999999999994</v>
      </c>
      <c r="G34" s="4">
        <v>311.13</v>
      </c>
      <c r="H34" s="4">
        <v>16324</v>
      </c>
    </row>
    <row r="35" spans="1:8" x14ac:dyDescent="0.25">
      <c r="A35" s="8">
        <f t="shared" si="0"/>
        <v>35551</v>
      </c>
      <c r="B35">
        <v>5</v>
      </c>
      <c r="C35">
        <v>1997</v>
      </c>
      <c r="D35" s="4">
        <v>22000</v>
      </c>
      <c r="E35" s="4">
        <v>1405</v>
      </c>
      <c r="F35" s="4">
        <v>322.95</v>
      </c>
      <c r="G35" s="4">
        <v>1055</v>
      </c>
      <c r="H35" s="4">
        <v>40172</v>
      </c>
    </row>
    <row r="36" spans="1:8" x14ac:dyDescent="0.25">
      <c r="A36" s="8">
        <f t="shared" si="0"/>
        <v>35582</v>
      </c>
      <c r="B36">
        <v>6</v>
      </c>
      <c r="C36">
        <v>1997</v>
      </c>
      <c r="D36" s="4">
        <v>27365</v>
      </c>
      <c r="E36" s="4">
        <v>1835</v>
      </c>
      <c r="F36" s="4">
        <v>465.48</v>
      </c>
      <c r="G36" s="4">
        <v>1354</v>
      </c>
      <c r="H36" s="4">
        <v>45448</v>
      </c>
    </row>
    <row r="37" spans="1:8" x14ac:dyDescent="0.25">
      <c r="A37" s="8">
        <f t="shared" si="0"/>
        <v>35612</v>
      </c>
      <c r="B37">
        <v>7</v>
      </c>
      <c r="C37">
        <v>1997</v>
      </c>
      <c r="D37" s="4">
        <v>21535</v>
      </c>
      <c r="E37" s="4">
        <v>1464</v>
      </c>
      <c r="F37" s="4">
        <v>339.06</v>
      </c>
      <c r="G37" s="4">
        <v>1021</v>
      </c>
      <c r="H37" s="4">
        <v>37002</v>
      </c>
    </row>
    <row r="38" spans="1:8" x14ac:dyDescent="0.25">
      <c r="A38" s="8">
        <f t="shared" si="0"/>
        <v>35643</v>
      </c>
      <c r="B38">
        <v>8</v>
      </c>
      <c r="C38">
        <v>1997</v>
      </c>
      <c r="D38" s="4">
        <v>15425</v>
      </c>
      <c r="E38" s="4">
        <v>1034</v>
      </c>
      <c r="F38" s="4">
        <v>210.17</v>
      </c>
      <c r="G38" s="4">
        <v>693.95</v>
      </c>
      <c r="H38" s="4">
        <v>28052</v>
      </c>
    </row>
    <row r="39" spans="1:8" x14ac:dyDescent="0.25">
      <c r="A39" s="8">
        <f t="shared" si="0"/>
        <v>35674</v>
      </c>
      <c r="B39">
        <v>9</v>
      </c>
      <c r="C39">
        <v>1997</v>
      </c>
      <c r="D39" s="4">
        <v>14880</v>
      </c>
      <c r="E39" s="4">
        <v>947</v>
      </c>
      <c r="F39" s="4">
        <v>180.64</v>
      </c>
      <c r="G39" s="4">
        <v>659.81</v>
      </c>
      <c r="H39" s="4">
        <v>26707</v>
      </c>
    </row>
    <row r="40" spans="1:8" x14ac:dyDescent="0.25">
      <c r="A40" s="8">
        <f t="shared" si="0"/>
        <v>35704</v>
      </c>
      <c r="B40">
        <v>10</v>
      </c>
      <c r="C40">
        <v>1997</v>
      </c>
      <c r="D40" s="4">
        <v>10843</v>
      </c>
      <c r="E40" s="4">
        <v>650.87</v>
      </c>
      <c r="F40" s="4">
        <v>114.5</v>
      </c>
      <c r="G40" s="4">
        <v>466.28</v>
      </c>
      <c r="H40" s="4">
        <v>20752</v>
      </c>
    </row>
    <row r="41" spans="1:8" x14ac:dyDescent="0.25">
      <c r="A41" s="8">
        <f t="shared" si="0"/>
        <v>35735</v>
      </c>
      <c r="B41">
        <v>11</v>
      </c>
      <c r="C41">
        <v>1997</v>
      </c>
      <c r="D41" s="4">
        <v>5774</v>
      </c>
      <c r="E41" s="4">
        <v>321.63</v>
      </c>
      <c r="F41" s="4">
        <v>53.62</v>
      </c>
      <c r="G41" s="4">
        <v>240.62</v>
      </c>
      <c r="H41" s="4">
        <v>12268</v>
      </c>
    </row>
    <row r="42" spans="1:8" x14ac:dyDescent="0.25">
      <c r="A42" s="8">
        <f t="shared" si="0"/>
        <v>35855</v>
      </c>
      <c r="B42">
        <v>3</v>
      </c>
      <c r="C42">
        <v>1998</v>
      </c>
      <c r="D42" s="4">
        <v>3754</v>
      </c>
      <c r="E42" s="4">
        <v>204.42</v>
      </c>
      <c r="F42" s="4">
        <v>42.09</v>
      </c>
      <c r="G42" s="4">
        <v>158.63999999999999</v>
      </c>
      <c r="H42" s="4">
        <v>9195</v>
      </c>
    </row>
    <row r="43" spans="1:8" x14ac:dyDescent="0.25">
      <c r="A43" s="8">
        <f t="shared" si="0"/>
        <v>35886</v>
      </c>
      <c r="B43">
        <v>4</v>
      </c>
      <c r="C43">
        <v>1998</v>
      </c>
      <c r="D43" s="4">
        <v>5384</v>
      </c>
      <c r="E43" s="4">
        <v>311.01</v>
      </c>
      <c r="F43" s="4">
        <v>68.84</v>
      </c>
      <c r="G43" s="4">
        <v>230.28</v>
      </c>
      <c r="H43" s="4">
        <v>12822</v>
      </c>
    </row>
    <row r="44" spans="1:8" x14ac:dyDescent="0.25">
      <c r="A44" s="8">
        <f t="shared" si="0"/>
        <v>35916</v>
      </c>
      <c r="B44">
        <v>5</v>
      </c>
      <c r="C44">
        <v>1998</v>
      </c>
      <c r="D44" s="4">
        <v>18711</v>
      </c>
      <c r="E44" s="4">
        <v>1188</v>
      </c>
      <c r="F44" s="4">
        <v>336.91</v>
      </c>
      <c r="G44" s="4">
        <v>882</v>
      </c>
      <c r="H44" s="4">
        <v>35388</v>
      </c>
    </row>
    <row r="45" spans="1:8" x14ac:dyDescent="0.25">
      <c r="A45" s="8">
        <f t="shared" si="0"/>
        <v>35947</v>
      </c>
      <c r="B45">
        <v>6</v>
      </c>
      <c r="C45">
        <v>1998</v>
      </c>
      <c r="D45" s="4">
        <v>23447</v>
      </c>
      <c r="E45" s="4">
        <v>1551</v>
      </c>
      <c r="F45" s="4">
        <v>475.77</v>
      </c>
      <c r="G45" s="4">
        <v>1138</v>
      </c>
      <c r="H45" s="4">
        <v>40801</v>
      </c>
    </row>
    <row r="46" spans="1:8" x14ac:dyDescent="0.25">
      <c r="A46" s="8">
        <f t="shared" si="0"/>
        <v>35977</v>
      </c>
      <c r="B46">
        <v>7</v>
      </c>
      <c r="C46">
        <v>1998</v>
      </c>
      <c r="D46" s="4">
        <v>15033</v>
      </c>
      <c r="E46" s="4">
        <v>1010</v>
      </c>
      <c r="F46" s="4">
        <v>267.51</v>
      </c>
      <c r="G46" s="4">
        <v>684.14</v>
      </c>
      <c r="H46" s="4">
        <v>28056</v>
      </c>
    </row>
    <row r="47" spans="1:8" x14ac:dyDescent="0.25">
      <c r="A47" s="8">
        <f t="shared" si="0"/>
        <v>36008</v>
      </c>
      <c r="B47">
        <v>8</v>
      </c>
      <c r="C47">
        <v>1998</v>
      </c>
      <c r="D47" s="4">
        <v>6233</v>
      </c>
      <c r="E47" s="4">
        <v>402.36</v>
      </c>
      <c r="F47" s="4">
        <v>85.73</v>
      </c>
      <c r="G47" s="4">
        <v>260.61</v>
      </c>
      <c r="H47" s="4">
        <v>12945</v>
      </c>
    </row>
    <row r="48" spans="1:8" x14ac:dyDescent="0.25">
      <c r="A48" s="8">
        <f t="shared" si="0"/>
        <v>36039</v>
      </c>
      <c r="B48">
        <v>9</v>
      </c>
      <c r="C48">
        <v>1998</v>
      </c>
      <c r="D48" s="4">
        <v>4267</v>
      </c>
      <c r="E48" s="4">
        <v>262.5</v>
      </c>
      <c r="F48" s="4">
        <v>52.72</v>
      </c>
      <c r="G48" s="4">
        <v>175.2</v>
      </c>
      <c r="H48" s="4">
        <v>9092</v>
      </c>
    </row>
    <row r="49" spans="1:8" x14ac:dyDescent="0.25">
      <c r="A49" s="8">
        <f t="shared" si="0"/>
        <v>36069</v>
      </c>
      <c r="B49">
        <v>10</v>
      </c>
      <c r="C49">
        <v>1998</v>
      </c>
      <c r="D49" s="4">
        <v>5722</v>
      </c>
      <c r="E49" s="4">
        <v>349.48</v>
      </c>
      <c r="F49" s="4">
        <v>70.8</v>
      </c>
      <c r="G49" s="4">
        <v>237.37</v>
      </c>
      <c r="H49" s="4">
        <v>11870</v>
      </c>
    </row>
    <row r="50" spans="1:8" x14ac:dyDescent="0.25">
      <c r="A50" s="8">
        <f t="shared" si="0"/>
        <v>36100</v>
      </c>
      <c r="B50">
        <v>11</v>
      </c>
      <c r="C50">
        <v>1998</v>
      </c>
      <c r="D50" s="4">
        <v>5851</v>
      </c>
      <c r="E50" s="4">
        <v>332.9</v>
      </c>
      <c r="F50" s="4">
        <v>66.44</v>
      </c>
      <c r="G50" s="4">
        <v>243.49</v>
      </c>
      <c r="H50" s="4">
        <v>12296</v>
      </c>
    </row>
    <row r="51" spans="1:8" x14ac:dyDescent="0.25">
      <c r="A51" s="8">
        <f t="shared" si="0"/>
        <v>36192</v>
      </c>
      <c r="B51">
        <v>2</v>
      </c>
      <c r="C51">
        <v>1999</v>
      </c>
      <c r="D51" s="4">
        <v>4117</v>
      </c>
      <c r="E51" s="4">
        <v>217.8</v>
      </c>
      <c r="F51" s="4">
        <v>49.24</v>
      </c>
      <c r="G51" s="4">
        <v>173.58</v>
      </c>
      <c r="H51" s="4">
        <v>9842</v>
      </c>
    </row>
    <row r="52" spans="1:8" x14ac:dyDescent="0.25">
      <c r="A52" s="8">
        <f t="shared" si="0"/>
        <v>36251</v>
      </c>
      <c r="B52">
        <v>4</v>
      </c>
      <c r="C52">
        <v>1999</v>
      </c>
      <c r="D52" s="4">
        <v>5990</v>
      </c>
      <c r="E52" s="4">
        <v>349.64</v>
      </c>
      <c r="F52" s="4">
        <v>89.76</v>
      </c>
      <c r="G52" s="4">
        <v>257.23</v>
      </c>
      <c r="H52" s="4">
        <v>14090</v>
      </c>
    </row>
    <row r="53" spans="1:8" x14ac:dyDescent="0.25">
      <c r="A53" s="8">
        <f t="shared" si="0"/>
        <v>36312</v>
      </c>
      <c r="B53">
        <v>6</v>
      </c>
      <c r="C53">
        <v>1999</v>
      </c>
      <c r="D53" s="4">
        <v>20986</v>
      </c>
      <c r="E53" s="4">
        <v>1367</v>
      </c>
      <c r="F53" s="4">
        <v>446.3</v>
      </c>
      <c r="G53" s="4">
        <v>995</v>
      </c>
      <c r="H53" s="4">
        <v>38463</v>
      </c>
    </row>
    <row r="54" spans="1:8" x14ac:dyDescent="0.25">
      <c r="A54" s="8">
        <f t="shared" si="0"/>
        <v>36373</v>
      </c>
      <c r="B54">
        <v>8</v>
      </c>
      <c r="C54">
        <v>1999</v>
      </c>
      <c r="D54" s="4">
        <v>14319</v>
      </c>
      <c r="E54" s="4">
        <v>956</v>
      </c>
      <c r="F54" s="4">
        <v>261.23</v>
      </c>
      <c r="G54" s="4">
        <v>638.80999999999995</v>
      </c>
      <c r="H54" s="4">
        <v>26421</v>
      </c>
    </row>
    <row r="55" spans="1:8" x14ac:dyDescent="0.25">
      <c r="A55" s="8">
        <f t="shared" si="0"/>
        <v>36434</v>
      </c>
      <c r="B55">
        <v>10</v>
      </c>
      <c r="C55">
        <v>1999</v>
      </c>
      <c r="D55" s="4">
        <v>7599</v>
      </c>
      <c r="E55" s="4">
        <v>466.37</v>
      </c>
      <c r="F55" s="4">
        <v>105.09</v>
      </c>
      <c r="G55" s="4">
        <v>319.58</v>
      </c>
      <c r="H55" s="4">
        <v>15255</v>
      </c>
    </row>
    <row r="56" spans="1:8" x14ac:dyDescent="0.25">
      <c r="A56" s="8">
        <f t="shared" si="0"/>
        <v>36465</v>
      </c>
      <c r="B56">
        <v>11</v>
      </c>
      <c r="C56">
        <v>1999</v>
      </c>
      <c r="D56" s="4">
        <v>4309</v>
      </c>
      <c r="E56" s="4">
        <v>237.34</v>
      </c>
      <c r="F56" s="4">
        <v>50.4</v>
      </c>
      <c r="G56" s="4">
        <v>178.16</v>
      </c>
      <c r="H56" s="4">
        <v>9436</v>
      </c>
    </row>
    <row r="57" spans="1:8" x14ac:dyDescent="0.25">
      <c r="A57" s="8">
        <f t="shared" si="0"/>
        <v>36586</v>
      </c>
      <c r="B57">
        <v>3</v>
      </c>
      <c r="C57">
        <v>2000</v>
      </c>
      <c r="D57" s="4">
        <v>3522</v>
      </c>
      <c r="E57" s="4">
        <v>193.93</v>
      </c>
      <c r="F57" s="4">
        <v>48.26</v>
      </c>
      <c r="G57" s="4">
        <v>148.77000000000001</v>
      </c>
      <c r="H57" s="4">
        <v>8677</v>
      </c>
    </row>
    <row r="58" spans="1:8" x14ac:dyDescent="0.25">
      <c r="A58" s="8">
        <f t="shared" si="0"/>
        <v>36617</v>
      </c>
      <c r="B58">
        <v>4</v>
      </c>
      <c r="C58">
        <v>2000</v>
      </c>
      <c r="D58" s="4">
        <v>8988</v>
      </c>
      <c r="E58" s="4">
        <v>526.85</v>
      </c>
      <c r="F58" s="4">
        <v>143.68</v>
      </c>
      <c r="G58" s="4">
        <v>394.54</v>
      </c>
      <c r="H58" s="4">
        <v>20119</v>
      </c>
    </row>
    <row r="59" spans="1:8" x14ac:dyDescent="0.25">
      <c r="A59" s="8">
        <f t="shared" si="0"/>
        <v>36647</v>
      </c>
      <c r="B59">
        <v>5</v>
      </c>
      <c r="C59">
        <v>2000</v>
      </c>
      <c r="D59" s="4">
        <v>22971</v>
      </c>
      <c r="E59" s="4">
        <v>1485</v>
      </c>
      <c r="F59" s="4">
        <v>515.87</v>
      </c>
      <c r="G59" s="4">
        <v>1113</v>
      </c>
      <c r="H59" s="4">
        <v>40923</v>
      </c>
    </row>
    <row r="60" spans="1:8" x14ac:dyDescent="0.25">
      <c r="A60" s="8">
        <f t="shared" si="0"/>
        <v>36678</v>
      </c>
      <c r="B60">
        <v>6</v>
      </c>
      <c r="C60">
        <v>2000</v>
      </c>
      <c r="D60" s="4">
        <v>14041</v>
      </c>
      <c r="E60" s="4">
        <v>921</v>
      </c>
      <c r="F60" s="4">
        <v>272.27999999999997</v>
      </c>
      <c r="G60" s="4">
        <v>635.6</v>
      </c>
      <c r="H60" s="4">
        <v>27573</v>
      </c>
    </row>
    <row r="61" spans="1:8" x14ac:dyDescent="0.25">
      <c r="A61" s="8">
        <f t="shared" si="0"/>
        <v>36708</v>
      </c>
      <c r="B61">
        <v>7</v>
      </c>
      <c r="C61">
        <v>2000</v>
      </c>
      <c r="D61" s="4">
        <v>6943</v>
      </c>
      <c r="E61" s="4">
        <v>457.77</v>
      </c>
      <c r="F61" s="4">
        <v>115.64</v>
      </c>
      <c r="G61" s="4">
        <v>295.08999999999997</v>
      </c>
      <c r="H61" s="4">
        <v>14780</v>
      </c>
    </row>
    <row r="62" spans="1:8" x14ac:dyDescent="0.25">
      <c r="A62" s="8">
        <f t="shared" si="0"/>
        <v>36739</v>
      </c>
      <c r="B62">
        <v>8</v>
      </c>
      <c r="C62">
        <v>2000</v>
      </c>
      <c r="D62" s="4">
        <v>6665</v>
      </c>
      <c r="E62" s="4">
        <v>436.51</v>
      </c>
      <c r="F62" s="4">
        <v>105.02</v>
      </c>
      <c r="G62" s="4">
        <v>282.10000000000002</v>
      </c>
      <c r="H62" s="4">
        <v>13710</v>
      </c>
    </row>
    <row r="63" spans="1:8" x14ac:dyDescent="0.25">
      <c r="A63" s="8">
        <f t="shared" si="0"/>
        <v>36770</v>
      </c>
      <c r="B63">
        <v>9</v>
      </c>
      <c r="C63">
        <v>2000</v>
      </c>
      <c r="D63" s="4">
        <v>7423</v>
      </c>
      <c r="E63" s="4">
        <v>471.1</v>
      </c>
      <c r="F63" s="4">
        <v>106.74</v>
      </c>
      <c r="G63" s="4">
        <v>312.39999999999998</v>
      </c>
      <c r="H63" s="4">
        <v>14984</v>
      </c>
    </row>
    <row r="64" spans="1:8" x14ac:dyDescent="0.25">
      <c r="A64" s="8">
        <f t="shared" si="0"/>
        <v>36831</v>
      </c>
      <c r="B64">
        <v>11</v>
      </c>
      <c r="C64">
        <v>2000</v>
      </c>
      <c r="D64" s="4">
        <v>6084</v>
      </c>
      <c r="E64" s="4">
        <v>349.48</v>
      </c>
      <c r="F64" s="4">
        <v>72.28</v>
      </c>
      <c r="G64" s="4">
        <v>253.4</v>
      </c>
      <c r="H64" s="4">
        <v>12691</v>
      </c>
    </row>
    <row r="65" spans="1:8" x14ac:dyDescent="0.25">
      <c r="A65" s="8">
        <f t="shared" si="0"/>
        <v>36861</v>
      </c>
      <c r="B65">
        <v>12</v>
      </c>
      <c r="C65">
        <v>2000</v>
      </c>
      <c r="D65" s="4">
        <v>4685</v>
      </c>
      <c r="E65" s="4">
        <v>256.3</v>
      </c>
      <c r="F65" s="4">
        <v>52.12</v>
      </c>
      <c r="G65" s="4">
        <v>194.34</v>
      </c>
      <c r="H65" s="4">
        <v>10240</v>
      </c>
    </row>
    <row r="66" spans="1:8" x14ac:dyDescent="0.25">
      <c r="A66" s="8">
        <f t="shared" ref="A66:A86" si="1">DATE(C66,B66,1)</f>
        <v>36892</v>
      </c>
      <c r="B66">
        <v>1</v>
      </c>
      <c r="C66">
        <v>2001</v>
      </c>
      <c r="D66" s="4">
        <v>4497</v>
      </c>
      <c r="E66" s="4">
        <v>237.34</v>
      </c>
      <c r="F66" s="4">
        <v>49.4</v>
      </c>
      <c r="G66" s="4">
        <v>188.06</v>
      </c>
      <c r="H66" s="4">
        <v>10238</v>
      </c>
    </row>
    <row r="67" spans="1:8" x14ac:dyDescent="0.25">
      <c r="A67" s="8">
        <f t="shared" si="1"/>
        <v>36951</v>
      </c>
      <c r="B67">
        <v>3</v>
      </c>
      <c r="C67">
        <v>2001</v>
      </c>
      <c r="D67" s="4">
        <v>2867</v>
      </c>
      <c r="E67" s="4">
        <v>155.02000000000001</v>
      </c>
      <c r="F67" s="4">
        <v>35.1</v>
      </c>
      <c r="G67" s="4">
        <v>120.63</v>
      </c>
      <c r="H67" s="4">
        <v>7116</v>
      </c>
    </row>
    <row r="68" spans="1:8" x14ac:dyDescent="0.25">
      <c r="A68" s="8">
        <f t="shared" si="1"/>
        <v>36982</v>
      </c>
      <c r="B68">
        <v>4</v>
      </c>
      <c r="C68">
        <v>2001</v>
      </c>
      <c r="D68" s="4">
        <v>14850</v>
      </c>
      <c r="E68" s="4">
        <v>898</v>
      </c>
      <c r="F68" s="4">
        <v>242.94</v>
      </c>
      <c r="G68" s="4">
        <v>676.82</v>
      </c>
      <c r="H68" s="4">
        <v>30503</v>
      </c>
    </row>
    <row r="69" spans="1:8" x14ac:dyDescent="0.25">
      <c r="A69" s="8">
        <f t="shared" si="1"/>
        <v>37012</v>
      </c>
      <c r="B69">
        <v>5</v>
      </c>
      <c r="C69">
        <v>2001</v>
      </c>
      <c r="D69" s="4">
        <v>24777</v>
      </c>
      <c r="E69" s="4">
        <v>1616</v>
      </c>
      <c r="F69" s="4">
        <v>507.88</v>
      </c>
      <c r="G69" s="4">
        <v>1204</v>
      </c>
      <c r="H69" s="4">
        <v>43521</v>
      </c>
    </row>
    <row r="70" spans="1:8" x14ac:dyDescent="0.25">
      <c r="A70" s="8">
        <f t="shared" si="1"/>
        <v>37073</v>
      </c>
      <c r="B70">
        <v>7</v>
      </c>
      <c r="C70">
        <v>2001</v>
      </c>
      <c r="D70" s="4">
        <v>9632</v>
      </c>
      <c r="E70" s="4">
        <v>639.07000000000005</v>
      </c>
      <c r="F70" s="4">
        <v>149.22</v>
      </c>
      <c r="G70" s="4">
        <v>417.87</v>
      </c>
      <c r="H70" s="4">
        <v>19622</v>
      </c>
    </row>
    <row r="71" spans="1:8" x14ac:dyDescent="0.25">
      <c r="A71" s="8">
        <f t="shared" si="1"/>
        <v>37104</v>
      </c>
      <c r="B71">
        <v>8</v>
      </c>
      <c r="C71">
        <v>2001</v>
      </c>
      <c r="D71" s="4">
        <v>8556</v>
      </c>
      <c r="E71" s="4">
        <v>560.91999999999996</v>
      </c>
      <c r="F71" s="4">
        <v>119.48</v>
      </c>
      <c r="G71" s="4">
        <v>365.03</v>
      </c>
      <c r="H71" s="4">
        <v>17180</v>
      </c>
    </row>
    <row r="72" spans="1:8" x14ac:dyDescent="0.25">
      <c r="A72" s="8">
        <f t="shared" si="1"/>
        <v>37135</v>
      </c>
      <c r="B72">
        <v>9</v>
      </c>
      <c r="C72">
        <v>2001</v>
      </c>
      <c r="D72" s="4">
        <v>5214</v>
      </c>
      <c r="E72" s="4">
        <v>332.9</v>
      </c>
      <c r="F72" s="4">
        <v>64.989999999999995</v>
      </c>
      <c r="G72" s="4">
        <v>216.02</v>
      </c>
      <c r="H72" s="4">
        <v>10990</v>
      </c>
    </row>
    <row r="73" spans="1:8" x14ac:dyDescent="0.25">
      <c r="A73" s="8">
        <f t="shared" si="1"/>
        <v>37196</v>
      </c>
      <c r="B73">
        <v>11</v>
      </c>
      <c r="C73">
        <v>2001</v>
      </c>
      <c r="D73" s="4">
        <v>3769</v>
      </c>
      <c r="E73" s="4">
        <v>217.8</v>
      </c>
      <c r="F73" s="4">
        <v>38.08</v>
      </c>
      <c r="G73" s="4">
        <v>154.52000000000001</v>
      </c>
      <c r="H73" s="4">
        <v>8164</v>
      </c>
    </row>
    <row r="74" spans="1:8" x14ac:dyDescent="0.25">
      <c r="A74" s="8">
        <f t="shared" si="1"/>
        <v>37347</v>
      </c>
      <c r="B74">
        <v>4</v>
      </c>
      <c r="C74">
        <v>2002</v>
      </c>
      <c r="D74" s="4">
        <v>8310</v>
      </c>
      <c r="E74" s="4">
        <v>475.81</v>
      </c>
      <c r="F74" s="4">
        <v>93.98</v>
      </c>
      <c r="G74" s="4">
        <v>362.21</v>
      </c>
      <c r="H74" s="4">
        <v>18932</v>
      </c>
    </row>
    <row r="75" spans="1:8" x14ac:dyDescent="0.25">
      <c r="A75" s="8">
        <f t="shared" si="1"/>
        <v>37377</v>
      </c>
      <c r="B75">
        <v>5</v>
      </c>
      <c r="C75">
        <v>2002</v>
      </c>
      <c r="D75" s="4">
        <v>11851</v>
      </c>
      <c r="E75" s="4">
        <v>744.37</v>
      </c>
      <c r="F75" s="4">
        <v>154.19999999999999</v>
      </c>
      <c r="G75" s="4">
        <v>528.74</v>
      </c>
      <c r="H75" s="4">
        <v>24897</v>
      </c>
    </row>
    <row r="76" spans="1:8" x14ac:dyDescent="0.25">
      <c r="A76" s="8">
        <f t="shared" si="1"/>
        <v>37408</v>
      </c>
      <c r="B76">
        <v>6</v>
      </c>
      <c r="C76">
        <v>2002</v>
      </c>
      <c r="D76" s="4">
        <v>4965</v>
      </c>
      <c r="E76" s="4">
        <v>321.63</v>
      </c>
      <c r="F76" s="4">
        <v>57.42</v>
      </c>
      <c r="G76" s="4">
        <v>208.83</v>
      </c>
      <c r="H76" s="4">
        <v>11256</v>
      </c>
    </row>
    <row r="77" spans="1:8" x14ac:dyDescent="0.25">
      <c r="A77" s="8">
        <f t="shared" si="1"/>
        <v>37438</v>
      </c>
      <c r="B77">
        <v>7</v>
      </c>
      <c r="C77">
        <v>2002</v>
      </c>
      <c r="D77" s="4">
        <v>3330</v>
      </c>
      <c r="E77" s="4">
        <v>217.8</v>
      </c>
      <c r="F77" s="4">
        <v>36.14</v>
      </c>
      <c r="G77" s="4">
        <v>137.38999999999999</v>
      </c>
      <c r="H77" s="4">
        <v>7567</v>
      </c>
    </row>
    <row r="78" spans="1:8" x14ac:dyDescent="0.25">
      <c r="A78" s="8">
        <f t="shared" si="1"/>
        <v>37500</v>
      </c>
      <c r="B78">
        <v>9</v>
      </c>
      <c r="C78">
        <v>2002</v>
      </c>
      <c r="D78" s="4">
        <v>5360</v>
      </c>
      <c r="E78" s="4">
        <v>332.9</v>
      </c>
      <c r="F78" s="4">
        <v>47.7</v>
      </c>
      <c r="G78" s="4">
        <v>221.88</v>
      </c>
      <c r="H78" s="4">
        <v>11198</v>
      </c>
    </row>
    <row r="79" spans="1:8" x14ac:dyDescent="0.25">
      <c r="A79" s="8">
        <f t="shared" si="1"/>
        <v>37591</v>
      </c>
      <c r="B79">
        <v>12</v>
      </c>
      <c r="C79">
        <v>2002</v>
      </c>
      <c r="D79" s="4">
        <v>4231</v>
      </c>
      <c r="E79" s="4">
        <v>230.89</v>
      </c>
      <c r="F79" s="4">
        <v>29.53</v>
      </c>
      <c r="G79" s="4">
        <v>175.09</v>
      </c>
      <c r="H79" s="4">
        <v>9331</v>
      </c>
    </row>
    <row r="80" spans="1:8" x14ac:dyDescent="0.25">
      <c r="A80" s="8">
        <f t="shared" si="1"/>
        <v>37712</v>
      </c>
      <c r="B80">
        <v>4</v>
      </c>
      <c r="C80">
        <v>2003</v>
      </c>
      <c r="D80" s="4">
        <v>3603</v>
      </c>
      <c r="E80" s="4">
        <v>204.42</v>
      </c>
      <c r="F80" s="4">
        <v>27.3</v>
      </c>
      <c r="G80" s="4">
        <v>152.24</v>
      </c>
      <c r="H80" s="4">
        <v>8888</v>
      </c>
    </row>
    <row r="81" spans="1:8" x14ac:dyDescent="0.25">
      <c r="A81" s="8">
        <f t="shared" si="1"/>
        <v>37803</v>
      </c>
      <c r="B81">
        <v>7</v>
      </c>
      <c r="C81">
        <v>2003</v>
      </c>
      <c r="D81" s="4">
        <v>8504</v>
      </c>
      <c r="E81" s="4">
        <v>560.91999999999996</v>
      </c>
      <c r="F81" s="4">
        <v>69.739999999999995</v>
      </c>
      <c r="G81" s="4">
        <v>366.5</v>
      </c>
      <c r="H81" s="4">
        <v>17818</v>
      </c>
    </row>
    <row r="82" spans="1:8" x14ac:dyDescent="0.25">
      <c r="A82" s="8">
        <f t="shared" si="1"/>
        <v>37834</v>
      </c>
      <c r="B82">
        <v>8</v>
      </c>
      <c r="C82">
        <v>2003</v>
      </c>
      <c r="D82" s="4">
        <v>9556</v>
      </c>
      <c r="E82" s="4">
        <v>631.12</v>
      </c>
      <c r="F82" s="4">
        <v>72.150000000000006</v>
      </c>
      <c r="G82" s="4">
        <v>411.53</v>
      </c>
      <c r="H82" s="4">
        <v>18978</v>
      </c>
    </row>
    <row r="83" spans="1:8" x14ac:dyDescent="0.25">
      <c r="A83" s="8">
        <f t="shared" si="1"/>
        <v>37895</v>
      </c>
      <c r="B83">
        <v>10</v>
      </c>
      <c r="C83">
        <v>2003</v>
      </c>
      <c r="D83" s="4">
        <v>4458</v>
      </c>
      <c r="E83" s="4">
        <v>262.5</v>
      </c>
      <c r="F83" s="4">
        <v>22.89</v>
      </c>
      <c r="G83" s="4">
        <v>183.4</v>
      </c>
      <c r="H83" s="4">
        <v>9499</v>
      </c>
    </row>
    <row r="84" spans="1:8" x14ac:dyDescent="0.25">
      <c r="A84" s="8">
        <f t="shared" si="1"/>
        <v>38047</v>
      </c>
      <c r="B84">
        <v>3</v>
      </c>
      <c r="C84">
        <v>2004</v>
      </c>
      <c r="D84" s="4">
        <v>3894</v>
      </c>
      <c r="E84" s="4">
        <v>211.15</v>
      </c>
      <c r="F84" s="4">
        <v>17.12</v>
      </c>
      <c r="G84" s="4">
        <v>164.63</v>
      </c>
      <c r="H84" s="4">
        <v>9501</v>
      </c>
    </row>
    <row r="85" spans="1:8" x14ac:dyDescent="0.25">
      <c r="A85" s="8">
        <f t="shared" si="1"/>
        <v>38078</v>
      </c>
      <c r="B85">
        <v>4</v>
      </c>
      <c r="C85">
        <v>2004</v>
      </c>
      <c r="D85" s="4">
        <v>7516</v>
      </c>
      <c r="E85" s="4">
        <v>432.5</v>
      </c>
      <c r="F85" s="4">
        <v>35.9</v>
      </c>
      <c r="G85" s="4">
        <v>325.87</v>
      </c>
      <c r="H85" s="4">
        <v>17332</v>
      </c>
    </row>
    <row r="86" spans="1:8" x14ac:dyDescent="0.25">
      <c r="A86" s="8">
        <f t="shared" si="1"/>
        <v>38108</v>
      </c>
      <c r="B86">
        <v>5</v>
      </c>
      <c r="C86">
        <v>2004</v>
      </c>
      <c r="D86" s="4">
        <v>21182</v>
      </c>
      <c r="E86" s="4">
        <v>1325</v>
      </c>
      <c r="F86" s="4">
        <v>131.29</v>
      </c>
      <c r="G86" s="4">
        <v>1006</v>
      </c>
      <c r="H86" s="4">
        <v>39745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F3612-A846-4C58-9ECA-BDB400D7EE07}">
  <dimension ref="A1"/>
  <sheetViews>
    <sheetView topLeftCell="A52" workbookViewId="0">
      <selection activeCell="T139" sqref="T1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8BB9-83D5-456B-8DBF-2648173F98AE}">
  <dimension ref="A1:F86"/>
  <sheetViews>
    <sheetView tabSelected="1" workbookViewId="0">
      <selection activeCell="J11" sqref="J11"/>
    </sheetView>
  </sheetViews>
  <sheetFormatPr defaultRowHeight="15" x14ac:dyDescent="0.25"/>
  <cols>
    <col min="1" max="1" width="9.7109375" bestFit="1" customWidth="1"/>
  </cols>
  <sheetData>
    <row r="1" spans="1:6" x14ac:dyDescent="0.25">
      <c r="A1" t="s">
        <v>0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</row>
    <row r="2" spans="1:6" x14ac:dyDescent="0.25">
      <c r="A2" s="8">
        <v>33604</v>
      </c>
      <c r="B2">
        <v>104</v>
      </c>
      <c r="C2">
        <v>5.73</v>
      </c>
      <c r="D2">
        <v>2.35</v>
      </c>
      <c r="E2">
        <v>5.64</v>
      </c>
      <c r="F2">
        <v>464</v>
      </c>
    </row>
    <row r="3" spans="1:6" x14ac:dyDescent="0.25">
      <c r="A3" s="8">
        <v>33664</v>
      </c>
      <c r="B3">
        <v>114</v>
      </c>
      <c r="C3">
        <v>5.73</v>
      </c>
      <c r="D3" t="s">
        <v>100</v>
      </c>
      <c r="E3">
        <v>6.2</v>
      </c>
      <c r="F3">
        <v>535</v>
      </c>
    </row>
    <row r="4" spans="1:6" x14ac:dyDescent="0.25">
      <c r="A4" s="8">
        <v>33695</v>
      </c>
      <c r="B4">
        <v>232</v>
      </c>
      <c r="C4">
        <v>10.14</v>
      </c>
      <c r="D4" t="s">
        <v>100</v>
      </c>
      <c r="E4">
        <v>13.09</v>
      </c>
      <c r="F4">
        <v>1003</v>
      </c>
    </row>
    <row r="5" spans="1:6" x14ac:dyDescent="0.25">
      <c r="A5" s="8">
        <v>33725</v>
      </c>
      <c r="B5">
        <v>480</v>
      </c>
      <c r="C5">
        <v>25</v>
      </c>
      <c r="D5" t="s">
        <v>100</v>
      </c>
      <c r="E5">
        <v>29</v>
      </c>
      <c r="F5">
        <v>1712</v>
      </c>
    </row>
    <row r="6" spans="1:6" x14ac:dyDescent="0.25">
      <c r="A6" s="8">
        <v>33756</v>
      </c>
      <c r="B6">
        <v>457</v>
      </c>
      <c r="C6">
        <v>33</v>
      </c>
      <c r="D6" t="s">
        <v>100</v>
      </c>
      <c r="E6">
        <v>28</v>
      </c>
      <c r="F6">
        <v>1523</v>
      </c>
    </row>
    <row r="7" spans="1:6" x14ac:dyDescent="0.25">
      <c r="A7" s="8">
        <v>33786</v>
      </c>
      <c r="B7">
        <v>304</v>
      </c>
      <c r="C7">
        <v>14.07</v>
      </c>
      <c r="D7" t="s">
        <v>100</v>
      </c>
      <c r="E7">
        <v>17.05</v>
      </c>
      <c r="F7">
        <v>1220</v>
      </c>
    </row>
    <row r="8" spans="1:6" x14ac:dyDescent="0.25">
      <c r="A8" s="8">
        <v>33848</v>
      </c>
      <c r="B8">
        <v>196</v>
      </c>
      <c r="C8">
        <v>8.17</v>
      </c>
      <c r="D8" t="s">
        <v>100</v>
      </c>
      <c r="E8">
        <v>10.59</v>
      </c>
      <c r="F8">
        <v>803</v>
      </c>
    </row>
    <row r="9" spans="1:6" x14ac:dyDescent="0.25">
      <c r="A9" s="8">
        <v>33878</v>
      </c>
      <c r="B9">
        <v>146</v>
      </c>
      <c r="C9">
        <v>5.83</v>
      </c>
      <c r="D9" t="s">
        <v>100</v>
      </c>
      <c r="E9">
        <v>7.73</v>
      </c>
      <c r="F9">
        <v>609</v>
      </c>
    </row>
    <row r="10" spans="1:6" x14ac:dyDescent="0.25">
      <c r="A10" s="8">
        <v>33939</v>
      </c>
      <c r="B10">
        <v>120</v>
      </c>
      <c r="C10">
        <v>5.7</v>
      </c>
      <c r="D10" t="s">
        <v>100</v>
      </c>
      <c r="E10">
        <v>6.38</v>
      </c>
      <c r="F10">
        <v>505</v>
      </c>
    </row>
    <row r="11" spans="1:6" x14ac:dyDescent="0.25">
      <c r="A11" s="8">
        <v>34029</v>
      </c>
      <c r="B11">
        <v>106</v>
      </c>
      <c r="C11">
        <v>5.72</v>
      </c>
      <c r="D11" t="s">
        <v>100</v>
      </c>
      <c r="E11">
        <v>5.81</v>
      </c>
      <c r="F11">
        <v>488</v>
      </c>
    </row>
    <row r="12" spans="1:6" x14ac:dyDescent="0.25">
      <c r="A12" s="8">
        <v>34060</v>
      </c>
      <c r="B12">
        <v>137</v>
      </c>
      <c r="C12">
        <v>5.95</v>
      </c>
      <c r="D12" t="s">
        <v>100</v>
      </c>
      <c r="E12">
        <v>7.57</v>
      </c>
      <c r="F12">
        <v>629</v>
      </c>
    </row>
    <row r="13" spans="1:6" x14ac:dyDescent="0.25">
      <c r="A13" s="8">
        <v>34090</v>
      </c>
      <c r="B13">
        <v>711</v>
      </c>
      <c r="C13">
        <v>49</v>
      </c>
      <c r="D13" t="s">
        <v>100</v>
      </c>
      <c r="E13">
        <v>47</v>
      </c>
      <c r="F13">
        <v>2218</v>
      </c>
    </row>
    <row r="14" spans="1:6" x14ac:dyDescent="0.25">
      <c r="A14" s="8">
        <v>34121</v>
      </c>
      <c r="B14">
        <v>1236</v>
      </c>
      <c r="C14">
        <v>92</v>
      </c>
      <c r="D14" t="s">
        <v>100</v>
      </c>
      <c r="E14">
        <v>81</v>
      </c>
      <c r="F14">
        <v>3686</v>
      </c>
    </row>
    <row r="15" spans="1:6" x14ac:dyDescent="0.25">
      <c r="A15" s="8">
        <v>34151</v>
      </c>
      <c r="B15">
        <v>342</v>
      </c>
      <c r="C15">
        <v>19</v>
      </c>
      <c r="D15" t="s">
        <v>100</v>
      </c>
      <c r="E15">
        <v>19.920000000000002</v>
      </c>
      <c r="F15">
        <v>1273</v>
      </c>
    </row>
    <row r="16" spans="1:6" x14ac:dyDescent="0.25">
      <c r="A16" s="8">
        <v>34243</v>
      </c>
      <c r="B16">
        <v>163</v>
      </c>
      <c r="C16">
        <v>6.76</v>
      </c>
      <c r="D16" t="s">
        <v>100</v>
      </c>
      <c r="E16">
        <v>8.76</v>
      </c>
      <c r="F16">
        <v>666</v>
      </c>
    </row>
    <row r="17" spans="1:6" x14ac:dyDescent="0.25">
      <c r="A17" s="8">
        <v>34608</v>
      </c>
      <c r="B17">
        <v>251</v>
      </c>
      <c r="C17">
        <v>10.6</v>
      </c>
      <c r="D17">
        <v>16.25</v>
      </c>
      <c r="E17">
        <v>13.73</v>
      </c>
      <c r="F17">
        <v>969</v>
      </c>
    </row>
    <row r="18" spans="1:6" x14ac:dyDescent="0.25">
      <c r="A18" s="8">
        <v>34669</v>
      </c>
      <c r="B18">
        <v>212</v>
      </c>
      <c r="C18">
        <v>6.76</v>
      </c>
      <c r="D18">
        <v>10.11</v>
      </c>
      <c r="E18">
        <v>11.51</v>
      </c>
      <c r="F18">
        <v>869</v>
      </c>
    </row>
    <row r="19" spans="1:6" x14ac:dyDescent="0.25">
      <c r="A19" s="8">
        <v>34700</v>
      </c>
      <c r="B19">
        <v>165</v>
      </c>
      <c r="C19">
        <v>6.02</v>
      </c>
      <c r="D19">
        <v>8.59</v>
      </c>
      <c r="E19">
        <v>8.9600000000000009</v>
      </c>
      <c r="F19">
        <v>714</v>
      </c>
    </row>
    <row r="20" spans="1:6" x14ac:dyDescent="0.25">
      <c r="A20" s="8">
        <v>34790</v>
      </c>
      <c r="B20">
        <v>180</v>
      </c>
      <c r="C20">
        <v>7.87</v>
      </c>
      <c r="D20">
        <v>14.46</v>
      </c>
      <c r="E20">
        <v>10.06</v>
      </c>
      <c r="F20">
        <v>801</v>
      </c>
    </row>
    <row r="21" spans="1:6" x14ac:dyDescent="0.25">
      <c r="A21" s="8">
        <v>34851</v>
      </c>
      <c r="B21">
        <v>1672</v>
      </c>
      <c r="C21">
        <v>124</v>
      </c>
      <c r="D21">
        <v>142.78</v>
      </c>
      <c r="E21">
        <v>112</v>
      </c>
      <c r="F21">
        <v>4756</v>
      </c>
    </row>
    <row r="22" spans="1:6" x14ac:dyDescent="0.25">
      <c r="A22" s="8">
        <v>34881</v>
      </c>
      <c r="B22">
        <v>1357</v>
      </c>
      <c r="C22">
        <v>97</v>
      </c>
      <c r="D22">
        <v>123.44</v>
      </c>
      <c r="E22">
        <v>89</v>
      </c>
      <c r="F22">
        <v>3910</v>
      </c>
    </row>
    <row r="23" spans="1:6" x14ac:dyDescent="0.25">
      <c r="A23" s="8">
        <v>34943</v>
      </c>
      <c r="B23">
        <v>280</v>
      </c>
      <c r="C23">
        <v>13.91</v>
      </c>
      <c r="D23">
        <v>23.35</v>
      </c>
      <c r="E23">
        <v>15.56</v>
      </c>
      <c r="F23">
        <v>1081</v>
      </c>
    </row>
    <row r="24" spans="1:6" x14ac:dyDescent="0.25">
      <c r="A24" s="8">
        <v>34973</v>
      </c>
      <c r="B24">
        <v>188</v>
      </c>
      <c r="C24">
        <v>7.87</v>
      </c>
      <c r="D24">
        <v>12.04</v>
      </c>
      <c r="E24">
        <v>10.130000000000001</v>
      </c>
      <c r="F24">
        <v>753</v>
      </c>
    </row>
    <row r="25" spans="1:6" x14ac:dyDescent="0.25">
      <c r="A25" s="8">
        <v>35004</v>
      </c>
      <c r="B25">
        <v>132</v>
      </c>
      <c r="C25">
        <v>5.78</v>
      </c>
      <c r="D25">
        <v>6.9</v>
      </c>
      <c r="E25">
        <v>7.08</v>
      </c>
      <c r="F25">
        <v>552</v>
      </c>
    </row>
    <row r="26" spans="1:6" x14ac:dyDescent="0.25">
      <c r="A26" s="8">
        <v>35156</v>
      </c>
      <c r="B26">
        <v>171</v>
      </c>
      <c r="C26">
        <v>7.39</v>
      </c>
      <c r="D26">
        <v>12.59</v>
      </c>
      <c r="E26">
        <v>9.5299999999999994</v>
      </c>
      <c r="F26">
        <v>757</v>
      </c>
    </row>
    <row r="27" spans="1:6" x14ac:dyDescent="0.25">
      <c r="A27" s="8">
        <v>35186</v>
      </c>
      <c r="B27">
        <v>875</v>
      </c>
      <c r="C27">
        <v>55</v>
      </c>
      <c r="D27">
        <v>86.5</v>
      </c>
      <c r="E27">
        <v>56</v>
      </c>
      <c r="F27">
        <v>2856</v>
      </c>
    </row>
    <row r="28" spans="1:6" x14ac:dyDescent="0.25">
      <c r="A28" s="8">
        <v>35278</v>
      </c>
      <c r="B28">
        <v>219</v>
      </c>
      <c r="C28">
        <v>6.57</v>
      </c>
      <c r="D28">
        <v>9.23</v>
      </c>
      <c r="E28">
        <v>11.78</v>
      </c>
      <c r="F28">
        <v>936</v>
      </c>
    </row>
    <row r="29" spans="1:6" x14ac:dyDescent="0.25">
      <c r="A29" s="8">
        <v>35339</v>
      </c>
      <c r="B29">
        <v>351</v>
      </c>
      <c r="C29">
        <v>14.15</v>
      </c>
      <c r="D29">
        <v>19.440000000000001</v>
      </c>
      <c r="E29">
        <v>19.53</v>
      </c>
      <c r="F29">
        <v>1291</v>
      </c>
    </row>
    <row r="30" spans="1:6" x14ac:dyDescent="0.25">
      <c r="A30" s="8">
        <v>35370</v>
      </c>
      <c r="B30">
        <v>193</v>
      </c>
      <c r="C30">
        <v>7.13</v>
      </c>
      <c r="D30">
        <v>8.75</v>
      </c>
      <c r="E30">
        <v>10.39</v>
      </c>
      <c r="F30">
        <v>771</v>
      </c>
    </row>
    <row r="31" spans="1:6" x14ac:dyDescent="0.25">
      <c r="A31" s="8">
        <v>35431</v>
      </c>
      <c r="B31">
        <v>137</v>
      </c>
      <c r="C31">
        <v>5</v>
      </c>
      <c r="D31">
        <v>5.42</v>
      </c>
      <c r="E31">
        <v>7.5</v>
      </c>
      <c r="F31">
        <v>577</v>
      </c>
    </row>
    <row r="32" spans="1:6" x14ac:dyDescent="0.25">
      <c r="A32" s="8">
        <v>35462</v>
      </c>
      <c r="B32">
        <v>100</v>
      </c>
      <c r="C32">
        <v>5.73</v>
      </c>
      <c r="D32">
        <v>3.84</v>
      </c>
      <c r="E32">
        <v>5.42</v>
      </c>
      <c r="F32">
        <v>461</v>
      </c>
    </row>
    <row r="33" spans="1:6" x14ac:dyDescent="0.25">
      <c r="A33" s="8">
        <v>35490</v>
      </c>
      <c r="B33">
        <v>170</v>
      </c>
      <c r="C33">
        <v>7.18</v>
      </c>
      <c r="D33">
        <v>8.3800000000000008</v>
      </c>
      <c r="E33">
        <v>9.44</v>
      </c>
      <c r="F33">
        <v>759</v>
      </c>
    </row>
    <row r="34" spans="1:6" x14ac:dyDescent="0.25">
      <c r="A34" s="8">
        <v>35521</v>
      </c>
      <c r="B34">
        <v>198</v>
      </c>
      <c r="C34">
        <v>8.7200000000000006</v>
      </c>
      <c r="D34">
        <v>10.9</v>
      </c>
      <c r="E34">
        <v>11.19</v>
      </c>
      <c r="F34">
        <v>854</v>
      </c>
    </row>
    <row r="35" spans="1:6" x14ac:dyDescent="0.25">
      <c r="A35" s="8">
        <v>35551</v>
      </c>
      <c r="B35">
        <v>511</v>
      </c>
      <c r="C35">
        <v>30</v>
      </c>
      <c r="D35">
        <v>40.56</v>
      </c>
      <c r="E35">
        <v>32</v>
      </c>
      <c r="F35">
        <v>1752</v>
      </c>
    </row>
    <row r="36" spans="1:6" x14ac:dyDescent="0.25">
      <c r="A36" s="8">
        <v>35582</v>
      </c>
      <c r="B36">
        <v>806</v>
      </c>
      <c r="C36">
        <v>60</v>
      </c>
      <c r="D36">
        <v>56.61</v>
      </c>
      <c r="E36">
        <v>52</v>
      </c>
      <c r="F36">
        <v>2502</v>
      </c>
    </row>
    <row r="37" spans="1:6" x14ac:dyDescent="0.25">
      <c r="A37" s="8">
        <v>35612</v>
      </c>
      <c r="B37">
        <v>496</v>
      </c>
      <c r="C37">
        <v>33</v>
      </c>
      <c r="D37">
        <v>37.65</v>
      </c>
      <c r="E37">
        <v>31</v>
      </c>
      <c r="F37">
        <v>1620</v>
      </c>
    </row>
    <row r="38" spans="1:6" x14ac:dyDescent="0.25">
      <c r="A38" s="8">
        <v>35643</v>
      </c>
      <c r="B38">
        <v>375</v>
      </c>
      <c r="C38">
        <v>20</v>
      </c>
      <c r="D38">
        <v>23.06</v>
      </c>
      <c r="E38">
        <v>21.88</v>
      </c>
      <c r="F38">
        <v>1342</v>
      </c>
    </row>
    <row r="39" spans="1:6" x14ac:dyDescent="0.25">
      <c r="A39" s="8">
        <v>35674</v>
      </c>
      <c r="B39">
        <v>500</v>
      </c>
      <c r="C39">
        <v>19</v>
      </c>
      <c r="D39">
        <v>22.03</v>
      </c>
      <c r="E39">
        <v>28.74</v>
      </c>
      <c r="F39">
        <v>1711</v>
      </c>
    </row>
    <row r="40" spans="1:6" x14ac:dyDescent="0.25">
      <c r="A40" s="8">
        <v>35704</v>
      </c>
      <c r="B40">
        <v>420</v>
      </c>
      <c r="C40">
        <v>14.46</v>
      </c>
      <c r="D40">
        <v>15.13</v>
      </c>
      <c r="E40">
        <v>23.45</v>
      </c>
      <c r="F40">
        <v>1526</v>
      </c>
    </row>
    <row r="41" spans="1:6" x14ac:dyDescent="0.25">
      <c r="A41" s="8">
        <v>35735</v>
      </c>
      <c r="B41">
        <v>207</v>
      </c>
      <c r="C41">
        <v>7.08</v>
      </c>
      <c r="D41">
        <v>6.25</v>
      </c>
      <c r="E41">
        <v>11.2</v>
      </c>
      <c r="F41">
        <v>832</v>
      </c>
    </row>
    <row r="42" spans="1:6" x14ac:dyDescent="0.25">
      <c r="A42" s="8">
        <v>35855</v>
      </c>
      <c r="B42">
        <v>110</v>
      </c>
      <c r="C42">
        <v>5.73</v>
      </c>
      <c r="D42">
        <v>2.76</v>
      </c>
      <c r="E42">
        <v>6.02</v>
      </c>
      <c r="F42">
        <v>507</v>
      </c>
    </row>
    <row r="43" spans="1:6" x14ac:dyDescent="0.25">
      <c r="A43" s="8">
        <v>35886</v>
      </c>
      <c r="B43">
        <v>158</v>
      </c>
      <c r="C43">
        <v>6.81</v>
      </c>
      <c r="D43">
        <v>4.0599999999999996</v>
      </c>
      <c r="E43">
        <v>8.7899999999999991</v>
      </c>
      <c r="F43">
        <v>713</v>
      </c>
    </row>
    <row r="44" spans="1:6" x14ac:dyDescent="0.25">
      <c r="A44" s="8">
        <v>35916</v>
      </c>
      <c r="B44">
        <v>396</v>
      </c>
      <c r="C44">
        <v>23</v>
      </c>
      <c r="D44">
        <v>15.39</v>
      </c>
      <c r="E44">
        <v>24</v>
      </c>
      <c r="F44">
        <v>1420</v>
      </c>
    </row>
    <row r="45" spans="1:6" x14ac:dyDescent="0.25">
      <c r="A45" s="8">
        <v>35947</v>
      </c>
      <c r="B45">
        <v>549</v>
      </c>
      <c r="C45">
        <v>40</v>
      </c>
      <c r="D45">
        <v>25.8</v>
      </c>
      <c r="E45">
        <v>35</v>
      </c>
      <c r="F45">
        <v>1767</v>
      </c>
    </row>
    <row r="46" spans="1:6" x14ac:dyDescent="0.25">
      <c r="A46" s="8">
        <v>35977</v>
      </c>
      <c r="B46">
        <v>330</v>
      </c>
      <c r="C46">
        <v>19</v>
      </c>
      <c r="D46">
        <v>11.15</v>
      </c>
      <c r="E46">
        <v>19.37</v>
      </c>
      <c r="F46">
        <v>1216</v>
      </c>
    </row>
    <row r="47" spans="1:6" x14ac:dyDescent="0.25">
      <c r="A47" s="8">
        <v>36008</v>
      </c>
      <c r="B47">
        <v>225</v>
      </c>
      <c r="C47">
        <v>8.83</v>
      </c>
      <c r="D47">
        <v>5.0199999999999996</v>
      </c>
      <c r="E47">
        <v>12.18</v>
      </c>
      <c r="F47">
        <v>927</v>
      </c>
    </row>
    <row r="48" spans="1:6" x14ac:dyDescent="0.25">
      <c r="A48" s="8">
        <v>36039</v>
      </c>
      <c r="B48">
        <v>164</v>
      </c>
      <c r="C48">
        <v>6.15</v>
      </c>
      <c r="D48">
        <v>3.6</v>
      </c>
      <c r="E48">
        <v>8.73</v>
      </c>
      <c r="F48">
        <v>685</v>
      </c>
    </row>
    <row r="49" spans="1:6" x14ac:dyDescent="0.25">
      <c r="A49" s="8">
        <v>36069</v>
      </c>
      <c r="B49">
        <v>182</v>
      </c>
      <c r="C49">
        <v>7.64</v>
      </c>
      <c r="D49">
        <v>4.59</v>
      </c>
      <c r="E49">
        <v>9.77</v>
      </c>
      <c r="F49">
        <v>738</v>
      </c>
    </row>
    <row r="50" spans="1:6" x14ac:dyDescent="0.25">
      <c r="A50" s="8">
        <v>36100</v>
      </c>
      <c r="B50">
        <v>200</v>
      </c>
      <c r="C50">
        <v>7.29</v>
      </c>
      <c r="D50">
        <v>5.69</v>
      </c>
      <c r="E50">
        <v>10.77</v>
      </c>
      <c r="F50">
        <v>796</v>
      </c>
    </row>
    <row r="51" spans="1:6" x14ac:dyDescent="0.25">
      <c r="A51" s="8">
        <v>36192</v>
      </c>
      <c r="B51">
        <v>120</v>
      </c>
      <c r="C51">
        <v>5.78</v>
      </c>
      <c r="D51">
        <v>2.96</v>
      </c>
      <c r="E51">
        <v>6.56</v>
      </c>
      <c r="F51">
        <v>542</v>
      </c>
    </row>
    <row r="52" spans="1:6" x14ac:dyDescent="0.25">
      <c r="A52" s="8">
        <v>36251</v>
      </c>
      <c r="B52">
        <v>175</v>
      </c>
      <c r="C52">
        <v>7.55</v>
      </c>
      <c r="D52">
        <v>4.6100000000000003</v>
      </c>
      <c r="E52">
        <v>9.75</v>
      </c>
      <c r="F52">
        <v>779</v>
      </c>
    </row>
    <row r="53" spans="1:6" x14ac:dyDescent="0.25">
      <c r="A53" s="8">
        <v>36312</v>
      </c>
      <c r="B53">
        <v>414</v>
      </c>
      <c r="C53">
        <v>28</v>
      </c>
      <c r="D53">
        <v>22.17</v>
      </c>
      <c r="E53">
        <v>25</v>
      </c>
      <c r="F53">
        <v>1433</v>
      </c>
    </row>
    <row r="54" spans="1:6" x14ac:dyDescent="0.25">
      <c r="A54" s="8">
        <v>36373</v>
      </c>
      <c r="B54">
        <v>356</v>
      </c>
      <c r="C54">
        <v>19</v>
      </c>
      <c r="D54">
        <v>13.76</v>
      </c>
      <c r="E54">
        <v>20.6</v>
      </c>
      <c r="F54">
        <v>1297</v>
      </c>
    </row>
    <row r="55" spans="1:6" x14ac:dyDescent="0.25">
      <c r="A55" s="8">
        <v>36434</v>
      </c>
      <c r="B55">
        <v>235</v>
      </c>
      <c r="C55">
        <v>10.37</v>
      </c>
      <c r="D55">
        <v>7.44</v>
      </c>
      <c r="E55">
        <v>12.81</v>
      </c>
      <c r="F55">
        <v>917</v>
      </c>
    </row>
    <row r="56" spans="1:6" x14ac:dyDescent="0.25">
      <c r="A56" s="8">
        <v>36465</v>
      </c>
      <c r="B56">
        <v>144</v>
      </c>
      <c r="C56">
        <v>5.91</v>
      </c>
      <c r="D56">
        <v>3.92</v>
      </c>
      <c r="E56">
        <v>7.7</v>
      </c>
      <c r="F56">
        <v>595</v>
      </c>
    </row>
    <row r="57" spans="1:6" x14ac:dyDescent="0.25">
      <c r="A57" s="8">
        <v>36586</v>
      </c>
      <c r="B57">
        <v>112</v>
      </c>
      <c r="C57">
        <v>5.7</v>
      </c>
      <c r="D57">
        <v>3.26</v>
      </c>
      <c r="E57">
        <v>6.11</v>
      </c>
      <c r="F57">
        <v>519</v>
      </c>
    </row>
    <row r="58" spans="1:6" x14ac:dyDescent="0.25">
      <c r="A58" s="8">
        <v>36617</v>
      </c>
      <c r="B58">
        <v>264</v>
      </c>
      <c r="C58">
        <v>11.5</v>
      </c>
      <c r="D58">
        <v>7.85</v>
      </c>
      <c r="E58">
        <v>15.01</v>
      </c>
      <c r="F58">
        <v>1112</v>
      </c>
    </row>
    <row r="59" spans="1:6" x14ac:dyDescent="0.25">
      <c r="A59" s="8">
        <v>36647</v>
      </c>
      <c r="B59">
        <v>547</v>
      </c>
      <c r="C59">
        <v>36</v>
      </c>
      <c r="D59">
        <v>31.47</v>
      </c>
      <c r="E59">
        <v>35</v>
      </c>
      <c r="F59">
        <v>1812</v>
      </c>
    </row>
    <row r="60" spans="1:6" x14ac:dyDescent="0.25">
      <c r="A60" s="8">
        <v>36678</v>
      </c>
      <c r="B60">
        <v>311</v>
      </c>
      <c r="C60">
        <v>18</v>
      </c>
      <c r="D60">
        <v>11.28</v>
      </c>
      <c r="E60">
        <v>18.2</v>
      </c>
      <c r="F60">
        <v>1185</v>
      </c>
    </row>
    <row r="61" spans="1:6" x14ac:dyDescent="0.25">
      <c r="A61" s="8">
        <v>36708</v>
      </c>
      <c r="B61">
        <v>273</v>
      </c>
      <c r="C61">
        <v>10.1</v>
      </c>
      <c r="D61">
        <v>7.12</v>
      </c>
      <c r="E61">
        <v>15.02</v>
      </c>
      <c r="F61">
        <v>1142</v>
      </c>
    </row>
    <row r="62" spans="1:6" x14ac:dyDescent="0.25">
      <c r="A62" s="8">
        <v>36739</v>
      </c>
      <c r="B62">
        <v>236</v>
      </c>
      <c r="C62">
        <v>9.1</v>
      </c>
      <c r="D62">
        <v>5.52</v>
      </c>
      <c r="E62">
        <v>12.92</v>
      </c>
      <c r="F62">
        <v>975</v>
      </c>
    </row>
    <row r="63" spans="1:6" x14ac:dyDescent="0.25">
      <c r="A63" s="8">
        <v>36770</v>
      </c>
      <c r="B63">
        <v>229</v>
      </c>
      <c r="C63">
        <v>10.48</v>
      </c>
      <c r="D63">
        <v>5.41</v>
      </c>
      <c r="E63">
        <v>12.51</v>
      </c>
      <c r="F63">
        <v>917</v>
      </c>
    </row>
    <row r="64" spans="1:6" x14ac:dyDescent="0.25">
      <c r="A64" s="8">
        <v>36831</v>
      </c>
      <c r="B64">
        <v>206</v>
      </c>
      <c r="C64">
        <v>7.64</v>
      </c>
      <c r="D64">
        <v>5.34</v>
      </c>
      <c r="E64">
        <v>11.11</v>
      </c>
      <c r="F64">
        <v>816</v>
      </c>
    </row>
    <row r="65" spans="1:6" x14ac:dyDescent="0.25">
      <c r="A65" s="8">
        <v>36861</v>
      </c>
      <c r="B65">
        <v>160</v>
      </c>
      <c r="C65">
        <v>6.08</v>
      </c>
      <c r="D65">
        <v>3.74</v>
      </c>
      <c r="E65">
        <v>8.6</v>
      </c>
      <c r="F65">
        <v>660</v>
      </c>
    </row>
    <row r="66" spans="1:6" x14ac:dyDescent="0.25">
      <c r="A66" s="8">
        <v>36892</v>
      </c>
      <c r="B66">
        <v>154</v>
      </c>
      <c r="C66">
        <v>5.91</v>
      </c>
      <c r="D66">
        <v>3.46</v>
      </c>
      <c r="E66">
        <v>8.3699999999999992</v>
      </c>
      <c r="F66">
        <v>664</v>
      </c>
    </row>
    <row r="67" spans="1:6" x14ac:dyDescent="0.25">
      <c r="A67" s="8">
        <v>36951</v>
      </c>
      <c r="B67">
        <v>104</v>
      </c>
      <c r="C67">
        <v>5.73</v>
      </c>
      <c r="D67">
        <v>2.95</v>
      </c>
      <c r="E67">
        <v>5.7</v>
      </c>
      <c r="F67">
        <v>489</v>
      </c>
    </row>
    <row r="68" spans="1:6" x14ac:dyDescent="0.25">
      <c r="A68" s="8">
        <v>36982</v>
      </c>
      <c r="B68">
        <v>429</v>
      </c>
      <c r="C68">
        <v>18</v>
      </c>
      <c r="D68">
        <v>16.37</v>
      </c>
      <c r="E68">
        <v>25.35</v>
      </c>
      <c r="F68">
        <v>1665</v>
      </c>
    </row>
    <row r="69" spans="1:6" x14ac:dyDescent="0.25">
      <c r="A69" s="8">
        <v>37012</v>
      </c>
      <c r="B69">
        <v>592</v>
      </c>
      <c r="C69">
        <v>41</v>
      </c>
      <c r="D69">
        <v>35.08</v>
      </c>
      <c r="E69">
        <v>37</v>
      </c>
      <c r="F69">
        <v>1965</v>
      </c>
    </row>
    <row r="70" spans="1:6" x14ac:dyDescent="0.25">
      <c r="A70" s="8">
        <v>37073</v>
      </c>
      <c r="B70">
        <v>306</v>
      </c>
      <c r="C70">
        <v>14.23</v>
      </c>
      <c r="D70">
        <v>11.81</v>
      </c>
      <c r="E70">
        <v>17.22</v>
      </c>
      <c r="F70">
        <v>1230</v>
      </c>
    </row>
    <row r="71" spans="1:6" x14ac:dyDescent="0.25">
      <c r="A71" s="8">
        <v>37104</v>
      </c>
      <c r="B71">
        <v>270</v>
      </c>
      <c r="C71">
        <v>12.58</v>
      </c>
      <c r="D71">
        <v>9.9700000000000006</v>
      </c>
      <c r="E71">
        <v>14.94</v>
      </c>
      <c r="F71">
        <v>1080</v>
      </c>
    </row>
    <row r="72" spans="1:6" x14ac:dyDescent="0.25">
      <c r="A72" s="8">
        <v>37135</v>
      </c>
      <c r="B72">
        <v>202</v>
      </c>
      <c r="C72">
        <v>7.29</v>
      </c>
      <c r="D72">
        <v>6.08</v>
      </c>
      <c r="E72">
        <v>10.85</v>
      </c>
      <c r="F72">
        <v>842</v>
      </c>
    </row>
    <row r="73" spans="1:6" x14ac:dyDescent="0.25">
      <c r="A73" s="8">
        <v>37196</v>
      </c>
      <c r="B73">
        <v>134</v>
      </c>
      <c r="C73">
        <v>5.78</v>
      </c>
      <c r="D73">
        <v>3.98</v>
      </c>
      <c r="E73">
        <v>7.11</v>
      </c>
      <c r="F73">
        <v>556</v>
      </c>
    </row>
    <row r="74" spans="1:6" x14ac:dyDescent="0.25">
      <c r="A74" s="8">
        <v>37347</v>
      </c>
      <c r="B74">
        <v>257</v>
      </c>
      <c r="C74">
        <v>10.6</v>
      </c>
      <c r="D74">
        <v>14.39</v>
      </c>
      <c r="E74">
        <v>14.55</v>
      </c>
      <c r="F74">
        <v>1107</v>
      </c>
    </row>
    <row r="75" spans="1:6" x14ac:dyDescent="0.25">
      <c r="A75" s="8">
        <v>37377</v>
      </c>
      <c r="B75">
        <v>307</v>
      </c>
      <c r="C75">
        <v>16.13</v>
      </c>
      <c r="D75">
        <v>25.83</v>
      </c>
      <c r="E75">
        <v>17.75</v>
      </c>
      <c r="F75">
        <v>1224</v>
      </c>
    </row>
    <row r="76" spans="1:6" x14ac:dyDescent="0.25">
      <c r="A76" s="8">
        <v>37408</v>
      </c>
      <c r="B76">
        <v>241</v>
      </c>
      <c r="C76">
        <v>7.08</v>
      </c>
      <c r="D76">
        <v>11.43</v>
      </c>
      <c r="E76">
        <v>13.13</v>
      </c>
      <c r="F76">
        <v>1059</v>
      </c>
    </row>
    <row r="77" spans="1:6" x14ac:dyDescent="0.25">
      <c r="A77" s="8">
        <v>37438</v>
      </c>
      <c r="B77">
        <v>211</v>
      </c>
      <c r="C77">
        <v>5.78</v>
      </c>
      <c r="D77">
        <v>8.1300000000000008</v>
      </c>
      <c r="E77">
        <v>11.31</v>
      </c>
      <c r="F77">
        <v>933</v>
      </c>
    </row>
    <row r="78" spans="1:6" x14ac:dyDescent="0.25">
      <c r="A78" s="8">
        <v>37500</v>
      </c>
      <c r="B78">
        <v>182</v>
      </c>
      <c r="C78">
        <v>7.29</v>
      </c>
      <c r="D78">
        <v>10.39</v>
      </c>
      <c r="E78">
        <v>9.7799999999999994</v>
      </c>
      <c r="F78">
        <v>751</v>
      </c>
    </row>
    <row r="79" spans="1:6" x14ac:dyDescent="0.25">
      <c r="A79" s="8">
        <v>37591</v>
      </c>
      <c r="B79">
        <v>142</v>
      </c>
      <c r="C79">
        <v>5.86</v>
      </c>
      <c r="D79">
        <v>7.35</v>
      </c>
      <c r="E79">
        <v>7.61</v>
      </c>
      <c r="F79">
        <v>591</v>
      </c>
    </row>
    <row r="80" spans="1:6" x14ac:dyDescent="0.25">
      <c r="A80" s="8">
        <v>37712</v>
      </c>
      <c r="B80">
        <v>129</v>
      </c>
      <c r="C80">
        <v>5.73</v>
      </c>
      <c r="D80">
        <v>8.85</v>
      </c>
      <c r="E80">
        <v>7.09</v>
      </c>
      <c r="F80">
        <v>603</v>
      </c>
    </row>
    <row r="81" spans="1:6" x14ac:dyDescent="0.25">
      <c r="A81" s="8">
        <v>37803</v>
      </c>
      <c r="B81">
        <v>295</v>
      </c>
      <c r="C81">
        <v>12.58</v>
      </c>
      <c r="D81">
        <v>26.88</v>
      </c>
      <c r="E81">
        <v>16.5</v>
      </c>
      <c r="F81">
        <v>1214</v>
      </c>
    </row>
    <row r="82" spans="1:6" x14ac:dyDescent="0.25">
      <c r="A82" s="8">
        <v>37834</v>
      </c>
      <c r="B82">
        <v>290</v>
      </c>
      <c r="C82">
        <v>14.07</v>
      </c>
      <c r="D82">
        <v>29.24</v>
      </c>
      <c r="E82">
        <v>16.18</v>
      </c>
      <c r="F82">
        <v>1145</v>
      </c>
    </row>
    <row r="83" spans="1:6" x14ac:dyDescent="0.25">
      <c r="A83" s="8">
        <v>37895</v>
      </c>
      <c r="B83">
        <v>148</v>
      </c>
      <c r="C83">
        <v>6.15</v>
      </c>
      <c r="D83">
        <v>10.39</v>
      </c>
      <c r="E83">
        <v>7.9</v>
      </c>
      <c r="F83">
        <v>611</v>
      </c>
    </row>
    <row r="84" spans="1:6" x14ac:dyDescent="0.25">
      <c r="A84" s="8">
        <v>38047</v>
      </c>
      <c r="B84">
        <v>111</v>
      </c>
      <c r="C84">
        <v>5.76</v>
      </c>
      <c r="D84">
        <v>9.92</v>
      </c>
      <c r="E84">
        <v>6.06</v>
      </c>
      <c r="F84">
        <v>509</v>
      </c>
    </row>
    <row r="85" spans="1:6" x14ac:dyDescent="0.25">
      <c r="A85" s="8">
        <v>38078</v>
      </c>
      <c r="B85">
        <v>222</v>
      </c>
      <c r="C85">
        <v>9.5500000000000007</v>
      </c>
      <c r="D85">
        <v>22.3</v>
      </c>
      <c r="E85">
        <v>12.48</v>
      </c>
      <c r="F85">
        <v>965</v>
      </c>
    </row>
    <row r="86" spans="1:6" x14ac:dyDescent="0.25">
      <c r="A86" s="8">
        <v>38108</v>
      </c>
      <c r="B86">
        <v>544</v>
      </c>
      <c r="C86">
        <v>26</v>
      </c>
      <c r="D86">
        <v>84.02</v>
      </c>
      <c r="E86">
        <v>33</v>
      </c>
      <c r="F86">
        <v>1937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E2810-5167-4EEE-B3DC-0E96EE7B9ED1}">
  <dimension ref="A1:BE126"/>
  <sheetViews>
    <sheetView topLeftCell="C53" workbookViewId="0">
      <selection activeCell="AD6" sqref="AD6:AD90"/>
    </sheetView>
  </sheetViews>
  <sheetFormatPr defaultRowHeight="15" x14ac:dyDescent="0.25"/>
  <cols>
    <col min="1" max="1" width="9.7109375" bestFit="1" customWidth="1"/>
  </cols>
  <sheetData>
    <row r="1" spans="1:57" ht="18.75" x14ac:dyDescent="0.3">
      <c r="D1" t="s">
        <v>97</v>
      </c>
      <c r="V1" s="1" t="s">
        <v>80</v>
      </c>
      <c r="W1" s="12" t="s">
        <v>91</v>
      </c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R1" s="11" t="s">
        <v>94</v>
      </c>
      <c r="AS1" s="11"/>
      <c r="AT1" s="11"/>
      <c r="AU1" s="11"/>
      <c r="AV1" s="11"/>
      <c r="AW1" s="11"/>
      <c r="AX1" s="11"/>
      <c r="AY1" s="11"/>
      <c r="AZ1" s="11"/>
      <c r="BB1" t="s">
        <v>101</v>
      </c>
    </row>
    <row r="2" spans="1:57" x14ac:dyDescent="0.2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W2" s="13" t="s">
        <v>90</v>
      </c>
      <c r="X2" s="13"/>
      <c r="Y2" s="13"/>
      <c r="Z2" s="13"/>
      <c r="AA2" s="13"/>
      <c r="AB2" s="13"/>
      <c r="AC2" s="13"/>
      <c r="AD2" s="13"/>
      <c r="AF2" s="13" t="s">
        <v>92</v>
      </c>
      <c r="AG2" s="13"/>
      <c r="AH2" s="13"/>
      <c r="AI2" s="13"/>
      <c r="AJ2" s="13"/>
      <c r="AL2" s="13" t="s">
        <v>93</v>
      </c>
      <c r="AM2" s="13"/>
      <c r="AN2" s="13"/>
      <c r="AO2" s="13"/>
      <c r="AP2" s="13"/>
      <c r="AR2" s="13" t="s">
        <v>95</v>
      </c>
      <c r="AS2" s="13"/>
      <c r="AT2" s="13"/>
      <c r="AU2" s="13"/>
      <c r="AV2" s="13"/>
      <c r="AW2" s="13"/>
      <c r="AX2" s="13"/>
      <c r="AY2" s="13"/>
      <c r="AZ2" s="13"/>
      <c r="BB2" t="s">
        <v>102</v>
      </c>
      <c r="BC2" s="7" t="s">
        <v>103</v>
      </c>
      <c r="BD2" s="7" t="s">
        <v>104</v>
      </c>
      <c r="BE2" t="s">
        <v>105</v>
      </c>
    </row>
    <row r="3" spans="1:57" x14ac:dyDescent="0.25">
      <c r="A3" s="8">
        <f>DATE(B3,C3,D3)</f>
        <v>33618</v>
      </c>
      <c r="B3">
        <v>1992</v>
      </c>
      <c r="C3">
        <v>1</v>
      </c>
      <c r="D3">
        <v>15</v>
      </c>
      <c r="E3">
        <v>1240</v>
      </c>
      <c r="F3" s="3">
        <v>18</v>
      </c>
      <c r="G3" s="4">
        <v>2956.2</v>
      </c>
      <c r="H3" s="4">
        <v>2956.2</v>
      </c>
      <c r="I3" s="4">
        <v>2907.7</v>
      </c>
      <c r="Z3" t="s">
        <v>66</v>
      </c>
      <c r="AA3" s="5">
        <v>0.95</v>
      </c>
      <c r="AB3" t="s">
        <v>81</v>
      </c>
      <c r="AC3" t="s">
        <v>89</v>
      </c>
      <c r="AD3" t="s">
        <v>83</v>
      </c>
      <c r="AI3" t="s">
        <v>66</v>
      </c>
      <c r="AJ3" t="s">
        <v>83</v>
      </c>
      <c r="AO3" t="s">
        <v>66</v>
      </c>
      <c r="AP3" t="s">
        <v>83</v>
      </c>
      <c r="AT3" t="s">
        <v>38</v>
      </c>
      <c r="AV3" t="s">
        <v>39</v>
      </c>
      <c r="AW3" t="s">
        <v>40</v>
      </c>
      <c r="AX3" t="s">
        <v>41</v>
      </c>
      <c r="AY3" t="s">
        <v>42</v>
      </c>
      <c r="BB3" s="8">
        <v>35388</v>
      </c>
      <c r="BC3">
        <v>43</v>
      </c>
      <c r="BD3">
        <v>52.4</v>
      </c>
      <c r="BE3">
        <f>((BC3*28.3168*BD3)/(1000*1000))*86400</f>
        <v>5512.6149488639994</v>
      </c>
    </row>
    <row r="4" spans="1:57" x14ac:dyDescent="0.25">
      <c r="A4" s="8">
        <f t="shared" ref="A4:A67" si="0">DATE(B4,C4,D4)</f>
        <v>33688</v>
      </c>
      <c r="B4">
        <v>1992</v>
      </c>
      <c r="C4">
        <v>3</v>
      </c>
      <c r="D4">
        <v>25</v>
      </c>
      <c r="E4">
        <v>1350</v>
      </c>
      <c r="F4" s="3">
        <v>18</v>
      </c>
      <c r="G4" s="4">
        <v>2809.3</v>
      </c>
      <c r="H4" s="4">
        <v>2809.3</v>
      </c>
      <c r="I4" s="4">
        <v>2789.8</v>
      </c>
      <c r="K4" t="s">
        <v>6</v>
      </c>
      <c r="Y4" t="s">
        <v>84</v>
      </c>
      <c r="Z4" t="s">
        <v>71</v>
      </c>
      <c r="AA4" t="s">
        <v>85</v>
      </c>
      <c r="AB4" t="s">
        <v>86</v>
      </c>
      <c r="AC4" t="s">
        <v>87</v>
      </c>
      <c r="AD4" t="s">
        <v>82</v>
      </c>
      <c r="AH4" t="s">
        <v>84</v>
      </c>
      <c r="AI4" t="s">
        <v>71</v>
      </c>
      <c r="AJ4" t="s">
        <v>82</v>
      </c>
      <c r="AN4" t="s">
        <v>84</v>
      </c>
      <c r="AO4" t="s">
        <v>71</v>
      </c>
      <c r="AP4" t="s">
        <v>82</v>
      </c>
      <c r="AS4" t="s">
        <v>43</v>
      </c>
      <c r="AT4" t="s">
        <v>44</v>
      </c>
      <c r="AU4" t="s">
        <v>45</v>
      </c>
      <c r="AV4" t="s">
        <v>44</v>
      </c>
      <c r="AW4" t="s">
        <v>44</v>
      </c>
      <c r="AX4" t="s">
        <v>44</v>
      </c>
      <c r="AY4" t="s">
        <v>44</v>
      </c>
      <c r="AZ4" t="s">
        <v>46</v>
      </c>
      <c r="BB4" s="8">
        <v>35438</v>
      </c>
      <c r="BC4">
        <v>47</v>
      </c>
      <c r="BD4">
        <v>56.1</v>
      </c>
      <c r="BE4">
        <f t="shared" ref="BE4:BE50" si="1">((BC4*28.3168*BD4)/(1000*1000))*86400</f>
        <v>6450.8751267840007</v>
      </c>
    </row>
    <row r="5" spans="1:57" x14ac:dyDescent="0.25">
      <c r="A5" s="8">
        <f t="shared" si="0"/>
        <v>33710</v>
      </c>
      <c r="B5">
        <v>1992</v>
      </c>
      <c r="C5">
        <v>4</v>
      </c>
      <c r="D5">
        <v>16</v>
      </c>
      <c r="E5">
        <v>1415</v>
      </c>
      <c r="F5" s="3">
        <v>70</v>
      </c>
      <c r="G5" s="4">
        <v>7872.1</v>
      </c>
      <c r="H5" s="4">
        <v>7872.1</v>
      </c>
      <c r="I5" s="4">
        <v>8110.8</v>
      </c>
      <c r="K5" t="s">
        <v>7</v>
      </c>
      <c r="L5" t="s">
        <v>8</v>
      </c>
      <c r="M5" t="s">
        <v>9</v>
      </c>
      <c r="W5" t="s">
        <v>32</v>
      </c>
      <c r="X5" t="s">
        <v>88</v>
      </c>
      <c r="Y5">
        <v>124</v>
      </c>
      <c r="Z5">
        <v>12194</v>
      </c>
      <c r="AA5">
        <v>11733</v>
      </c>
      <c r="AB5">
        <v>12668</v>
      </c>
      <c r="AC5">
        <v>239</v>
      </c>
      <c r="AD5">
        <v>200</v>
      </c>
      <c r="AF5" t="s">
        <v>32</v>
      </c>
      <c r="AG5" t="s">
        <v>88</v>
      </c>
      <c r="AH5">
        <v>124</v>
      </c>
      <c r="AI5">
        <v>12194</v>
      </c>
      <c r="AJ5">
        <v>200</v>
      </c>
      <c r="AL5" t="s">
        <v>32</v>
      </c>
      <c r="AM5" t="s">
        <v>88</v>
      </c>
      <c r="AN5">
        <v>124</v>
      </c>
      <c r="AO5">
        <v>12178</v>
      </c>
      <c r="AP5">
        <v>373</v>
      </c>
      <c r="AR5" t="s">
        <v>3</v>
      </c>
      <c r="AS5">
        <v>1519</v>
      </c>
      <c r="AT5">
        <v>4807</v>
      </c>
      <c r="AU5">
        <v>7860</v>
      </c>
      <c r="AV5">
        <v>19532</v>
      </c>
      <c r="AW5">
        <v>26570</v>
      </c>
      <c r="AX5">
        <v>30896</v>
      </c>
      <c r="AY5">
        <v>35711</v>
      </c>
      <c r="AZ5">
        <v>35994</v>
      </c>
      <c r="BB5" s="8">
        <v>35460</v>
      </c>
      <c r="BC5">
        <v>8.5</v>
      </c>
      <c r="BD5">
        <v>69.2</v>
      </c>
      <c r="BE5">
        <f t="shared" si="1"/>
        <v>1439.0733680640001</v>
      </c>
    </row>
    <row r="6" spans="1:57" x14ac:dyDescent="0.25">
      <c r="A6" s="8">
        <f t="shared" si="0"/>
        <v>33731</v>
      </c>
      <c r="B6">
        <v>1992</v>
      </c>
      <c r="C6">
        <v>5</v>
      </c>
      <c r="D6">
        <v>7</v>
      </c>
      <c r="E6">
        <v>1340</v>
      </c>
      <c r="F6" s="3">
        <v>256</v>
      </c>
      <c r="G6" s="4">
        <v>17809</v>
      </c>
      <c r="H6" s="4">
        <v>17809</v>
      </c>
      <c r="I6" s="4">
        <v>18320</v>
      </c>
      <c r="K6">
        <v>1</v>
      </c>
      <c r="L6">
        <v>-1.5149999999999999</v>
      </c>
      <c r="M6">
        <v>34.488999999999997</v>
      </c>
      <c r="V6" s="8">
        <f t="shared" ref="V6:V69" si="2">DATE(X6,W6,1)</f>
        <v>33604</v>
      </c>
      <c r="W6">
        <v>1</v>
      </c>
      <c r="X6">
        <v>1992</v>
      </c>
      <c r="Y6">
        <v>1</v>
      </c>
      <c r="Z6">
        <v>2956</v>
      </c>
      <c r="AA6">
        <v>2410</v>
      </c>
      <c r="AB6">
        <v>3589</v>
      </c>
      <c r="AC6">
        <v>301</v>
      </c>
      <c r="AD6">
        <v>104</v>
      </c>
      <c r="AE6" s="8">
        <f t="shared" ref="AE6:AE69" si="3">DATE(AG6,AF6,1)</f>
        <v>33604</v>
      </c>
      <c r="AF6">
        <v>1</v>
      </c>
      <c r="AG6">
        <v>1992</v>
      </c>
      <c r="AH6">
        <v>1</v>
      </c>
      <c r="AI6">
        <v>2956</v>
      </c>
      <c r="AJ6">
        <v>104</v>
      </c>
      <c r="AK6" s="8">
        <f t="shared" ref="AK6:AK69" si="4">DATE(AM6,AL6,1)</f>
        <v>33604</v>
      </c>
      <c r="AL6">
        <v>1</v>
      </c>
      <c r="AM6">
        <v>1992</v>
      </c>
      <c r="AN6">
        <v>1</v>
      </c>
      <c r="AO6">
        <v>2908</v>
      </c>
      <c r="AP6">
        <v>170</v>
      </c>
      <c r="AR6" t="s">
        <v>4</v>
      </c>
      <c r="AS6">
        <v>1519</v>
      </c>
      <c r="AT6">
        <v>4807</v>
      </c>
      <c r="AU6">
        <v>7860</v>
      </c>
      <c r="AV6">
        <v>19532</v>
      </c>
      <c r="AW6">
        <v>26570</v>
      </c>
      <c r="AX6">
        <v>30896</v>
      </c>
      <c r="AY6">
        <v>35711</v>
      </c>
      <c r="AZ6">
        <v>35994</v>
      </c>
      <c r="BB6" s="8">
        <v>35486</v>
      </c>
      <c r="BC6">
        <v>18</v>
      </c>
      <c r="BD6">
        <v>60.1</v>
      </c>
      <c r="BE6">
        <f t="shared" si="1"/>
        <v>2646.7010703360002</v>
      </c>
    </row>
    <row r="7" spans="1:57" x14ac:dyDescent="0.25">
      <c r="A7" s="8">
        <f t="shared" si="0"/>
        <v>33745</v>
      </c>
      <c r="B7">
        <v>1992</v>
      </c>
      <c r="C7">
        <v>5</v>
      </c>
      <c r="D7">
        <v>21</v>
      </c>
      <c r="E7">
        <v>1010</v>
      </c>
      <c r="F7" s="3">
        <v>415</v>
      </c>
      <c r="G7" s="4">
        <v>22935</v>
      </c>
      <c r="H7" s="4">
        <v>22935</v>
      </c>
      <c r="I7" s="4">
        <v>23293</v>
      </c>
      <c r="K7">
        <v>2</v>
      </c>
      <c r="L7">
        <v>-1.667</v>
      </c>
      <c r="M7">
        <v>37.201999999999998</v>
      </c>
      <c r="V7" s="8">
        <f t="shared" si="2"/>
        <v>33664</v>
      </c>
      <c r="W7">
        <v>3</v>
      </c>
      <c r="X7">
        <v>1992</v>
      </c>
      <c r="Y7">
        <v>1</v>
      </c>
      <c r="Z7">
        <v>2809</v>
      </c>
      <c r="AA7">
        <v>2281</v>
      </c>
      <c r="AB7">
        <v>3423</v>
      </c>
      <c r="AC7">
        <v>292</v>
      </c>
      <c r="AD7">
        <v>114</v>
      </c>
      <c r="AE7" s="8">
        <f t="shared" si="3"/>
        <v>33664</v>
      </c>
      <c r="AF7">
        <v>3</v>
      </c>
      <c r="AG7">
        <v>1992</v>
      </c>
      <c r="AH7">
        <v>1</v>
      </c>
      <c r="AI7">
        <v>2809</v>
      </c>
      <c r="AJ7">
        <v>114</v>
      </c>
      <c r="AK7" s="8">
        <f t="shared" si="4"/>
        <v>33664</v>
      </c>
      <c r="AL7">
        <v>3</v>
      </c>
      <c r="AM7">
        <v>1992</v>
      </c>
      <c r="AN7">
        <v>1</v>
      </c>
      <c r="AO7">
        <v>2790</v>
      </c>
      <c r="AP7">
        <v>245</v>
      </c>
      <c r="AR7" t="s">
        <v>5</v>
      </c>
      <c r="AS7">
        <v>1446</v>
      </c>
      <c r="AT7">
        <v>4814</v>
      </c>
      <c r="AU7">
        <v>7927</v>
      </c>
      <c r="AV7">
        <v>19352</v>
      </c>
      <c r="AW7">
        <v>26359</v>
      </c>
      <c r="AX7">
        <v>30299</v>
      </c>
      <c r="AY7">
        <v>34953</v>
      </c>
      <c r="AZ7">
        <v>35066</v>
      </c>
      <c r="BB7" s="8">
        <v>35514</v>
      </c>
      <c r="BC7">
        <v>45</v>
      </c>
      <c r="BD7">
        <v>44.8</v>
      </c>
      <c r="BE7">
        <f t="shared" si="1"/>
        <v>4932.2881843199993</v>
      </c>
    </row>
    <row r="8" spans="1:57" x14ac:dyDescent="0.25">
      <c r="A8" s="8">
        <f t="shared" si="0"/>
        <v>33760</v>
      </c>
      <c r="B8">
        <v>1992</v>
      </c>
      <c r="C8">
        <v>6</v>
      </c>
      <c r="D8">
        <v>5</v>
      </c>
      <c r="E8">
        <v>1420</v>
      </c>
      <c r="F8" s="3">
        <v>398</v>
      </c>
      <c r="G8" s="4">
        <v>21878</v>
      </c>
      <c r="H8" s="4">
        <v>21878</v>
      </c>
      <c r="I8" s="4">
        <v>22052</v>
      </c>
      <c r="K8">
        <v>3</v>
      </c>
      <c r="L8">
        <v>-1.508</v>
      </c>
      <c r="M8">
        <v>33.395000000000003</v>
      </c>
      <c r="V8" s="8">
        <f t="shared" si="2"/>
        <v>33695</v>
      </c>
      <c r="W8">
        <v>4</v>
      </c>
      <c r="X8">
        <v>1992</v>
      </c>
      <c r="Y8">
        <v>1</v>
      </c>
      <c r="Z8">
        <v>7872</v>
      </c>
      <c r="AA8">
        <v>6441</v>
      </c>
      <c r="AB8">
        <v>9525</v>
      </c>
      <c r="AC8">
        <v>788</v>
      </c>
      <c r="AD8">
        <v>232</v>
      </c>
      <c r="AE8" s="8">
        <f t="shared" si="3"/>
        <v>33695</v>
      </c>
      <c r="AF8">
        <v>4</v>
      </c>
      <c r="AG8">
        <v>1992</v>
      </c>
      <c r="AH8">
        <v>1</v>
      </c>
      <c r="AI8">
        <v>7872</v>
      </c>
      <c r="AJ8">
        <v>232</v>
      </c>
      <c r="AK8" s="8">
        <f t="shared" si="4"/>
        <v>33695</v>
      </c>
      <c r="AL8">
        <v>4</v>
      </c>
      <c r="AM8">
        <v>1992</v>
      </c>
      <c r="AN8">
        <v>1</v>
      </c>
      <c r="AO8">
        <v>8111</v>
      </c>
      <c r="AP8">
        <v>693</v>
      </c>
      <c r="BB8" s="8">
        <v>35549</v>
      </c>
      <c r="BC8">
        <v>96</v>
      </c>
      <c r="BD8">
        <v>41.9</v>
      </c>
      <c r="BE8">
        <f t="shared" si="1"/>
        <v>9841.0892820480003</v>
      </c>
    </row>
    <row r="9" spans="1:57" x14ac:dyDescent="0.25">
      <c r="A9" s="8">
        <f t="shared" si="0"/>
        <v>33768</v>
      </c>
      <c r="B9">
        <v>1992</v>
      </c>
      <c r="C9">
        <v>6</v>
      </c>
      <c r="D9">
        <v>13</v>
      </c>
      <c r="E9">
        <v>1255</v>
      </c>
      <c r="F9" s="3">
        <v>502</v>
      </c>
      <c r="G9" s="4">
        <v>24556</v>
      </c>
      <c r="H9" s="4">
        <v>24556</v>
      </c>
      <c r="I9" s="4">
        <v>24544</v>
      </c>
      <c r="K9">
        <v>4</v>
      </c>
      <c r="L9">
        <v>-1.458</v>
      </c>
      <c r="M9">
        <v>31.244</v>
      </c>
      <c r="V9" s="8">
        <f t="shared" si="2"/>
        <v>33725</v>
      </c>
      <c r="W9">
        <v>5</v>
      </c>
      <c r="X9">
        <v>1992</v>
      </c>
      <c r="Y9">
        <v>2</v>
      </c>
      <c r="Z9">
        <v>20372</v>
      </c>
      <c r="AA9">
        <v>17645</v>
      </c>
      <c r="AB9">
        <v>23399</v>
      </c>
      <c r="AC9">
        <v>1469</v>
      </c>
      <c r="AD9">
        <v>480</v>
      </c>
      <c r="AE9" s="8">
        <f t="shared" si="3"/>
        <v>33725</v>
      </c>
      <c r="AF9">
        <v>5</v>
      </c>
      <c r="AG9">
        <v>1992</v>
      </c>
      <c r="AH9">
        <v>2</v>
      </c>
      <c r="AI9">
        <v>20372</v>
      </c>
      <c r="AJ9">
        <v>480</v>
      </c>
      <c r="AK9" s="8">
        <f t="shared" si="4"/>
        <v>33725</v>
      </c>
      <c r="AL9">
        <v>5</v>
      </c>
      <c r="AM9">
        <v>1992</v>
      </c>
      <c r="AN9">
        <v>2</v>
      </c>
      <c r="AO9">
        <v>20807</v>
      </c>
      <c r="AP9">
        <v>761</v>
      </c>
      <c r="AR9" t="s">
        <v>96</v>
      </c>
      <c r="BB9" s="8">
        <v>35564</v>
      </c>
      <c r="BC9">
        <v>433</v>
      </c>
      <c r="BD9">
        <v>24.9</v>
      </c>
      <c r="BE9">
        <f t="shared" si="1"/>
        <v>26378.200157183997</v>
      </c>
    </row>
    <row r="10" spans="1:57" x14ac:dyDescent="0.25">
      <c r="A10" s="8">
        <f t="shared" si="0"/>
        <v>33778</v>
      </c>
      <c r="B10">
        <v>1992</v>
      </c>
      <c r="C10">
        <v>6</v>
      </c>
      <c r="D10">
        <v>23</v>
      </c>
      <c r="E10">
        <v>1100</v>
      </c>
      <c r="F10" s="3">
        <v>442</v>
      </c>
      <c r="G10" s="4">
        <v>22668</v>
      </c>
      <c r="H10" s="4">
        <v>22668</v>
      </c>
      <c r="I10" s="4">
        <v>22591</v>
      </c>
      <c r="K10">
        <v>5</v>
      </c>
      <c r="L10">
        <v>-1.63</v>
      </c>
      <c r="M10">
        <v>35.383000000000003</v>
      </c>
      <c r="V10" s="8">
        <f t="shared" si="2"/>
        <v>33756</v>
      </c>
      <c r="W10">
        <v>6</v>
      </c>
      <c r="X10">
        <v>1992</v>
      </c>
      <c r="Y10">
        <v>5</v>
      </c>
      <c r="Z10">
        <v>22329</v>
      </c>
      <c r="AA10">
        <v>20324</v>
      </c>
      <c r="AB10">
        <v>24477</v>
      </c>
      <c r="AC10">
        <v>1060</v>
      </c>
      <c r="AD10">
        <v>457</v>
      </c>
      <c r="AE10" s="8">
        <f t="shared" si="3"/>
        <v>33756</v>
      </c>
      <c r="AF10">
        <v>6</v>
      </c>
      <c r="AG10">
        <v>1992</v>
      </c>
      <c r="AH10">
        <v>5</v>
      </c>
      <c r="AI10">
        <v>22329</v>
      </c>
      <c r="AJ10">
        <v>457</v>
      </c>
      <c r="AK10" s="8">
        <f t="shared" si="4"/>
        <v>33756</v>
      </c>
      <c r="AL10">
        <v>6</v>
      </c>
      <c r="AM10">
        <v>1992</v>
      </c>
      <c r="AN10">
        <v>5</v>
      </c>
      <c r="AO10">
        <v>22327</v>
      </c>
      <c r="AP10">
        <v>1055</v>
      </c>
      <c r="AT10" t="s">
        <v>38</v>
      </c>
      <c r="AV10" t="s">
        <v>39</v>
      </c>
      <c r="AW10" t="s">
        <v>40</v>
      </c>
      <c r="AX10" t="s">
        <v>41</v>
      </c>
      <c r="AY10" t="s">
        <v>42</v>
      </c>
      <c r="BB10" s="8">
        <v>35571</v>
      </c>
      <c r="BC10">
        <v>514</v>
      </c>
      <c r="BD10">
        <v>21.6</v>
      </c>
      <c r="BE10">
        <f t="shared" si="1"/>
        <v>27162.815643648002</v>
      </c>
    </row>
    <row r="11" spans="1:57" x14ac:dyDescent="0.25">
      <c r="A11" s="8">
        <f t="shared" si="0"/>
        <v>33779</v>
      </c>
      <c r="B11">
        <v>1992</v>
      </c>
      <c r="C11">
        <v>6</v>
      </c>
      <c r="D11">
        <v>24</v>
      </c>
      <c r="E11">
        <v>1230</v>
      </c>
      <c r="F11" s="3">
        <v>405</v>
      </c>
      <c r="G11" s="4">
        <v>21581</v>
      </c>
      <c r="H11" s="4">
        <v>21581</v>
      </c>
      <c r="I11" s="4">
        <v>21528</v>
      </c>
      <c r="K11" s="1">
        <v>6</v>
      </c>
      <c r="L11" s="1">
        <v>-1.758</v>
      </c>
      <c r="M11" s="1">
        <v>37.503999999999998</v>
      </c>
      <c r="V11" s="8">
        <f t="shared" si="2"/>
        <v>33786</v>
      </c>
      <c r="W11">
        <v>7</v>
      </c>
      <c r="X11">
        <v>1992</v>
      </c>
      <c r="Y11">
        <v>1</v>
      </c>
      <c r="Z11">
        <v>9508</v>
      </c>
      <c r="AA11">
        <v>7768</v>
      </c>
      <c r="AB11">
        <v>11521</v>
      </c>
      <c r="AC11">
        <v>958</v>
      </c>
      <c r="AD11">
        <v>304</v>
      </c>
      <c r="AE11" s="8">
        <f t="shared" si="3"/>
        <v>33786</v>
      </c>
      <c r="AF11">
        <v>7</v>
      </c>
      <c r="AG11">
        <v>1992</v>
      </c>
      <c r="AH11">
        <v>1</v>
      </c>
      <c r="AI11">
        <v>9508</v>
      </c>
      <c r="AJ11">
        <v>304</v>
      </c>
      <c r="AK11" s="8">
        <f t="shared" si="4"/>
        <v>33786</v>
      </c>
      <c r="AL11">
        <v>7</v>
      </c>
      <c r="AM11">
        <v>1992</v>
      </c>
      <c r="AN11">
        <v>1</v>
      </c>
      <c r="AO11">
        <v>9408</v>
      </c>
      <c r="AP11">
        <v>509</v>
      </c>
      <c r="AS11" t="s">
        <v>43</v>
      </c>
      <c r="AT11" t="s">
        <v>44</v>
      </c>
      <c r="AU11" t="s">
        <v>45</v>
      </c>
      <c r="AV11" t="s">
        <v>44</v>
      </c>
      <c r="AW11" t="s">
        <v>44</v>
      </c>
      <c r="AX11" t="s">
        <v>44</v>
      </c>
      <c r="AY11" t="s">
        <v>44</v>
      </c>
      <c r="AZ11" t="s">
        <v>46</v>
      </c>
      <c r="BB11" s="8">
        <v>35579</v>
      </c>
      <c r="BC11">
        <v>238</v>
      </c>
      <c r="BD11">
        <v>27.1</v>
      </c>
      <c r="BE11">
        <f t="shared" si="1"/>
        <v>15779.896989696001</v>
      </c>
    </row>
    <row r="12" spans="1:57" x14ac:dyDescent="0.25">
      <c r="A12" s="8">
        <f t="shared" si="0"/>
        <v>33780</v>
      </c>
      <c r="B12">
        <v>1992</v>
      </c>
      <c r="C12">
        <v>6</v>
      </c>
      <c r="D12">
        <v>25</v>
      </c>
      <c r="E12">
        <v>1045</v>
      </c>
      <c r="F12" s="3">
        <v>385</v>
      </c>
      <c r="G12" s="4">
        <v>20963</v>
      </c>
      <c r="H12" s="4">
        <v>20963</v>
      </c>
      <c r="I12" s="4">
        <v>20918</v>
      </c>
      <c r="K12">
        <v>7</v>
      </c>
      <c r="L12">
        <v>-1.482</v>
      </c>
      <c r="M12">
        <v>30.88</v>
      </c>
      <c r="V12" s="8">
        <f t="shared" si="2"/>
        <v>33848</v>
      </c>
      <c r="W12">
        <v>9</v>
      </c>
      <c r="X12">
        <v>1992</v>
      </c>
      <c r="Y12">
        <v>3</v>
      </c>
      <c r="Z12">
        <v>5968</v>
      </c>
      <c r="AA12">
        <v>5251</v>
      </c>
      <c r="AB12">
        <v>6754</v>
      </c>
      <c r="AC12">
        <v>384</v>
      </c>
      <c r="AD12">
        <v>196</v>
      </c>
      <c r="AE12" s="8">
        <f t="shared" si="3"/>
        <v>33848</v>
      </c>
      <c r="AF12">
        <v>9</v>
      </c>
      <c r="AG12">
        <v>1992</v>
      </c>
      <c r="AH12">
        <v>3</v>
      </c>
      <c r="AI12">
        <v>5968</v>
      </c>
      <c r="AJ12">
        <v>196</v>
      </c>
      <c r="AK12" s="8">
        <f t="shared" si="4"/>
        <v>33848</v>
      </c>
      <c r="AL12">
        <v>9</v>
      </c>
      <c r="AM12">
        <v>1992</v>
      </c>
      <c r="AN12">
        <v>3</v>
      </c>
      <c r="AO12">
        <v>5792</v>
      </c>
      <c r="AP12">
        <v>192</v>
      </c>
      <c r="AR12" t="s">
        <v>3</v>
      </c>
      <c r="AS12">
        <v>13</v>
      </c>
      <c r="AT12">
        <v>24</v>
      </c>
      <c r="AU12">
        <v>42</v>
      </c>
      <c r="AV12">
        <v>54</v>
      </c>
      <c r="AW12">
        <v>61</v>
      </c>
      <c r="AX12">
        <v>63</v>
      </c>
      <c r="AY12">
        <v>72</v>
      </c>
      <c r="AZ12">
        <v>73</v>
      </c>
      <c r="BB12" s="8">
        <v>35586</v>
      </c>
      <c r="BC12">
        <v>883</v>
      </c>
      <c r="BD12">
        <v>16.899999999999999</v>
      </c>
      <c r="BE12">
        <f t="shared" si="1"/>
        <v>36509.452821503997</v>
      </c>
    </row>
    <row r="13" spans="1:57" x14ac:dyDescent="0.25">
      <c r="A13" s="8">
        <f t="shared" si="0"/>
        <v>33807</v>
      </c>
      <c r="B13">
        <v>1992</v>
      </c>
      <c r="C13">
        <v>7</v>
      </c>
      <c r="D13">
        <v>22</v>
      </c>
      <c r="E13">
        <v>1140</v>
      </c>
      <c r="F13" s="3">
        <v>110</v>
      </c>
      <c r="G13" s="4">
        <v>9508.1</v>
      </c>
      <c r="H13" s="4">
        <v>9508.1</v>
      </c>
      <c r="I13" s="4">
        <v>9408.1</v>
      </c>
      <c r="K13">
        <v>8</v>
      </c>
      <c r="L13">
        <v>-1.7430000000000001</v>
      </c>
      <c r="M13">
        <v>36.220999999999997</v>
      </c>
      <c r="V13" s="8">
        <f t="shared" si="2"/>
        <v>33878</v>
      </c>
      <c r="W13">
        <v>10</v>
      </c>
      <c r="X13">
        <v>1992</v>
      </c>
      <c r="Y13">
        <v>2</v>
      </c>
      <c r="Z13">
        <v>3803</v>
      </c>
      <c r="AA13">
        <v>3256</v>
      </c>
      <c r="AB13">
        <v>4414</v>
      </c>
      <c r="AC13">
        <v>296</v>
      </c>
      <c r="AD13">
        <v>146</v>
      </c>
      <c r="AE13" s="8">
        <f t="shared" si="3"/>
        <v>33878</v>
      </c>
      <c r="AF13">
        <v>10</v>
      </c>
      <c r="AG13">
        <v>1992</v>
      </c>
      <c r="AH13">
        <v>2</v>
      </c>
      <c r="AI13">
        <v>3803</v>
      </c>
      <c r="AJ13">
        <v>146</v>
      </c>
      <c r="AK13" s="8">
        <f t="shared" si="4"/>
        <v>33878</v>
      </c>
      <c r="AL13">
        <v>10</v>
      </c>
      <c r="AM13">
        <v>1992</v>
      </c>
      <c r="AN13">
        <v>2</v>
      </c>
      <c r="AO13">
        <v>3643</v>
      </c>
      <c r="AP13">
        <v>171</v>
      </c>
      <c r="AR13" t="s">
        <v>4</v>
      </c>
      <c r="AS13">
        <v>13</v>
      </c>
      <c r="AT13">
        <v>24</v>
      </c>
      <c r="AU13">
        <v>42</v>
      </c>
      <c r="AV13">
        <v>54</v>
      </c>
      <c r="AW13">
        <v>61</v>
      </c>
      <c r="AX13">
        <v>63</v>
      </c>
      <c r="AY13">
        <v>72</v>
      </c>
      <c r="AZ13">
        <v>73</v>
      </c>
      <c r="BB13" s="8">
        <v>35592</v>
      </c>
      <c r="BC13">
        <v>451</v>
      </c>
      <c r="BD13">
        <v>21.8</v>
      </c>
      <c r="BE13">
        <f t="shared" si="1"/>
        <v>24054.201870336001</v>
      </c>
    </row>
    <row r="14" spans="1:57" x14ac:dyDescent="0.25">
      <c r="A14" s="8">
        <f t="shared" si="0"/>
        <v>33858</v>
      </c>
      <c r="B14">
        <v>1992</v>
      </c>
      <c r="C14">
        <v>9</v>
      </c>
      <c r="D14">
        <v>11</v>
      </c>
      <c r="E14">
        <v>1030</v>
      </c>
      <c r="F14" s="3">
        <v>58</v>
      </c>
      <c r="G14" s="4">
        <v>6239.6</v>
      </c>
      <c r="H14" s="4">
        <v>6239.6</v>
      </c>
      <c r="I14" s="4">
        <v>6059.7</v>
      </c>
      <c r="K14">
        <v>9</v>
      </c>
      <c r="L14">
        <v>-1.7090000000000001</v>
      </c>
      <c r="M14">
        <v>34.465000000000003</v>
      </c>
      <c r="V14" s="8">
        <f t="shared" si="2"/>
        <v>33939</v>
      </c>
      <c r="W14">
        <v>12</v>
      </c>
      <c r="X14">
        <v>1992</v>
      </c>
      <c r="Y14">
        <v>1</v>
      </c>
      <c r="Z14">
        <v>3349</v>
      </c>
      <c r="AA14">
        <v>2729</v>
      </c>
      <c r="AB14">
        <v>4067</v>
      </c>
      <c r="AC14">
        <v>342</v>
      </c>
      <c r="AD14">
        <v>120</v>
      </c>
      <c r="AE14" s="8">
        <f t="shared" si="3"/>
        <v>33939</v>
      </c>
      <c r="AF14">
        <v>12</v>
      </c>
      <c r="AG14">
        <v>1992</v>
      </c>
      <c r="AH14">
        <v>1</v>
      </c>
      <c r="AI14">
        <v>3349</v>
      </c>
      <c r="AJ14">
        <v>120</v>
      </c>
      <c r="AK14" s="8">
        <f t="shared" si="4"/>
        <v>33939</v>
      </c>
      <c r="AL14">
        <v>12</v>
      </c>
      <c r="AM14">
        <v>1992</v>
      </c>
      <c r="AN14">
        <v>1</v>
      </c>
      <c r="AO14">
        <v>3248</v>
      </c>
      <c r="AP14">
        <v>201</v>
      </c>
      <c r="AR14" t="s">
        <v>5</v>
      </c>
      <c r="AS14">
        <v>13</v>
      </c>
      <c r="AT14">
        <v>24</v>
      </c>
      <c r="AU14">
        <v>42</v>
      </c>
      <c r="AV14">
        <v>53</v>
      </c>
      <c r="AW14">
        <v>61</v>
      </c>
      <c r="AX14">
        <v>63</v>
      </c>
      <c r="AY14">
        <v>69</v>
      </c>
      <c r="AZ14">
        <v>70</v>
      </c>
      <c r="BB14" s="8">
        <v>35597</v>
      </c>
      <c r="BC14">
        <v>580</v>
      </c>
      <c r="BD14">
        <v>20.8</v>
      </c>
      <c r="BE14">
        <f t="shared" si="1"/>
        <v>29515.438817280003</v>
      </c>
    </row>
    <row r="15" spans="1:57" x14ac:dyDescent="0.25">
      <c r="A15" s="8">
        <f t="shared" si="0"/>
        <v>33869</v>
      </c>
      <c r="B15">
        <v>1992</v>
      </c>
      <c r="C15">
        <v>9</v>
      </c>
      <c r="D15">
        <v>22</v>
      </c>
      <c r="E15">
        <v>1155</v>
      </c>
      <c r="F15" s="3">
        <v>55</v>
      </c>
      <c r="G15" s="4">
        <v>6096.4</v>
      </c>
      <c r="H15" s="4">
        <v>6096.4</v>
      </c>
      <c r="I15" s="4">
        <v>5920.5</v>
      </c>
      <c r="V15" s="8">
        <f t="shared" si="2"/>
        <v>34029</v>
      </c>
      <c r="W15">
        <v>3</v>
      </c>
      <c r="X15">
        <v>1993</v>
      </c>
      <c r="Y15">
        <v>1</v>
      </c>
      <c r="Z15">
        <v>3687</v>
      </c>
      <c r="AA15">
        <v>3018</v>
      </c>
      <c r="AB15">
        <v>4459</v>
      </c>
      <c r="AC15">
        <v>368</v>
      </c>
      <c r="AD15">
        <v>106</v>
      </c>
      <c r="AE15" s="8">
        <f t="shared" si="3"/>
        <v>34029</v>
      </c>
      <c r="AF15">
        <v>3</v>
      </c>
      <c r="AG15">
        <v>1993</v>
      </c>
      <c r="AH15">
        <v>1</v>
      </c>
      <c r="AI15">
        <v>3687</v>
      </c>
      <c r="AJ15">
        <v>106</v>
      </c>
      <c r="AK15" s="8">
        <f t="shared" si="4"/>
        <v>34029</v>
      </c>
      <c r="AL15">
        <v>3</v>
      </c>
      <c r="AM15">
        <v>1993</v>
      </c>
      <c r="AN15">
        <v>1</v>
      </c>
      <c r="AO15">
        <v>3711</v>
      </c>
      <c r="AP15">
        <v>251</v>
      </c>
      <c r="BB15" s="8">
        <v>35607</v>
      </c>
      <c r="BC15">
        <v>606</v>
      </c>
      <c r="BD15">
        <v>18.600000000000001</v>
      </c>
      <c r="BE15">
        <f t="shared" si="1"/>
        <v>27576.775544832006</v>
      </c>
    </row>
    <row r="16" spans="1:57" x14ac:dyDescent="0.25">
      <c r="A16" s="8">
        <f t="shared" si="0"/>
        <v>33876</v>
      </c>
      <c r="B16">
        <v>1992</v>
      </c>
      <c r="C16">
        <v>9</v>
      </c>
      <c r="D16">
        <v>29</v>
      </c>
      <c r="E16">
        <v>1145</v>
      </c>
      <c r="F16" s="3">
        <v>48</v>
      </c>
      <c r="G16" s="4">
        <v>5566.6</v>
      </c>
      <c r="H16" s="4">
        <v>5566.6</v>
      </c>
      <c r="I16" s="4">
        <v>5395.3</v>
      </c>
      <c r="V16" s="8">
        <f t="shared" si="2"/>
        <v>34060</v>
      </c>
      <c r="W16">
        <v>4</v>
      </c>
      <c r="X16">
        <v>1993</v>
      </c>
      <c r="Y16">
        <v>2</v>
      </c>
      <c r="Z16">
        <v>4383</v>
      </c>
      <c r="AA16">
        <v>3769</v>
      </c>
      <c r="AB16">
        <v>5068</v>
      </c>
      <c r="AC16">
        <v>332</v>
      </c>
      <c r="AD16">
        <v>137</v>
      </c>
      <c r="AE16" s="8">
        <f t="shared" si="3"/>
        <v>34060</v>
      </c>
      <c r="AF16">
        <v>4</v>
      </c>
      <c r="AG16">
        <v>1993</v>
      </c>
      <c r="AH16">
        <v>2</v>
      </c>
      <c r="AI16">
        <v>4383</v>
      </c>
      <c r="AJ16">
        <v>137</v>
      </c>
      <c r="AK16" s="8">
        <f t="shared" si="4"/>
        <v>34060</v>
      </c>
      <c r="AL16">
        <v>4</v>
      </c>
      <c r="AM16">
        <v>1993</v>
      </c>
      <c r="AN16">
        <v>2</v>
      </c>
      <c r="AO16">
        <v>4430</v>
      </c>
      <c r="AP16">
        <v>428</v>
      </c>
      <c r="BB16" s="8">
        <v>35612</v>
      </c>
      <c r="BC16">
        <v>585</v>
      </c>
      <c r="BD16">
        <v>19.2</v>
      </c>
      <c r="BE16">
        <f t="shared" si="1"/>
        <v>27479.891312639997</v>
      </c>
    </row>
    <row r="17" spans="1:57" x14ac:dyDescent="0.25">
      <c r="A17" s="8">
        <f t="shared" si="0"/>
        <v>33891</v>
      </c>
      <c r="B17">
        <v>1992</v>
      </c>
      <c r="C17">
        <v>10</v>
      </c>
      <c r="D17">
        <v>14</v>
      </c>
      <c r="E17">
        <v>1300</v>
      </c>
      <c r="F17" s="3">
        <v>27</v>
      </c>
      <c r="G17" s="4">
        <v>3637.5</v>
      </c>
      <c r="H17" s="4">
        <v>3637.5</v>
      </c>
      <c r="I17" s="4">
        <v>3477.8</v>
      </c>
      <c r="K17" t="s">
        <v>10</v>
      </c>
      <c r="V17" s="8">
        <f t="shared" si="2"/>
        <v>34090</v>
      </c>
      <c r="W17">
        <v>5</v>
      </c>
      <c r="X17">
        <v>1993</v>
      </c>
      <c r="Y17">
        <v>3</v>
      </c>
      <c r="Z17">
        <v>24215</v>
      </c>
      <c r="AA17">
        <v>21243</v>
      </c>
      <c r="AB17">
        <v>27484</v>
      </c>
      <c r="AC17">
        <v>1593</v>
      </c>
      <c r="AD17">
        <v>711</v>
      </c>
      <c r="AE17" s="8">
        <f t="shared" si="3"/>
        <v>34090</v>
      </c>
      <c r="AF17">
        <v>5</v>
      </c>
      <c r="AG17">
        <v>1993</v>
      </c>
      <c r="AH17">
        <v>3</v>
      </c>
      <c r="AI17">
        <v>24215</v>
      </c>
      <c r="AJ17">
        <v>711</v>
      </c>
      <c r="AK17" s="8">
        <f t="shared" si="4"/>
        <v>34090</v>
      </c>
      <c r="AL17">
        <v>5</v>
      </c>
      <c r="AM17">
        <v>1993</v>
      </c>
      <c r="AN17">
        <v>3</v>
      </c>
      <c r="AO17">
        <v>24366</v>
      </c>
      <c r="AP17">
        <v>1630</v>
      </c>
      <c r="BB17" s="8">
        <v>35626</v>
      </c>
      <c r="BC17">
        <v>355</v>
      </c>
      <c r="BD17">
        <v>20.7</v>
      </c>
      <c r="BE17">
        <f t="shared" si="1"/>
        <v>17978.63081472</v>
      </c>
    </row>
    <row r="18" spans="1:57" x14ac:dyDescent="0.25">
      <c r="A18" s="8">
        <f t="shared" si="0"/>
        <v>33892</v>
      </c>
      <c r="B18">
        <v>1992</v>
      </c>
      <c r="C18">
        <v>10</v>
      </c>
      <c r="D18">
        <v>15</v>
      </c>
      <c r="E18">
        <v>1030</v>
      </c>
      <c r="F18" s="3">
        <v>30</v>
      </c>
      <c r="G18" s="4">
        <v>3967.6</v>
      </c>
      <c r="H18" s="4">
        <v>3967.6</v>
      </c>
      <c r="I18" s="4">
        <v>3808.7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V18" s="8">
        <f t="shared" si="2"/>
        <v>34121</v>
      </c>
      <c r="W18">
        <v>6</v>
      </c>
      <c r="X18">
        <v>1993</v>
      </c>
      <c r="Y18">
        <v>1</v>
      </c>
      <c r="Z18">
        <v>31704</v>
      </c>
      <c r="AA18">
        <v>25772</v>
      </c>
      <c r="AB18">
        <v>38589</v>
      </c>
      <c r="AC18">
        <v>3273</v>
      </c>
      <c r="AD18">
        <v>1236</v>
      </c>
      <c r="AE18" s="8">
        <f t="shared" si="3"/>
        <v>34121</v>
      </c>
      <c r="AF18">
        <v>6</v>
      </c>
      <c r="AG18">
        <v>1993</v>
      </c>
      <c r="AH18">
        <v>1</v>
      </c>
      <c r="AI18">
        <v>31704</v>
      </c>
      <c r="AJ18">
        <v>1236</v>
      </c>
      <c r="AK18" s="8">
        <f t="shared" si="4"/>
        <v>34121</v>
      </c>
      <c r="AL18">
        <v>6</v>
      </c>
      <c r="AM18">
        <v>1993</v>
      </c>
      <c r="AN18">
        <v>1</v>
      </c>
      <c r="AO18">
        <v>31256</v>
      </c>
      <c r="AP18">
        <v>3370</v>
      </c>
      <c r="BB18" s="8">
        <v>35641</v>
      </c>
      <c r="BC18">
        <v>324</v>
      </c>
      <c r="BD18">
        <v>23</v>
      </c>
      <c r="BE18">
        <f t="shared" si="1"/>
        <v>18231.850967040002</v>
      </c>
    </row>
    <row r="19" spans="1:57" x14ac:dyDescent="0.25">
      <c r="A19" s="8">
        <f t="shared" si="0"/>
        <v>33939</v>
      </c>
      <c r="B19">
        <v>1992</v>
      </c>
      <c r="C19">
        <v>12</v>
      </c>
      <c r="D19">
        <v>1</v>
      </c>
      <c r="E19">
        <v>1045</v>
      </c>
      <c r="F19" s="3">
        <v>22</v>
      </c>
      <c r="G19" s="4">
        <v>3348.8</v>
      </c>
      <c r="H19" s="4">
        <v>3348.8</v>
      </c>
      <c r="I19" s="4">
        <v>3247.9</v>
      </c>
      <c r="K19" t="s">
        <v>3</v>
      </c>
      <c r="L19">
        <v>9.2584999999999997</v>
      </c>
      <c r="M19">
        <v>0.67949999999999999</v>
      </c>
      <c r="N19">
        <v>-4.7800000000000002E-2</v>
      </c>
      <c r="O19">
        <v>-6.0699999999999997E-2</v>
      </c>
      <c r="P19">
        <v>9.11E-2</v>
      </c>
      <c r="V19" s="8">
        <f t="shared" si="2"/>
        <v>34151</v>
      </c>
      <c r="W19">
        <v>7</v>
      </c>
      <c r="X19">
        <v>1993</v>
      </c>
      <c r="Y19">
        <v>1</v>
      </c>
      <c r="Z19">
        <v>14463</v>
      </c>
      <c r="AA19">
        <v>11872</v>
      </c>
      <c r="AB19">
        <v>17449</v>
      </c>
      <c r="AC19">
        <v>1424</v>
      </c>
      <c r="AD19">
        <v>342</v>
      </c>
      <c r="AE19" s="8">
        <f t="shared" si="3"/>
        <v>34151</v>
      </c>
      <c r="AF19">
        <v>7</v>
      </c>
      <c r="AG19">
        <v>1993</v>
      </c>
      <c r="AH19">
        <v>1</v>
      </c>
      <c r="AI19">
        <v>14463</v>
      </c>
      <c r="AJ19">
        <v>342</v>
      </c>
      <c r="AK19" s="8">
        <f t="shared" si="4"/>
        <v>34151</v>
      </c>
      <c r="AL19">
        <v>7</v>
      </c>
      <c r="AM19">
        <v>1993</v>
      </c>
      <c r="AN19">
        <v>1</v>
      </c>
      <c r="AO19">
        <v>14350</v>
      </c>
      <c r="AP19">
        <v>464</v>
      </c>
      <c r="BB19" s="8">
        <v>35654</v>
      </c>
      <c r="BC19">
        <v>232</v>
      </c>
      <c r="BD19">
        <v>27.8</v>
      </c>
      <c r="BE19">
        <f t="shared" si="1"/>
        <v>15779.407675392002</v>
      </c>
    </row>
    <row r="20" spans="1:57" x14ac:dyDescent="0.25">
      <c r="A20" s="8">
        <f t="shared" si="0"/>
        <v>34032</v>
      </c>
      <c r="B20">
        <v>1993</v>
      </c>
      <c r="C20">
        <v>3</v>
      </c>
      <c r="D20">
        <v>4</v>
      </c>
      <c r="E20">
        <v>1205</v>
      </c>
      <c r="F20" s="3">
        <v>24</v>
      </c>
      <c r="G20" s="4">
        <v>3686.8</v>
      </c>
      <c r="H20" s="4">
        <v>3686.8</v>
      </c>
      <c r="I20" s="4">
        <v>3711.1</v>
      </c>
      <c r="K20" t="s">
        <v>4</v>
      </c>
      <c r="L20">
        <v>9.2584999999999997</v>
      </c>
      <c r="M20">
        <v>0.67949999999999999</v>
      </c>
      <c r="N20">
        <v>-4.7800000000000002E-2</v>
      </c>
      <c r="O20">
        <v>-6.0699999999999997E-2</v>
      </c>
      <c r="P20">
        <v>9.11E-2</v>
      </c>
      <c r="V20" s="8">
        <f t="shared" si="2"/>
        <v>34243</v>
      </c>
      <c r="W20">
        <v>10</v>
      </c>
      <c r="X20">
        <v>1993</v>
      </c>
      <c r="Y20">
        <v>1</v>
      </c>
      <c r="Z20">
        <v>5142</v>
      </c>
      <c r="AA20">
        <v>4201</v>
      </c>
      <c r="AB20">
        <v>6230</v>
      </c>
      <c r="AC20">
        <v>518</v>
      </c>
      <c r="AD20">
        <v>163</v>
      </c>
      <c r="AE20" s="8">
        <f t="shared" si="3"/>
        <v>34243</v>
      </c>
      <c r="AF20">
        <v>10</v>
      </c>
      <c r="AG20">
        <v>1993</v>
      </c>
      <c r="AH20">
        <v>1</v>
      </c>
      <c r="AI20">
        <v>5142</v>
      </c>
      <c r="AJ20">
        <v>163</v>
      </c>
      <c r="AK20" s="8">
        <f t="shared" si="4"/>
        <v>34243</v>
      </c>
      <c r="AL20">
        <v>10</v>
      </c>
      <c r="AM20">
        <v>1993</v>
      </c>
      <c r="AN20">
        <v>1</v>
      </c>
      <c r="AO20">
        <v>4998</v>
      </c>
      <c r="AP20">
        <v>226</v>
      </c>
      <c r="BB20" s="8">
        <v>35698</v>
      </c>
      <c r="BC20">
        <v>202</v>
      </c>
      <c r="BD20">
        <v>29.1</v>
      </c>
      <c r="BE20">
        <f t="shared" si="1"/>
        <v>14381.436708863999</v>
      </c>
    </row>
    <row r="21" spans="1:57" x14ac:dyDescent="0.25">
      <c r="A21" s="8">
        <f t="shared" si="0"/>
        <v>34060</v>
      </c>
      <c r="B21">
        <v>1993</v>
      </c>
      <c r="C21">
        <v>4</v>
      </c>
      <c r="D21">
        <v>1</v>
      </c>
      <c r="E21">
        <v>1425</v>
      </c>
      <c r="F21" s="3">
        <v>24</v>
      </c>
      <c r="G21" s="4">
        <v>3539.1</v>
      </c>
      <c r="H21" s="4">
        <v>3539.1</v>
      </c>
      <c r="I21" s="4">
        <v>3552.2</v>
      </c>
      <c r="K21" t="s">
        <v>5</v>
      </c>
      <c r="L21">
        <v>9.2698999999999998</v>
      </c>
      <c r="M21">
        <v>0.68920000000000003</v>
      </c>
      <c r="N21">
        <v>-5.7700000000000001E-2</v>
      </c>
      <c r="O21">
        <v>-5.7500000000000002E-2</v>
      </c>
      <c r="P21">
        <v>0.1226</v>
      </c>
      <c r="V21" s="8">
        <f t="shared" si="2"/>
        <v>34608</v>
      </c>
      <c r="W21">
        <v>10</v>
      </c>
      <c r="X21">
        <v>1994</v>
      </c>
      <c r="Y21">
        <v>1</v>
      </c>
      <c r="Z21">
        <v>7849</v>
      </c>
      <c r="AA21">
        <v>6412</v>
      </c>
      <c r="AB21">
        <v>9511</v>
      </c>
      <c r="AC21">
        <v>791</v>
      </c>
      <c r="AD21">
        <v>251</v>
      </c>
      <c r="AE21" s="8">
        <f t="shared" si="3"/>
        <v>34608</v>
      </c>
      <c r="AF21">
        <v>10</v>
      </c>
      <c r="AG21">
        <v>1994</v>
      </c>
      <c r="AH21">
        <v>1</v>
      </c>
      <c r="AI21">
        <v>7849</v>
      </c>
      <c r="AJ21">
        <v>251</v>
      </c>
      <c r="AK21" s="8">
        <f t="shared" si="4"/>
        <v>34608</v>
      </c>
      <c r="AL21">
        <v>10</v>
      </c>
      <c r="AM21">
        <v>1994</v>
      </c>
      <c r="AN21">
        <v>1</v>
      </c>
      <c r="AO21">
        <v>7708</v>
      </c>
      <c r="AP21">
        <v>332</v>
      </c>
      <c r="BB21" s="8">
        <v>35725</v>
      </c>
      <c r="BC21">
        <v>115</v>
      </c>
      <c r="BD21">
        <v>35.6</v>
      </c>
      <c r="BE21">
        <f t="shared" si="1"/>
        <v>10016.263802880001</v>
      </c>
    </row>
    <row r="22" spans="1:57" x14ac:dyDescent="0.25">
      <c r="A22" s="8">
        <f t="shared" si="0"/>
        <v>34081</v>
      </c>
      <c r="B22">
        <v>1993</v>
      </c>
      <c r="C22">
        <v>4</v>
      </c>
      <c r="D22">
        <v>22</v>
      </c>
      <c r="E22">
        <v>1225</v>
      </c>
      <c r="F22" s="3">
        <v>41</v>
      </c>
      <c r="G22" s="4">
        <v>5226.5</v>
      </c>
      <c r="H22" s="4">
        <v>5226.5</v>
      </c>
      <c r="I22" s="4">
        <v>5307</v>
      </c>
      <c r="V22" s="8">
        <f t="shared" si="2"/>
        <v>34669</v>
      </c>
      <c r="W22">
        <v>12</v>
      </c>
      <c r="X22">
        <v>1994</v>
      </c>
      <c r="Y22">
        <v>1</v>
      </c>
      <c r="Z22">
        <v>5614</v>
      </c>
      <c r="AA22">
        <v>4568</v>
      </c>
      <c r="AB22">
        <v>6828</v>
      </c>
      <c r="AC22">
        <v>577</v>
      </c>
      <c r="AD22">
        <v>212</v>
      </c>
      <c r="AE22" s="8">
        <f t="shared" si="3"/>
        <v>34669</v>
      </c>
      <c r="AF22">
        <v>12</v>
      </c>
      <c r="AG22">
        <v>1994</v>
      </c>
      <c r="AH22">
        <v>1</v>
      </c>
      <c r="AI22">
        <v>5614</v>
      </c>
      <c r="AJ22">
        <v>212</v>
      </c>
      <c r="AK22" s="8">
        <f t="shared" si="4"/>
        <v>34669</v>
      </c>
      <c r="AL22">
        <v>12</v>
      </c>
      <c r="AM22">
        <v>1994</v>
      </c>
      <c r="AN22">
        <v>1</v>
      </c>
      <c r="AO22">
        <v>5602</v>
      </c>
      <c r="AP22">
        <v>300</v>
      </c>
      <c r="BB22" s="8">
        <v>35759</v>
      </c>
      <c r="BC22">
        <v>44</v>
      </c>
      <c r="BD22">
        <v>49.6</v>
      </c>
      <c r="BE22">
        <f t="shared" si="1"/>
        <v>5339.397685248</v>
      </c>
    </row>
    <row r="23" spans="1:57" x14ac:dyDescent="0.25">
      <c r="A23" s="8">
        <f t="shared" si="0"/>
        <v>34101</v>
      </c>
      <c r="B23">
        <v>1993</v>
      </c>
      <c r="C23">
        <v>5</v>
      </c>
      <c r="D23">
        <v>12</v>
      </c>
      <c r="E23">
        <v>1530</v>
      </c>
      <c r="F23" s="3">
        <v>155</v>
      </c>
      <c r="G23" s="4">
        <v>12931</v>
      </c>
      <c r="H23" s="4">
        <v>12931</v>
      </c>
      <c r="I23" s="4">
        <v>13288</v>
      </c>
      <c r="K23" t="s">
        <v>17</v>
      </c>
      <c r="V23" s="8">
        <f t="shared" si="2"/>
        <v>34700</v>
      </c>
      <c r="W23">
        <v>1</v>
      </c>
      <c r="X23">
        <v>1995</v>
      </c>
      <c r="Y23">
        <v>1</v>
      </c>
      <c r="Z23">
        <v>4754</v>
      </c>
      <c r="AA23">
        <v>3877</v>
      </c>
      <c r="AB23">
        <v>5770</v>
      </c>
      <c r="AC23">
        <v>483</v>
      </c>
      <c r="AD23">
        <v>165</v>
      </c>
      <c r="AE23" s="8">
        <f t="shared" si="3"/>
        <v>34700</v>
      </c>
      <c r="AF23">
        <v>1</v>
      </c>
      <c r="AG23">
        <v>1995</v>
      </c>
      <c r="AH23">
        <v>1</v>
      </c>
      <c r="AI23">
        <v>4754</v>
      </c>
      <c r="AJ23">
        <v>165</v>
      </c>
      <c r="AK23" s="8">
        <f t="shared" si="4"/>
        <v>34700</v>
      </c>
      <c r="AL23">
        <v>1</v>
      </c>
      <c r="AM23">
        <v>1995</v>
      </c>
      <c r="AN23">
        <v>1</v>
      </c>
      <c r="AO23">
        <v>4790</v>
      </c>
      <c r="AP23">
        <v>226</v>
      </c>
      <c r="BB23" s="8">
        <v>35870</v>
      </c>
      <c r="BC23">
        <v>25</v>
      </c>
      <c r="BD23">
        <v>57.2</v>
      </c>
      <c r="BE23">
        <f t="shared" si="1"/>
        <v>3498.5972736000003</v>
      </c>
    </row>
    <row r="24" spans="1:57" x14ac:dyDescent="0.25">
      <c r="A24" s="8">
        <f t="shared" si="0"/>
        <v>34109</v>
      </c>
      <c r="B24">
        <v>1993</v>
      </c>
      <c r="C24">
        <v>5</v>
      </c>
      <c r="D24">
        <v>20</v>
      </c>
      <c r="E24">
        <v>1700</v>
      </c>
      <c r="F24" s="3">
        <v>479</v>
      </c>
      <c r="G24" s="4">
        <v>24854</v>
      </c>
      <c r="H24" s="4">
        <v>24854</v>
      </c>
      <c r="I24" s="4">
        <v>25196</v>
      </c>
      <c r="K24" t="s">
        <v>18</v>
      </c>
      <c r="L24" s="4">
        <v>98.53</v>
      </c>
      <c r="V24" s="8">
        <f t="shared" si="2"/>
        <v>34790</v>
      </c>
      <c r="W24">
        <v>4</v>
      </c>
      <c r="X24">
        <v>1995</v>
      </c>
      <c r="Y24">
        <v>1</v>
      </c>
      <c r="Z24">
        <v>6288</v>
      </c>
      <c r="AA24">
        <v>5147</v>
      </c>
      <c r="AB24">
        <v>7605</v>
      </c>
      <c r="AC24">
        <v>628</v>
      </c>
      <c r="AD24">
        <v>180</v>
      </c>
      <c r="AE24" s="8">
        <f t="shared" si="3"/>
        <v>34790</v>
      </c>
      <c r="AF24">
        <v>4</v>
      </c>
      <c r="AG24">
        <v>1995</v>
      </c>
      <c r="AH24">
        <v>1</v>
      </c>
      <c r="AI24">
        <v>6288</v>
      </c>
      <c r="AJ24">
        <v>180</v>
      </c>
      <c r="AK24" s="8">
        <f t="shared" si="4"/>
        <v>34790</v>
      </c>
      <c r="AL24">
        <v>4</v>
      </c>
      <c r="AM24">
        <v>1995</v>
      </c>
      <c r="AN24">
        <v>1</v>
      </c>
      <c r="AO24">
        <v>6444</v>
      </c>
      <c r="AP24">
        <v>582</v>
      </c>
      <c r="BB24" s="8">
        <v>35908</v>
      </c>
      <c r="BC24">
        <v>52</v>
      </c>
      <c r="BD24">
        <v>56.5</v>
      </c>
      <c r="BE24">
        <f t="shared" si="1"/>
        <v>7188.0271257600007</v>
      </c>
    </row>
    <row r="25" spans="1:57" x14ac:dyDescent="0.25">
      <c r="A25" s="8">
        <f t="shared" si="0"/>
        <v>34115</v>
      </c>
      <c r="B25">
        <v>1993</v>
      </c>
      <c r="C25">
        <v>5</v>
      </c>
      <c r="D25">
        <v>26</v>
      </c>
      <c r="E25">
        <v>1935</v>
      </c>
      <c r="F25" s="3">
        <v>957</v>
      </c>
      <c r="G25" s="4">
        <v>34860</v>
      </c>
      <c r="H25" s="4">
        <v>34860</v>
      </c>
      <c r="I25" s="4">
        <v>34615</v>
      </c>
      <c r="K25" t="s">
        <v>19</v>
      </c>
      <c r="L25" s="3">
        <v>9.1000000000000004E-3</v>
      </c>
      <c r="V25" s="8">
        <f t="shared" si="2"/>
        <v>34851</v>
      </c>
      <c r="W25">
        <v>6</v>
      </c>
      <c r="X25">
        <v>1995</v>
      </c>
      <c r="Y25">
        <v>2</v>
      </c>
      <c r="Z25">
        <v>34558</v>
      </c>
      <c r="AA25">
        <v>29266</v>
      </c>
      <c r="AB25">
        <v>40526</v>
      </c>
      <c r="AC25">
        <v>2875</v>
      </c>
      <c r="AD25">
        <v>1672</v>
      </c>
      <c r="AE25" s="8">
        <f t="shared" si="3"/>
        <v>34851</v>
      </c>
      <c r="AF25">
        <v>6</v>
      </c>
      <c r="AG25">
        <v>1995</v>
      </c>
      <c r="AH25">
        <v>2</v>
      </c>
      <c r="AI25">
        <v>34558</v>
      </c>
      <c r="AJ25">
        <v>1672</v>
      </c>
      <c r="AK25" s="8">
        <f t="shared" si="4"/>
        <v>34851</v>
      </c>
      <c r="AL25">
        <v>6</v>
      </c>
      <c r="AM25">
        <v>1995</v>
      </c>
      <c r="AN25">
        <v>2</v>
      </c>
      <c r="AO25">
        <v>33711</v>
      </c>
      <c r="AP25">
        <v>4565</v>
      </c>
      <c r="BB25" s="8">
        <v>35921</v>
      </c>
      <c r="BC25">
        <v>168</v>
      </c>
      <c r="BD25">
        <v>36.200000000000003</v>
      </c>
      <c r="BE25">
        <f t="shared" si="1"/>
        <v>14879.069356032005</v>
      </c>
    </row>
    <row r="26" spans="1:57" x14ac:dyDescent="0.25">
      <c r="A26" s="8">
        <f t="shared" si="0"/>
        <v>34136</v>
      </c>
      <c r="B26">
        <v>1993</v>
      </c>
      <c r="C26">
        <v>6</v>
      </c>
      <c r="D26">
        <v>16</v>
      </c>
      <c r="E26">
        <v>1230</v>
      </c>
      <c r="F26" s="3">
        <v>835</v>
      </c>
      <c r="G26" s="4">
        <v>31704</v>
      </c>
      <c r="H26" s="4">
        <v>31704</v>
      </c>
      <c r="I26" s="4">
        <v>31256</v>
      </c>
      <c r="K26" t="s">
        <v>20</v>
      </c>
      <c r="L26" s="3">
        <v>0.40060000000000001</v>
      </c>
      <c r="V26" s="8">
        <f t="shared" si="2"/>
        <v>34881</v>
      </c>
      <c r="W26">
        <v>7</v>
      </c>
      <c r="X26">
        <v>1995</v>
      </c>
      <c r="Y26">
        <v>1</v>
      </c>
      <c r="Z26">
        <v>31545</v>
      </c>
      <c r="AA26">
        <v>25560</v>
      </c>
      <c r="AB26">
        <v>38509</v>
      </c>
      <c r="AC26">
        <v>3307</v>
      </c>
      <c r="AD26">
        <v>1357</v>
      </c>
      <c r="AE26" s="8">
        <f t="shared" si="3"/>
        <v>34881</v>
      </c>
      <c r="AF26">
        <v>7</v>
      </c>
      <c r="AG26">
        <v>1995</v>
      </c>
      <c r="AH26">
        <v>1</v>
      </c>
      <c r="AI26">
        <v>31545</v>
      </c>
      <c r="AJ26">
        <v>1357</v>
      </c>
      <c r="AK26" s="8">
        <f t="shared" si="4"/>
        <v>34881</v>
      </c>
      <c r="AL26">
        <v>7</v>
      </c>
      <c r="AM26">
        <v>1995</v>
      </c>
      <c r="AN26">
        <v>1</v>
      </c>
      <c r="AO26">
        <v>30686</v>
      </c>
      <c r="AP26">
        <v>3819</v>
      </c>
      <c r="BB26" s="8">
        <v>35944</v>
      </c>
      <c r="BC26">
        <v>449</v>
      </c>
      <c r="BD26">
        <v>20.9</v>
      </c>
      <c r="BE26">
        <f t="shared" si="1"/>
        <v>22958.871800831999</v>
      </c>
    </row>
    <row r="27" spans="1:57" x14ac:dyDescent="0.25">
      <c r="A27" s="8">
        <f t="shared" si="0"/>
        <v>34170</v>
      </c>
      <c r="B27">
        <v>1993</v>
      </c>
      <c r="C27">
        <v>7</v>
      </c>
      <c r="D27">
        <v>20</v>
      </c>
      <c r="E27">
        <v>1420</v>
      </c>
      <c r="F27" s="3">
        <v>210</v>
      </c>
      <c r="G27" s="4">
        <v>14463</v>
      </c>
      <c r="H27" s="4">
        <v>14463</v>
      </c>
      <c r="I27" s="4">
        <v>14350</v>
      </c>
      <c r="K27" t="s">
        <v>21</v>
      </c>
      <c r="L27" s="3">
        <v>0.99399999999999999</v>
      </c>
      <c r="V27" s="8">
        <f t="shared" si="2"/>
        <v>34943</v>
      </c>
      <c r="W27">
        <v>9</v>
      </c>
      <c r="X27">
        <v>1995</v>
      </c>
      <c r="Y27">
        <v>1</v>
      </c>
      <c r="Z27">
        <v>9652</v>
      </c>
      <c r="AA27">
        <v>7900</v>
      </c>
      <c r="AB27">
        <v>11676</v>
      </c>
      <c r="AC27">
        <v>964</v>
      </c>
      <c r="AD27">
        <v>280</v>
      </c>
      <c r="AE27" s="8">
        <f t="shared" si="3"/>
        <v>34943</v>
      </c>
      <c r="AF27">
        <v>9</v>
      </c>
      <c r="AG27">
        <v>1995</v>
      </c>
      <c r="AH27">
        <v>1</v>
      </c>
      <c r="AI27">
        <v>9652</v>
      </c>
      <c r="AJ27">
        <v>280</v>
      </c>
      <c r="AK27" s="8">
        <f t="shared" si="4"/>
        <v>34943</v>
      </c>
      <c r="AL27">
        <v>9</v>
      </c>
      <c r="AM27">
        <v>1995</v>
      </c>
      <c r="AN27">
        <v>1</v>
      </c>
      <c r="AO27">
        <v>9464</v>
      </c>
      <c r="AP27">
        <v>260</v>
      </c>
      <c r="BB27" s="8">
        <v>35948</v>
      </c>
      <c r="BC27">
        <v>621</v>
      </c>
      <c r="BD27">
        <v>18.3</v>
      </c>
      <c r="BE27">
        <f t="shared" si="1"/>
        <v>27803.572724736005</v>
      </c>
    </row>
    <row r="28" spans="1:57" x14ac:dyDescent="0.25">
      <c r="A28" s="8">
        <f t="shared" si="0"/>
        <v>34264</v>
      </c>
      <c r="B28">
        <v>1993</v>
      </c>
      <c r="C28">
        <v>10</v>
      </c>
      <c r="D28">
        <v>22</v>
      </c>
      <c r="E28">
        <v>1350</v>
      </c>
      <c r="F28" s="3">
        <v>41</v>
      </c>
      <c r="G28" s="4">
        <v>5141.8</v>
      </c>
      <c r="H28" s="4">
        <v>5141.8</v>
      </c>
      <c r="I28" s="4">
        <v>4997.6000000000004</v>
      </c>
      <c r="K28" t="s">
        <v>22</v>
      </c>
      <c r="L28" s="3">
        <v>0.83079999999999998</v>
      </c>
      <c r="V28" s="8">
        <f t="shared" si="2"/>
        <v>34973</v>
      </c>
      <c r="W28">
        <v>10</v>
      </c>
      <c r="X28">
        <v>1995</v>
      </c>
      <c r="Y28">
        <v>1</v>
      </c>
      <c r="Z28">
        <v>6015</v>
      </c>
      <c r="AA28">
        <v>4916</v>
      </c>
      <c r="AB28">
        <v>7285</v>
      </c>
      <c r="AC28">
        <v>605</v>
      </c>
      <c r="AD28">
        <v>188</v>
      </c>
      <c r="AE28" s="8">
        <f t="shared" si="3"/>
        <v>34973</v>
      </c>
      <c r="AF28">
        <v>10</v>
      </c>
      <c r="AG28">
        <v>1995</v>
      </c>
      <c r="AH28">
        <v>1</v>
      </c>
      <c r="AI28">
        <v>6015</v>
      </c>
      <c r="AJ28">
        <v>188</v>
      </c>
      <c r="AK28" s="8">
        <f t="shared" si="4"/>
        <v>34973</v>
      </c>
      <c r="AL28">
        <v>10</v>
      </c>
      <c r="AM28">
        <v>1995</v>
      </c>
      <c r="AN28">
        <v>1</v>
      </c>
      <c r="AO28">
        <v>5869</v>
      </c>
      <c r="AP28">
        <v>250</v>
      </c>
      <c r="BB28" s="8">
        <v>35955</v>
      </c>
      <c r="BC28">
        <v>193</v>
      </c>
      <c r="BD28">
        <v>24.3</v>
      </c>
      <c r="BE28">
        <f t="shared" si="1"/>
        <v>11474.175771648001</v>
      </c>
    </row>
    <row r="29" spans="1:57" x14ac:dyDescent="0.25">
      <c r="A29" s="8">
        <f t="shared" si="0"/>
        <v>34620</v>
      </c>
      <c r="B29">
        <v>1994</v>
      </c>
      <c r="C29">
        <v>10</v>
      </c>
      <c r="D29">
        <v>13</v>
      </c>
      <c r="E29">
        <v>1335</v>
      </c>
      <c r="F29" s="3">
        <v>74</v>
      </c>
      <c r="G29" s="4">
        <v>7848.9</v>
      </c>
      <c r="H29" s="4">
        <v>7848.9</v>
      </c>
      <c r="I29" s="4">
        <v>7708.3</v>
      </c>
      <c r="V29" s="8">
        <f t="shared" si="2"/>
        <v>35004</v>
      </c>
      <c r="W29">
        <v>11</v>
      </c>
      <c r="X29">
        <v>1995</v>
      </c>
      <c r="Y29">
        <v>1</v>
      </c>
      <c r="Z29">
        <v>3951</v>
      </c>
      <c r="AA29">
        <v>3225</v>
      </c>
      <c r="AB29">
        <v>4792</v>
      </c>
      <c r="AC29">
        <v>400</v>
      </c>
      <c r="AD29">
        <v>132</v>
      </c>
      <c r="AE29" s="8">
        <f t="shared" si="3"/>
        <v>35004</v>
      </c>
      <c r="AF29">
        <v>11</v>
      </c>
      <c r="AG29">
        <v>1995</v>
      </c>
      <c r="AH29">
        <v>1</v>
      </c>
      <c r="AI29">
        <v>3951</v>
      </c>
      <c r="AJ29">
        <v>132</v>
      </c>
      <c r="AK29" s="8">
        <f t="shared" si="4"/>
        <v>35004</v>
      </c>
      <c r="AL29">
        <v>11</v>
      </c>
      <c r="AM29">
        <v>1995</v>
      </c>
      <c r="AN29">
        <v>1</v>
      </c>
      <c r="AO29">
        <v>3859</v>
      </c>
      <c r="AP29">
        <v>224</v>
      </c>
      <c r="BB29" s="8">
        <v>35970</v>
      </c>
      <c r="BC29">
        <v>485</v>
      </c>
      <c r="BD29">
        <v>18.899999999999999</v>
      </c>
      <c r="BE29">
        <f t="shared" si="1"/>
        <v>22426.497838079998</v>
      </c>
    </row>
    <row r="30" spans="1:57" x14ac:dyDescent="0.25">
      <c r="A30" s="8">
        <f t="shared" si="0"/>
        <v>34681</v>
      </c>
      <c r="B30">
        <v>1994</v>
      </c>
      <c r="C30">
        <v>12</v>
      </c>
      <c r="D30">
        <v>13</v>
      </c>
      <c r="E30">
        <v>1330</v>
      </c>
      <c r="F30" s="3">
        <v>41</v>
      </c>
      <c r="G30" s="4">
        <v>5613.9</v>
      </c>
      <c r="H30" s="4">
        <v>5613.9</v>
      </c>
      <c r="I30" s="4">
        <v>5602</v>
      </c>
      <c r="K30" t="s">
        <v>23</v>
      </c>
      <c r="L30" t="s">
        <v>24</v>
      </c>
      <c r="M30" t="s">
        <v>25</v>
      </c>
      <c r="N30" t="s">
        <v>27</v>
      </c>
      <c r="V30" s="8">
        <f t="shared" si="2"/>
        <v>35156</v>
      </c>
      <c r="W30">
        <v>4</v>
      </c>
      <c r="X30">
        <v>1996</v>
      </c>
      <c r="Y30">
        <v>2</v>
      </c>
      <c r="Z30">
        <v>6077</v>
      </c>
      <c r="AA30">
        <v>5235</v>
      </c>
      <c r="AB30">
        <v>7016</v>
      </c>
      <c r="AC30">
        <v>455</v>
      </c>
      <c r="AD30">
        <v>171</v>
      </c>
      <c r="AE30" s="8">
        <f t="shared" si="3"/>
        <v>35156</v>
      </c>
      <c r="AF30">
        <v>4</v>
      </c>
      <c r="AG30">
        <v>1996</v>
      </c>
      <c r="AH30">
        <v>2</v>
      </c>
      <c r="AI30">
        <v>6077</v>
      </c>
      <c r="AJ30">
        <v>171</v>
      </c>
      <c r="AK30" s="8">
        <f t="shared" si="4"/>
        <v>35156</v>
      </c>
      <c r="AL30">
        <v>4</v>
      </c>
      <c r="AM30">
        <v>1996</v>
      </c>
      <c r="AN30">
        <v>2</v>
      </c>
      <c r="AO30">
        <v>6230</v>
      </c>
      <c r="AP30">
        <v>528</v>
      </c>
      <c r="BB30" s="8">
        <v>35985</v>
      </c>
      <c r="BC30">
        <v>325</v>
      </c>
      <c r="BD30">
        <v>21.5</v>
      </c>
      <c r="BE30">
        <f t="shared" si="1"/>
        <v>17095.418496000002</v>
      </c>
    </row>
    <row r="31" spans="1:57" x14ac:dyDescent="0.25">
      <c r="A31" s="8">
        <f t="shared" si="0"/>
        <v>34717</v>
      </c>
      <c r="B31">
        <v>1995</v>
      </c>
      <c r="C31">
        <v>1</v>
      </c>
      <c r="D31">
        <v>18</v>
      </c>
      <c r="E31">
        <v>1610</v>
      </c>
      <c r="F31" s="3">
        <v>32</v>
      </c>
      <c r="G31" s="4">
        <v>4754.3</v>
      </c>
      <c r="H31" s="4">
        <v>4754.3</v>
      </c>
      <c r="I31" s="4">
        <v>4789.8999999999996</v>
      </c>
      <c r="K31" t="s">
        <v>11</v>
      </c>
      <c r="L31">
        <v>2.52E-2</v>
      </c>
      <c r="M31">
        <v>366.77</v>
      </c>
      <c r="N31" s="3">
        <v>5.2070000000000003E-86</v>
      </c>
      <c r="V31" s="8">
        <f t="shared" si="2"/>
        <v>35186</v>
      </c>
      <c r="W31">
        <v>5</v>
      </c>
      <c r="X31">
        <v>1996</v>
      </c>
      <c r="Y31">
        <v>2</v>
      </c>
      <c r="Z31">
        <v>28117</v>
      </c>
      <c r="AA31">
        <v>24237</v>
      </c>
      <c r="AB31">
        <v>32438</v>
      </c>
      <c r="AC31">
        <v>2093</v>
      </c>
      <c r="AD31">
        <v>875</v>
      </c>
      <c r="AE31" s="8">
        <f t="shared" si="3"/>
        <v>35186</v>
      </c>
      <c r="AF31">
        <v>5</v>
      </c>
      <c r="AG31">
        <v>1996</v>
      </c>
      <c r="AH31">
        <v>2</v>
      </c>
      <c r="AI31">
        <v>28117</v>
      </c>
      <c r="AJ31">
        <v>875</v>
      </c>
      <c r="AK31" s="8">
        <f t="shared" si="4"/>
        <v>35186</v>
      </c>
      <c r="AL31">
        <v>5</v>
      </c>
      <c r="AM31">
        <v>1996</v>
      </c>
      <c r="AN31">
        <v>2</v>
      </c>
      <c r="AO31">
        <v>28403</v>
      </c>
      <c r="AP31">
        <v>1991</v>
      </c>
      <c r="BB31" s="8">
        <v>35998</v>
      </c>
      <c r="BC31">
        <v>141</v>
      </c>
      <c r="BD31">
        <v>28.5</v>
      </c>
      <c r="BE31">
        <f t="shared" si="1"/>
        <v>9831.5476531200002</v>
      </c>
    </row>
    <row r="32" spans="1:57" x14ac:dyDescent="0.25">
      <c r="A32" s="8">
        <f t="shared" si="0"/>
        <v>34801</v>
      </c>
      <c r="B32">
        <v>1995</v>
      </c>
      <c r="C32">
        <v>4</v>
      </c>
      <c r="D32">
        <v>12</v>
      </c>
      <c r="E32">
        <v>1510</v>
      </c>
      <c r="F32" s="3">
        <v>51</v>
      </c>
      <c r="G32" s="4">
        <v>6287.6</v>
      </c>
      <c r="H32" s="4">
        <v>6287.6</v>
      </c>
      <c r="I32" s="4">
        <v>6444.3</v>
      </c>
      <c r="K32" t="s">
        <v>12</v>
      </c>
      <c r="L32">
        <v>2.2100000000000002E-2</v>
      </c>
      <c r="M32">
        <v>30.7</v>
      </c>
      <c r="N32" s="3">
        <v>1.4680000000000001E-34</v>
      </c>
      <c r="V32" s="8">
        <f t="shared" si="2"/>
        <v>35278</v>
      </c>
      <c r="W32">
        <v>8</v>
      </c>
      <c r="X32">
        <v>1996</v>
      </c>
      <c r="Y32">
        <v>1</v>
      </c>
      <c r="Z32">
        <v>4489</v>
      </c>
      <c r="AA32">
        <v>3619</v>
      </c>
      <c r="AB32">
        <v>5505</v>
      </c>
      <c r="AC32">
        <v>482</v>
      </c>
      <c r="AD32">
        <v>219</v>
      </c>
      <c r="AE32" s="8">
        <f t="shared" si="3"/>
        <v>35278</v>
      </c>
      <c r="AF32">
        <v>8</v>
      </c>
      <c r="AG32">
        <v>1996</v>
      </c>
      <c r="AH32">
        <v>1</v>
      </c>
      <c r="AI32">
        <v>4489</v>
      </c>
      <c r="AJ32">
        <v>219</v>
      </c>
      <c r="AK32" s="8">
        <f t="shared" si="4"/>
        <v>35278</v>
      </c>
      <c r="AL32">
        <v>8</v>
      </c>
      <c r="AM32">
        <v>1996</v>
      </c>
      <c r="AN32">
        <v>1</v>
      </c>
      <c r="AO32">
        <v>4326</v>
      </c>
      <c r="AP32">
        <v>267</v>
      </c>
      <c r="BB32" s="8">
        <v>36068</v>
      </c>
      <c r="BC32">
        <v>34</v>
      </c>
      <c r="BD32">
        <v>49</v>
      </c>
      <c r="BE32">
        <f t="shared" si="1"/>
        <v>4075.9881523200002</v>
      </c>
    </row>
    <row r="33" spans="1:57" x14ac:dyDescent="0.25">
      <c r="A33" s="8">
        <f t="shared" si="0"/>
        <v>34872</v>
      </c>
      <c r="B33">
        <v>1995</v>
      </c>
      <c r="C33">
        <v>6</v>
      </c>
      <c r="D33">
        <v>22</v>
      </c>
      <c r="E33">
        <v>630</v>
      </c>
      <c r="F33" s="3">
        <v>1110</v>
      </c>
      <c r="G33" s="4">
        <v>35994</v>
      </c>
      <c r="H33" s="4">
        <v>35994</v>
      </c>
      <c r="I33" s="4">
        <v>35066</v>
      </c>
      <c r="K33" t="s">
        <v>13</v>
      </c>
      <c r="L33">
        <v>1.14E-2</v>
      </c>
      <c r="M33">
        <v>-4.2</v>
      </c>
      <c r="N33" s="3">
        <v>4.8789999999999999E-5</v>
      </c>
      <c r="V33" s="8">
        <f t="shared" si="2"/>
        <v>35339</v>
      </c>
      <c r="W33">
        <v>10</v>
      </c>
      <c r="X33">
        <v>1996</v>
      </c>
      <c r="Y33">
        <v>1</v>
      </c>
      <c r="Z33">
        <v>10338</v>
      </c>
      <c r="AA33">
        <v>8435</v>
      </c>
      <c r="AB33">
        <v>12542</v>
      </c>
      <c r="AC33">
        <v>1049</v>
      </c>
      <c r="AD33">
        <v>351</v>
      </c>
      <c r="AE33" s="8">
        <f t="shared" si="3"/>
        <v>35339</v>
      </c>
      <c r="AF33">
        <v>10</v>
      </c>
      <c r="AG33">
        <v>1996</v>
      </c>
      <c r="AH33">
        <v>1</v>
      </c>
      <c r="AI33">
        <v>10338</v>
      </c>
      <c r="AJ33">
        <v>351</v>
      </c>
      <c r="AK33" s="8">
        <f t="shared" si="4"/>
        <v>35339</v>
      </c>
      <c r="AL33">
        <v>10</v>
      </c>
      <c r="AM33">
        <v>1996</v>
      </c>
      <c r="AN33">
        <v>1</v>
      </c>
      <c r="AO33">
        <v>10196</v>
      </c>
      <c r="AP33">
        <v>507</v>
      </c>
      <c r="BB33" s="8">
        <v>36208</v>
      </c>
      <c r="BC33">
        <v>27</v>
      </c>
      <c r="BD33">
        <v>62.3</v>
      </c>
      <c r="BE33">
        <f t="shared" si="1"/>
        <v>4115.377953792</v>
      </c>
    </row>
    <row r="34" spans="1:57" x14ac:dyDescent="0.25">
      <c r="A34" s="8">
        <f t="shared" si="0"/>
        <v>34877</v>
      </c>
      <c r="B34">
        <v>1995</v>
      </c>
      <c r="C34">
        <v>6</v>
      </c>
      <c r="D34">
        <v>27</v>
      </c>
      <c r="E34">
        <v>1030</v>
      </c>
      <c r="F34" s="3">
        <v>938</v>
      </c>
      <c r="G34" s="4">
        <v>33121</v>
      </c>
      <c r="H34" s="4">
        <v>33121</v>
      </c>
      <c r="I34" s="4">
        <v>32356</v>
      </c>
      <c r="K34" t="s">
        <v>14</v>
      </c>
      <c r="L34">
        <v>3.3799999999999997E-2</v>
      </c>
      <c r="M34">
        <v>-1.8</v>
      </c>
      <c r="N34" s="3">
        <v>6.2170000000000003E-2</v>
      </c>
      <c r="V34" s="8">
        <f t="shared" si="2"/>
        <v>35370</v>
      </c>
      <c r="W34">
        <v>11</v>
      </c>
      <c r="X34">
        <v>1996</v>
      </c>
      <c r="Y34">
        <v>2</v>
      </c>
      <c r="Z34">
        <v>5708</v>
      </c>
      <c r="AA34">
        <v>4909</v>
      </c>
      <c r="AB34">
        <v>6599</v>
      </c>
      <c r="AC34">
        <v>431</v>
      </c>
      <c r="AD34">
        <v>193</v>
      </c>
      <c r="AE34" s="8">
        <f t="shared" si="3"/>
        <v>35370</v>
      </c>
      <c r="AF34">
        <v>11</v>
      </c>
      <c r="AG34">
        <v>1996</v>
      </c>
      <c r="AH34">
        <v>2</v>
      </c>
      <c r="AI34">
        <v>5708</v>
      </c>
      <c r="AJ34">
        <v>193</v>
      </c>
      <c r="AK34" s="8">
        <f t="shared" si="4"/>
        <v>35370</v>
      </c>
      <c r="AL34">
        <v>11</v>
      </c>
      <c r="AM34">
        <v>1996</v>
      </c>
      <c r="AN34">
        <v>2</v>
      </c>
      <c r="AO34">
        <v>5619</v>
      </c>
      <c r="AP34">
        <v>296</v>
      </c>
      <c r="BB34" s="8">
        <v>36279</v>
      </c>
      <c r="BC34">
        <v>61</v>
      </c>
      <c r="BD34">
        <v>52.4</v>
      </c>
      <c r="BE34">
        <f t="shared" si="1"/>
        <v>7820.2212065280009</v>
      </c>
    </row>
    <row r="35" spans="1:57" x14ac:dyDescent="0.25">
      <c r="A35" s="8">
        <f t="shared" si="0"/>
        <v>34891</v>
      </c>
      <c r="B35">
        <v>1995</v>
      </c>
      <c r="C35">
        <v>7</v>
      </c>
      <c r="D35">
        <v>11</v>
      </c>
      <c r="E35">
        <v>1115</v>
      </c>
      <c r="F35" s="3">
        <v>865</v>
      </c>
      <c r="G35" s="4">
        <v>31545</v>
      </c>
      <c r="H35" s="4">
        <v>31545</v>
      </c>
      <c r="I35" s="4">
        <v>30686</v>
      </c>
      <c r="K35" t="s">
        <v>15</v>
      </c>
      <c r="L35">
        <v>3.1699999999999999E-2</v>
      </c>
      <c r="M35">
        <v>2.87</v>
      </c>
      <c r="N35" s="3">
        <v>3.7100000000000002E-3</v>
      </c>
      <c r="V35" s="8">
        <f t="shared" si="2"/>
        <v>35431</v>
      </c>
      <c r="W35">
        <v>1</v>
      </c>
      <c r="X35">
        <v>1997</v>
      </c>
      <c r="Y35">
        <v>2</v>
      </c>
      <c r="Z35">
        <v>3952</v>
      </c>
      <c r="AA35">
        <v>3323</v>
      </c>
      <c r="AB35">
        <v>4664</v>
      </c>
      <c r="AC35">
        <v>342</v>
      </c>
      <c r="AD35">
        <v>137</v>
      </c>
      <c r="AE35" s="8">
        <f t="shared" si="3"/>
        <v>35431</v>
      </c>
      <c r="AF35">
        <v>1</v>
      </c>
      <c r="AG35">
        <v>1997</v>
      </c>
      <c r="AH35">
        <v>2</v>
      </c>
      <c r="AI35">
        <v>3952</v>
      </c>
      <c r="AJ35">
        <v>137</v>
      </c>
      <c r="AK35" s="8">
        <f t="shared" si="4"/>
        <v>35431</v>
      </c>
      <c r="AL35">
        <v>1</v>
      </c>
      <c r="AM35">
        <v>1997</v>
      </c>
      <c r="AN35">
        <v>2</v>
      </c>
      <c r="AO35">
        <v>3964</v>
      </c>
      <c r="AP35">
        <v>191</v>
      </c>
      <c r="BB35" s="8">
        <v>36391</v>
      </c>
      <c r="BC35">
        <v>205</v>
      </c>
      <c r="BD35">
        <v>31.1</v>
      </c>
      <c r="BE35">
        <f t="shared" si="1"/>
        <v>15598.116725760003</v>
      </c>
    </row>
    <row r="36" spans="1:57" x14ac:dyDescent="0.25">
      <c r="A36" s="8">
        <f t="shared" si="0"/>
        <v>34949</v>
      </c>
      <c r="B36">
        <v>1995</v>
      </c>
      <c r="C36">
        <v>9</v>
      </c>
      <c r="D36">
        <v>7</v>
      </c>
      <c r="E36">
        <v>1500</v>
      </c>
      <c r="F36" s="3">
        <v>108</v>
      </c>
      <c r="G36" s="4">
        <v>9651.7000000000007</v>
      </c>
      <c r="H36" s="4">
        <v>9651.7000000000007</v>
      </c>
      <c r="I36" s="4">
        <v>9464.2000000000007</v>
      </c>
      <c r="V36" s="8">
        <f t="shared" si="2"/>
        <v>35462</v>
      </c>
      <c r="W36">
        <v>2</v>
      </c>
      <c r="X36">
        <v>1997</v>
      </c>
      <c r="Y36">
        <v>1</v>
      </c>
      <c r="Z36">
        <v>2918</v>
      </c>
      <c r="AA36">
        <v>2380</v>
      </c>
      <c r="AB36">
        <v>3540</v>
      </c>
      <c r="AC36">
        <v>296</v>
      </c>
      <c r="AD36">
        <v>100</v>
      </c>
      <c r="AE36" s="8">
        <f t="shared" si="3"/>
        <v>35462</v>
      </c>
      <c r="AF36">
        <v>2</v>
      </c>
      <c r="AG36">
        <v>1997</v>
      </c>
      <c r="AH36">
        <v>1</v>
      </c>
      <c r="AI36">
        <v>2918</v>
      </c>
      <c r="AJ36">
        <v>100</v>
      </c>
      <c r="AK36" s="8">
        <f t="shared" si="4"/>
        <v>35462</v>
      </c>
      <c r="AL36">
        <v>2</v>
      </c>
      <c r="AM36">
        <v>1997</v>
      </c>
      <c r="AN36">
        <v>1</v>
      </c>
      <c r="AO36">
        <v>2901</v>
      </c>
      <c r="AP36">
        <v>192</v>
      </c>
      <c r="BB36" s="8">
        <v>36614</v>
      </c>
      <c r="BC36">
        <v>26</v>
      </c>
      <c r="BD36">
        <v>66.3</v>
      </c>
      <c r="BE36">
        <f t="shared" si="1"/>
        <v>4217.3999861759994</v>
      </c>
    </row>
    <row r="37" spans="1:57" x14ac:dyDescent="0.25">
      <c r="A37" s="8">
        <f t="shared" si="0"/>
        <v>34989</v>
      </c>
      <c r="B37">
        <v>1995</v>
      </c>
      <c r="C37">
        <v>10</v>
      </c>
      <c r="D37">
        <v>17</v>
      </c>
      <c r="E37">
        <v>1020</v>
      </c>
      <c r="F37" s="3">
        <v>51</v>
      </c>
      <c r="G37" s="4">
        <v>6014.7</v>
      </c>
      <c r="H37" s="4">
        <v>6014.7</v>
      </c>
      <c r="I37" s="4">
        <v>5868.8</v>
      </c>
      <c r="K37" t="s">
        <v>28</v>
      </c>
      <c r="V37" s="8">
        <f t="shared" si="2"/>
        <v>35490</v>
      </c>
      <c r="W37">
        <v>3</v>
      </c>
      <c r="X37">
        <v>1997</v>
      </c>
      <c r="Y37">
        <v>1</v>
      </c>
      <c r="Z37">
        <v>5900</v>
      </c>
      <c r="AA37">
        <v>4830</v>
      </c>
      <c r="AB37">
        <v>7137</v>
      </c>
      <c r="AC37">
        <v>589</v>
      </c>
      <c r="AD37">
        <v>170</v>
      </c>
      <c r="AE37" s="8">
        <f t="shared" si="3"/>
        <v>35490</v>
      </c>
      <c r="AF37">
        <v>3</v>
      </c>
      <c r="AG37">
        <v>1997</v>
      </c>
      <c r="AH37">
        <v>1</v>
      </c>
      <c r="AI37">
        <v>5900</v>
      </c>
      <c r="AJ37">
        <v>170</v>
      </c>
      <c r="AK37" s="8">
        <f t="shared" si="4"/>
        <v>35490</v>
      </c>
      <c r="AL37">
        <v>3</v>
      </c>
      <c r="AM37">
        <v>1997</v>
      </c>
      <c r="AN37">
        <v>1</v>
      </c>
      <c r="AO37">
        <v>6055</v>
      </c>
      <c r="AP37">
        <v>470</v>
      </c>
      <c r="BB37" s="8">
        <v>36640</v>
      </c>
      <c r="BC37">
        <v>110</v>
      </c>
      <c r="BD37">
        <v>42.9</v>
      </c>
      <c r="BE37">
        <f t="shared" si="1"/>
        <v>11545.37100288</v>
      </c>
    </row>
    <row r="38" spans="1:57" x14ac:dyDescent="0.25">
      <c r="A38" s="8">
        <f t="shared" si="0"/>
        <v>35032</v>
      </c>
      <c r="B38">
        <v>1995</v>
      </c>
      <c r="C38">
        <v>11</v>
      </c>
      <c r="D38">
        <v>29</v>
      </c>
      <c r="E38">
        <v>1240</v>
      </c>
      <c r="F38" s="3">
        <v>27</v>
      </c>
      <c r="G38" s="4">
        <v>3951.3</v>
      </c>
      <c r="H38" s="4">
        <v>3951.3</v>
      </c>
      <c r="I38" s="4">
        <v>3858.7</v>
      </c>
      <c r="L38" t="s">
        <v>12</v>
      </c>
      <c r="M38" t="s">
        <v>13</v>
      </c>
      <c r="N38" t="s">
        <v>14</v>
      </c>
      <c r="V38" s="8">
        <f t="shared" si="2"/>
        <v>35521</v>
      </c>
      <c r="W38">
        <v>4</v>
      </c>
      <c r="X38">
        <v>1997</v>
      </c>
      <c r="Y38">
        <v>2</v>
      </c>
      <c r="Z38">
        <v>7150</v>
      </c>
      <c r="AA38">
        <v>6135</v>
      </c>
      <c r="AB38">
        <v>8284</v>
      </c>
      <c r="AC38">
        <v>548</v>
      </c>
      <c r="AD38">
        <v>198</v>
      </c>
      <c r="AE38" s="8">
        <f t="shared" si="3"/>
        <v>35521</v>
      </c>
      <c r="AF38">
        <v>4</v>
      </c>
      <c r="AG38">
        <v>1997</v>
      </c>
      <c r="AH38">
        <v>2</v>
      </c>
      <c r="AI38">
        <v>7150</v>
      </c>
      <c r="AJ38">
        <v>198</v>
      </c>
      <c r="AK38" s="8">
        <f t="shared" si="4"/>
        <v>35521</v>
      </c>
      <c r="AL38">
        <v>4</v>
      </c>
      <c r="AM38">
        <v>1997</v>
      </c>
      <c r="AN38">
        <v>2</v>
      </c>
      <c r="AO38">
        <v>7327</v>
      </c>
      <c r="AP38">
        <v>633</v>
      </c>
      <c r="BB38" s="8">
        <v>36662</v>
      </c>
      <c r="BC38">
        <v>199</v>
      </c>
      <c r="BD38">
        <v>27.1</v>
      </c>
      <c r="BE38">
        <f t="shared" si="1"/>
        <v>13194.115550208002</v>
      </c>
    </row>
    <row r="39" spans="1:57" x14ac:dyDescent="0.25">
      <c r="A39" s="8">
        <f t="shared" si="0"/>
        <v>35156</v>
      </c>
      <c r="B39">
        <v>1996</v>
      </c>
      <c r="C39">
        <v>4</v>
      </c>
      <c r="D39">
        <v>1</v>
      </c>
      <c r="E39">
        <v>1250</v>
      </c>
      <c r="F39" s="3">
        <v>34</v>
      </c>
      <c r="G39" s="4">
        <v>4684</v>
      </c>
      <c r="H39" s="4">
        <v>4684</v>
      </c>
      <c r="I39" s="4">
        <v>4759.1000000000004</v>
      </c>
      <c r="K39" t="s">
        <v>13</v>
      </c>
      <c r="L39">
        <v>0</v>
      </c>
      <c r="V39" s="8">
        <f t="shared" si="2"/>
        <v>35551</v>
      </c>
      <c r="W39">
        <v>5</v>
      </c>
      <c r="X39">
        <v>1997</v>
      </c>
      <c r="Y39">
        <v>3</v>
      </c>
      <c r="Z39">
        <v>22000</v>
      </c>
      <c r="AA39">
        <v>19498</v>
      </c>
      <c r="AB39">
        <v>24733</v>
      </c>
      <c r="AC39">
        <v>1336</v>
      </c>
      <c r="AD39">
        <v>511</v>
      </c>
      <c r="AE39" s="8">
        <f t="shared" si="3"/>
        <v>35551</v>
      </c>
      <c r="AF39">
        <v>5</v>
      </c>
      <c r="AG39">
        <v>1997</v>
      </c>
      <c r="AH39">
        <v>3</v>
      </c>
      <c r="AI39">
        <v>22000</v>
      </c>
      <c r="AJ39">
        <v>511</v>
      </c>
      <c r="AK39" s="8">
        <f t="shared" si="4"/>
        <v>35551</v>
      </c>
      <c r="AL39">
        <v>5</v>
      </c>
      <c r="AM39">
        <v>1997</v>
      </c>
      <c r="AN39">
        <v>3</v>
      </c>
      <c r="AO39">
        <v>22352</v>
      </c>
      <c r="AP39">
        <v>931</v>
      </c>
      <c r="BB39" s="8">
        <v>36677</v>
      </c>
      <c r="BC39">
        <v>525</v>
      </c>
      <c r="BD39">
        <v>17.8</v>
      </c>
      <c r="BE39">
        <f t="shared" si="1"/>
        <v>22863.2108544</v>
      </c>
    </row>
    <row r="40" spans="1:57" x14ac:dyDescent="0.25">
      <c r="A40" s="8">
        <f t="shared" si="0"/>
        <v>35164</v>
      </c>
      <c r="B40">
        <v>1996</v>
      </c>
      <c r="C40">
        <v>4</v>
      </c>
      <c r="D40">
        <v>9</v>
      </c>
      <c r="E40">
        <v>1500</v>
      </c>
      <c r="F40" s="3">
        <v>64</v>
      </c>
      <c r="G40" s="4">
        <v>7470.8</v>
      </c>
      <c r="H40" s="4">
        <v>7470.8</v>
      </c>
      <c r="I40" s="4">
        <v>7701.8</v>
      </c>
      <c r="K40" t="s">
        <v>14</v>
      </c>
      <c r="L40">
        <v>0.68020000000000003</v>
      </c>
      <c r="M40">
        <v>4.2099999999999999E-2</v>
      </c>
      <c r="V40" s="8">
        <f t="shared" si="2"/>
        <v>35582</v>
      </c>
      <c r="W40">
        <v>6</v>
      </c>
      <c r="X40">
        <v>1997</v>
      </c>
      <c r="Y40">
        <v>4</v>
      </c>
      <c r="Z40">
        <v>27365</v>
      </c>
      <c r="AA40">
        <v>24460</v>
      </c>
      <c r="AB40">
        <v>30517</v>
      </c>
      <c r="AC40">
        <v>1546</v>
      </c>
      <c r="AD40">
        <v>806</v>
      </c>
      <c r="AE40" s="8">
        <f t="shared" si="3"/>
        <v>35582</v>
      </c>
      <c r="AF40">
        <v>6</v>
      </c>
      <c r="AG40">
        <v>1997</v>
      </c>
      <c r="AH40">
        <v>4</v>
      </c>
      <c r="AI40">
        <v>27365</v>
      </c>
      <c r="AJ40">
        <v>806</v>
      </c>
      <c r="AK40" s="8">
        <f t="shared" si="4"/>
        <v>35582</v>
      </c>
      <c r="AL40">
        <v>6</v>
      </c>
      <c r="AM40">
        <v>1997</v>
      </c>
      <c r="AN40">
        <v>4</v>
      </c>
      <c r="AO40">
        <v>27195</v>
      </c>
      <c r="AP40">
        <v>2140</v>
      </c>
      <c r="BB40" s="8">
        <v>36689</v>
      </c>
      <c r="BC40">
        <v>250</v>
      </c>
      <c r="BD40">
        <v>22.9</v>
      </c>
      <c r="BE40">
        <f t="shared" si="1"/>
        <v>14006.621951999998</v>
      </c>
    </row>
    <row r="41" spans="1:57" x14ac:dyDescent="0.25">
      <c r="A41" s="8">
        <f t="shared" si="0"/>
        <v>35198</v>
      </c>
      <c r="B41">
        <v>1996</v>
      </c>
      <c r="C41">
        <v>5</v>
      </c>
      <c r="D41">
        <v>13</v>
      </c>
      <c r="E41">
        <v>1340</v>
      </c>
      <c r="F41" s="3">
        <v>559</v>
      </c>
      <c r="G41" s="4">
        <v>27284</v>
      </c>
      <c r="H41" s="4">
        <v>27284</v>
      </c>
      <c r="I41" s="4">
        <v>27667</v>
      </c>
      <c r="K41" t="s">
        <v>15</v>
      </c>
      <c r="L41">
        <v>-0.48730000000000001</v>
      </c>
      <c r="M41">
        <v>0.34110000000000001</v>
      </c>
      <c r="N41">
        <v>-8.3000000000000001E-3</v>
      </c>
      <c r="V41" s="8">
        <f t="shared" si="2"/>
        <v>35612</v>
      </c>
      <c r="W41">
        <v>7</v>
      </c>
      <c r="X41">
        <v>1997</v>
      </c>
      <c r="Y41">
        <v>3</v>
      </c>
      <c r="Z41">
        <v>21535</v>
      </c>
      <c r="AA41">
        <v>19098</v>
      </c>
      <c r="AB41">
        <v>24194</v>
      </c>
      <c r="AC41">
        <v>1300</v>
      </c>
      <c r="AD41">
        <v>496</v>
      </c>
      <c r="AE41" s="8">
        <f t="shared" si="3"/>
        <v>35612</v>
      </c>
      <c r="AF41">
        <v>7</v>
      </c>
      <c r="AG41">
        <v>1997</v>
      </c>
      <c r="AH41">
        <v>3</v>
      </c>
      <c r="AI41">
        <v>21535</v>
      </c>
      <c r="AJ41">
        <v>496</v>
      </c>
      <c r="AK41" s="8">
        <f t="shared" si="4"/>
        <v>35612</v>
      </c>
      <c r="AL41">
        <v>7</v>
      </c>
      <c r="AM41">
        <v>1997</v>
      </c>
      <c r="AN41">
        <v>3</v>
      </c>
      <c r="AO41">
        <v>21266</v>
      </c>
      <c r="AP41">
        <v>1199</v>
      </c>
      <c r="BB41" s="8">
        <v>36705</v>
      </c>
      <c r="BC41">
        <v>144</v>
      </c>
      <c r="BD41">
        <v>30.7</v>
      </c>
      <c r="BE41">
        <f t="shared" si="1"/>
        <v>10815.803375615998</v>
      </c>
    </row>
    <row r="42" spans="1:57" x14ac:dyDescent="0.25">
      <c r="A42" s="8">
        <f t="shared" si="0"/>
        <v>35206</v>
      </c>
      <c r="B42">
        <v>1996</v>
      </c>
      <c r="C42">
        <v>5</v>
      </c>
      <c r="D42">
        <v>21</v>
      </c>
      <c r="E42">
        <v>1020</v>
      </c>
      <c r="F42" s="3">
        <v>644</v>
      </c>
      <c r="G42" s="4">
        <v>28949</v>
      </c>
      <c r="H42" s="4">
        <v>28949</v>
      </c>
      <c r="I42" s="4">
        <v>29139</v>
      </c>
      <c r="V42" s="8">
        <f t="shared" si="2"/>
        <v>35643</v>
      </c>
      <c r="W42">
        <v>8</v>
      </c>
      <c r="X42">
        <v>1997</v>
      </c>
      <c r="Y42">
        <v>1</v>
      </c>
      <c r="Z42">
        <v>15425</v>
      </c>
      <c r="AA42">
        <v>12657</v>
      </c>
      <c r="AB42">
        <v>18616</v>
      </c>
      <c r="AC42">
        <v>1522</v>
      </c>
      <c r="AD42">
        <v>375</v>
      </c>
      <c r="AE42" s="8">
        <f t="shared" si="3"/>
        <v>35643</v>
      </c>
      <c r="AF42">
        <v>8</v>
      </c>
      <c r="AG42">
        <v>1997</v>
      </c>
      <c r="AH42">
        <v>1</v>
      </c>
      <c r="AI42">
        <v>15425</v>
      </c>
      <c r="AJ42">
        <v>375</v>
      </c>
      <c r="AK42" s="8">
        <f t="shared" si="4"/>
        <v>35643</v>
      </c>
      <c r="AL42">
        <v>8</v>
      </c>
      <c r="AM42">
        <v>1997</v>
      </c>
      <c r="AN42">
        <v>1</v>
      </c>
      <c r="AO42">
        <v>15190</v>
      </c>
      <c r="AP42">
        <v>520</v>
      </c>
      <c r="BB42" s="8">
        <v>36725</v>
      </c>
      <c r="BC42">
        <v>81</v>
      </c>
      <c r="BD42">
        <v>39.299999999999997</v>
      </c>
      <c r="BE42">
        <f t="shared" si="1"/>
        <v>7788.1711196159995</v>
      </c>
    </row>
    <row r="43" spans="1:57" x14ac:dyDescent="0.25">
      <c r="A43" s="8">
        <f t="shared" si="0"/>
        <v>35291</v>
      </c>
      <c r="B43">
        <v>1996</v>
      </c>
      <c r="C43">
        <v>8</v>
      </c>
      <c r="D43">
        <v>14</v>
      </c>
      <c r="E43">
        <v>1300</v>
      </c>
      <c r="F43" s="3">
        <v>39</v>
      </c>
      <c r="G43" s="4">
        <v>4489</v>
      </c>
      <c r="H43" s="4">
        <v>4489</v>
      </c>
      <c r="I43" s="4">
        <v>4325.7</v>
      </c>
      <c r="V43" s="8">
        <f t="shared" si="2"/>
        <v>35674</v>
      </c>
      <c r="W43">
        <v>9</v>
      </c>
      <c r="X43">
        <v>1997</v>
      </c>
      <c r="Y43">
        <v>1</v>
      </c>
      <c r="Z43">
        <v>14880</v>
      </c>
      <c r="AA43">
        <v>12144</v>
      </c>
      <c r="AB43">
        <v>18048</v>
      </c>
      <c r="AC43">
        <v>1508</v>
      </c>
      <c r="AD43">
        <v>500</v>
      </c>
      <c r="AE43" s="8">
        <f t="shared" si="3"/>
        <v>35674</v>
      </c>
      <c r="AF43">
        <v>9</v>
      </c>
      <c r="AG43">
        <v>1997</v>
      </c>
      <c r="AH43">
        <v>1</v>
      </c>
      <c r="AI43">
        <v>14880</v>
      </c>
      <c r="AJ43">
        <v>500</v>
      </c>
      <c r="AK43" s="8">
        <f t="shared" si="4"/>
        <v>35674</v>
      </c>
      <c r="AL43">
        <v>9</v>
      </c>
      <c r="AM43">
        <v>1997</v>
      </c>
      <c r="AN43">
        <v>1</v>
      </c>
      <c r="AO43">
        <v>14655</v>
      </c>
      <c r="AP43">
        <v>950</v>
      </c>
      <c r="BB43" s="8">
        <v>36760</v>
      </c>
      <c r="BC43">
        <v>99</v>
      </c>
      <c r="BD43">
        <v>45.2</v>
      </c>
      <c r="BE43">
        <f t="shared" si="1"/>
        <v>10947.918237696002</v>
      </c>
    </row>
    <row r="44" spans="1:57" x14ac:dyDescent="0.25">
      <c r="A44" s="8">
        <f t="shared" si="0"/>
        <v>35347</v>
      </c>
      <c r="B44">
        <v>1996</v>
      </c>
      <c r="C44">
        <v>10</v>
      </c>
      <c r="D44">
        <v>9</v>
      </c>
      <c r="E44">
        <v>1045</v>
      </c>
      <c r="F44" s="3">
        <v>111</v>
      </c>
      <c r="G44" s="4">
        <v>10338</v>
      </c>
      <c r="H44" s="4">
        <v>10338</v>
      </c>
      <c r="I44" s="4">
        <v>10196</v>
      </c>
      <c r="K44" s="11" t="s">
        <v>29</v>
      </c>
      <c r="L44" s="11"/>
      <c r="M44">
        <v>9.1000000000000004E-3</v>
      </c>
      <c r="V44" s="8">
        <f t="shared" si="2"/>
        <v>35704</v>
      </c>
      <c r="W44">
        <v>10</v>
      </c>
      <c r="X44">
        <v>1997</v>
      </c>
      <c r="Y44">
        <v>1</v>
      </c>
      <c r="Z44">
        <v>10843</v>
      </c>
      <c r="AA44">
        <v>8816</v>
      </c>
      <c r="AB44">
        <v>13196</v>
      </c>
      <c r="AC44">
        <v>1119</v>
      </c>
      <c r="AD44">
        <v>420</v>
      </c>
      <c r="AE44" s="8">
        <f t="shared" si="3"/>
        <v>35704</v>
      </c>
      <c r="AF44">
        <v>10</v>
      </c>
      <c r="AG44">
        <v>1997</v>
      </c>
      <c r="AH44">
        <v>1</v>
      </c>
      <c r="AI44">
        <v>10843</v>
      </c>
      <c r="AJ44">
        <v>420</v>
      </c>
      <c r="AK44" s="8">
        <f t="shared" si="4"/>
        <v>35704</v>
      </c>
      <c r="AL44">
        <v>10</v>
      </c>
      <c r="AM44">
        <v>1997</v>
      </c>
      <c r="AN44">
        <v>1</v>
      </c>
      <c r="AO44">
        <v>10748</v>
      </c>
      <c r="AP44">
        <v>644</v>
      </c>
      <c r="BB44" s="8">
        <v>36784</v>
      </c>
      <c r="BC44">
        <v>73</v>
      </c>
      <c r="BD44">
        <v>45.3</v>
      </c>
      <c r="BE44">
        <f t="shared" si="1"/>
        <v>8090.567359488</v>
      </c>
    </row>
    <row r="45" spans="1:57" x14ac:dyDescent="0.25">
      <c r="A45" s="8">
        <f t="shared" si="0"/>
        <v>35377</v>
      </c>
      <c r="B45">
        <v>1996</v>
      </c>
      <c r="C45">
        <v>11</v>
      </c>
      <c r="D45">
        <v>8</v>
      </c>
      <c r="E45">
        <v>1400</v>
      </c>
      <c r="F45" s="3">
        <v>46</v>
      </c>
      <c r="G45" s="4">
        <v>5799.5</v>
      </c>
      <c r="H45" s="4">
        <v>5799.5</v>
      </c>
      <c r="I45" s="4">
        <v>5698.6</v>
      </c>
      <c r="V45" s="8">
        <f t="shared" si="2"/>
        <v>35735</v>
      </c>
      <c r="W45">
        <v>11</v>
      </c>
      <c r="X45">
        <v>1997</v>
      </c>
      <c r="Y45">
        <v>1</v>
      </c>
      <c r="Z45">
        <v>5774</v>
      </c>
      <c r="AA45">
        <v>4704</v>
      </c>
      <c r="AB45">
        <v>7013</v>
      </c>
      <c r="AC45">
        <v>590</v>
      </c>
      <c r="AD45">
        <v>207</v>
      </c>
      <c r="AE45" s="8">
        <f t="shared" si="3"/>
        <v>35735</v>
      </c>
      <c r="AF45">
        <v>11</v>
      </c>
      <c r="AG45">
        <v>1997</v>
      </c>
      <c r="AH45">
        <v>1</v>
      </c>
      <c r="AI45">
        <v>5774</v>
      </c>
      <c r="AJ45">
        <v>207</v>
      </c>
      <c r="AK45" s="8">
        <f t="shared" si="4"/>
        <v>35735</v>
      </c>
      <c r="AL45">
        <v>11</v>
      </c>
      <c r="AM45">
        <v>1997</v>
      </c>
      <c r="AN45">
        <v>1</v>
      </c>
      <c r="AO45">
        <v>5717</v>
      </c>
      <c r="AP45">
        <v>312</v>
      </c>
      <c r="BB45" s="8">
        <v>36865</v>
      </c>
      <c r="BC45">
        <v>33</v>
      </c>
      <c r="BD45">
        <v>59.1</v>
      </c>
      <c r="BE45">
        <f t="shared" si="1"/>
        <v>4771.5484354560003</v>
      </c>
    </row>
    <row r="46" spans="1:57" x14ac:dyDescent="0.25">
      <c r="A46" s="8">
        <f t="shared" si="0"/>
        <v>35388</v>
      </c>
      <c r="B46">
        <v>1996</v>
      </c>
      <c r="C46">
        <v>11</v>
      </c>
      <c r="D46">
        <v>19</v>
      </c>
      <c r="E46">
        <v>1310</v>
      </c>
      <c r="F46" s="3">
        <v>43</v>
      </c>
      <c r="G46" s="4">
        <v>5616.2</v>
      </c>
      <c r="H46" s="4">
        <v>5616.2</v>
      </c>
      <c r="I46" s="4">
        <v>5539.3</v>
      </c>
      <c r="K46" t="s">
        <v>30</v>
      </c>
      <c r="L46" t="s">
        <v>31</v>
      </c>
      <c r="M46" t="s">
        <v>32</v>
      </c>
      <c r="N46" t="s">
        <v>33</v>
      </c>
      <c r="O46" t="s">
        <v>34</v>
      </c>
      <c r="P46" t="s">
        <v>35</v>
      </c>
      <c r="Q46" t="s">
        <v>36</v>
      </c>
      <c r="R46" t="s">
        <v>37</v>
      </c>
      <c r="V46" s="8">
        <f t="shared" si="2"/>
        <v>35855</v>
      </c>
      <c r="W46">
        <v>3</v>
      </c>
      <c r="X46">
        <v>1998</v>
      </c>
      <c r="Y46">
        <v>1</v>
      </c>
      <c r="Z46">
        <v>3754</v>
      </c>
      <c r="AA46">
        <v>3072</v>
      </c>
      <c r="AB46">
        <v>4542</v>
      </c>
      <c r="AC46">
        <v>375</v>
      </c>
      <c r="AD46">
        <v>110</v>
      </c>
      <c r="AE46" s="8">
        <f t="shared" si="3"/>
        <v>35855</v>
      </c>
      <c r="AF46">
        <v>3</v>
      </c>
      <c r="AG46">
        <v>1998</v>
      </c>
      <c r="AH46">
        <v>1</v>
      </c>
      <c r="AI46">
        <v>3754</v>
      </c>
      <c r="AJ46">
        <v>110</v>
      </c>
      <c r="AK46" s="8">
        <f t="shared" si="4"/>
        <v>35855</v>
      </c>
      <c r="AL46">
        <v>3</v>
      </c>
      <c r="AM46">
        <v>1998</v>
      </c>
      <c r="AN46">
        <v>1</v>
      </c>
      <c r="AO46">
        <v>3783</v>
      </c>
      <c r="AP46">
        <v>292</v>
      </c>
      <c r="BB46" s="8">
        <v>36899</v>
      </c>
      <c r="BC46">
        <v>30</v>
      </c>
      <c r="BD46">
        <v>66.5</v>
      </c>
      <c r="BE46">
        <f t="shared" si="1"/>
        <v>4880.9101824000008</v>
      </c>
    </row>
    <row r="47" spans="1:57" x14ac:dyDescent="0.25">
      <c r="A47" s="8">
        <f t="shared" si="0"/>
        <v>35438</v>
      </c>
      <c r="B47">
        <v>1997</v>
      </c>
      <c r="C47">
        <v>1</v>
      </c>
      <c r="D47">
        <v>8</v>
      </c>
      <c r="E47">
        <v>1500</v>
      </c>
      <c r="F47" s="3">
        <v>47</v>
      </c>
      <c r="G47" s="4">
        <v>6385.2</v>
      </c>
      <c r="H47" s="4">
        <v>6385.2</v>
      </c>
      <c r="I47" s="4">
        <v>6481.9</v>
      </c>
      <c r="K47" t="s">
        <v>16</v>
      </c>
      <c r="V47" s="8">
        <f t="shared" si="2"/>
        <v>35886</v>
      </c>
      <c r="W47">
        <v>4</v>
      </c>
      <c r="X47">
        <v>1998</v>
      </c>
      <c r="Y47">
        <v>2</v>
      </c>
      <c r="Z47">
        <v>5384</v>
      </c>
      <c r="AA47">
        <v>4640</v>
      </c>
      <c r="AB47">
        <v>6212</v>
      </c>
      <c r="AC47">
        <v>401</v>
      </c>
      <c r="AD47">
        <v>158</v>
      </c>
      <c r="AE47" s="8">
        <f t="shared" si="3"/>
        <v>35886</v>
      </c>
      <c r="AF47">
        <v>4</v>
      </c>
      <c r="AG47">
        <v>1998</v>
      </c>
      <c r="AH47">
        <v>2</v>
      </c>
      <c r="AI47">
        <v>5384</v>
      </c>
      <c r="AJ47">
        <v>158</v>
      </c>
      <c r="AK47" s="8">
        <f t="shared" si="4"/>
        <v>35886</v>
      </c>
      <c r="AL47">
        <v>4</v>
      </c>
      <c r="AM47">
        <v>1998</v>
      </c>
      <c r="AN47">
        <v>2</v>
      </c>
      <c r="AO47">
        <v>5480</v>
      </c>
      <c r="AP47">
        <v>526</v>
      </c>
      <c r="BB47" s="8">
        <v>36962</v>
      </c>
      <c r="BC47">
        <v>18</v>
      </c>
      <c r="BD47">
        <v>66.8</v>
      </c>
      <c r="BE47">
        <f t="shared" si="1"/>
        <v>2941.757595648</v>
      </c>
    </row>
    <row r="48" spans="1:57" x14ac:dyDescent="0.25">
      <c r="A48" s="8">
        <f t="shared" si="0"/>
        <v>35460</v>
      </c>
      <c r="B48">
        <v>1997</v>
      </c>
      <c r="C48">
        <v>1</v>
      </c>
      <c r="D48">
        <v>30</v>
      </c>
      <c r="E48">
        <v>1000</v>
      </c>
      <c r="F48" s="3">
        <v>8.5</v>
      </c>
      <c r="G48" s="4">
        <v>1518.5</v>
      </c>
      <c r="H48" s="4">
        <v>1518.5</v>
      </c>
      <c r="I48" s="4">
        <v>1446</v>
      </c>
      <c r="K48" t="s">
        <v>38</v>
      </c>
      <c r="L48" t="s">
        <v>39</v>
      </c>
      <c r="M48" t="s">
        <v>40</v>
      </c>
      <c r="N48" t="s">
        <v>41</v>
      </c>
      <c r="O48" t="s">
        <v>42</v>
      </c>
      <c r="V48" s="8">
        <f t="shared" si="2"/>
        <v>35916</v>
      </c>
      <c r="W48">
        <v>5</v>
      </c>
      <c r="X48">
        <v>1998</v>
      </c>
      <c r="Y48">
        <v>2</v>
      </c>
      <c r="Z48">
        <v>18711</v>
      </c>
      <c r="AA48">
        <v>16175</v>
      </c>
      <c r="AB48">
        <v>21530</v>
      </c>
      <c r="AC48">
        <v>1367</v>
      </c>
      <c r="AD48">
        <v>396</v>
      </c>
      <c r="AE48" s="8">
        <f t="shared" si="3"/>
        <v>35916</v>
      </c>
      <c r="AF48">
        <v>5</v>
      </c>
      <c r="AG48">
        <v>1998</v>
      </c>
      <c r="AH48">
        <v>2</v>
      </c>
      <c r="AI48">
        <v>18711</v>
      </c>
      <c r="AJ48">
        <v>396</v>
      </c>
      <c r="AK48" s="8">
        <f t="shared" si="4"/>
        <v>35916</v>
      </c>
      <c r="AL48">
        <v>5</v>
      </c>
      <c r="AM48">
        <v>1998</v>
      </c>
      <c r="AN48">
        <v>2</v>
      </c>
      <c r="AO48">
        <v>19044</v>
      </c>
      <c r="AP48">
        <v>687</v>
      </c>
      <c r="BB48" s="8">
        <v>37011</v>
      </c>
      <c r="BC48">
        <v>186</v>
      </c>
      <c r="BD48">
        <v>34.4</v>
      </c>
      <c r="BE48">
        <f t="shared" si="1"/>
        <v>15654.143213567997</v>
      </c>
    </row>
    <row r="49" spans="1:57" x14ac:dyDescent="0.25">
      <c r="A49" s="8">
        <f t="shared" si="0"/>
        <v>35486</v>
      </c>
      <c r="B49">
        <v>1997</v>
      </c>
      <c r="C49">
        <v>2</v>
      </c>
      <c r="D49">
        <v>25</v>
      </c>
      <c r="E49">
        <v>1200</v>
      </c>
      <c r="F49" s="3">
        <v>18</v>
      </c>
      <c r="G49" s="4">
        <v>2917.8</v>
      </c>
      <c r="H49" s="4">
        <v>2917.8</v>
      </c>
      <c r="I49" s="4">
        <v>2900.9</v>
      </c>
      <c r="K49" t="s">
        <v>43</v>
      </c>
      <c r="L49" t="s">
        <v>44</v>
      </c>
      <c r="M49" t="s">
        <v>45</v>
      </c>
      <c r="N49" t="s">
        <v>44</v>
      </c>
      <c r="O49" t="s">
        <v>44</v>
      </c>
      <c r="P49" t="s">
        <v>44</v>
      </c>
      <c r="Q49" t="s">
        <v>44</v>
      </c>
      <c r="R49" t="s">
        <v>46</v>
      </c>
      <c r="V49" s="8">
        <f t="shared" si="2"/>
        <v>35947</v>
      </c>
      <c r="W49">
        <v>6</v>
      </c>
      <c r="X49">
        <v>1998</v>
      </c>
      <c r="Y49">
        <v>4</v>
      </c>
      <c r="Z49">
        <v>23447</v>
      </c>
      <c r="AA49">
        <v>21045</v>
      </c>
      <c r="AB49">
        <v>26045</v>
      </c>
      <c r="AC49">
        <v>1276</v>
      </c>
      <c r="AD49">
        <v>549</v>
      </c>
      <c r="AE49" s="8">
        <f t="shared" si="3"/>
        <v>35947</v>
      </c>
      <c r="AF49">
        <v>6</v>
      </c>
      <c r="AG49">
        <v>1998</v>
      </c>
      <c r="AH49">
        <v>4</v>
      </c>
      <c r="AI49">
        <v>23447</v>
      </c>
      <c r="AJ49">
        <v>548</v>
      </c>
      <c r="AK49" s="8">
        <f t="shared" si="4"/>
        <v>35947</v>
      </c>
      <c r="AL49">
        <v>6</v>
      </c>
      <c r="AM49">
        <v>1998</v>
      </c>
      <c r="AN49">
        <v>4</v>
      </c>
      <c r="AO49">
        <v>23473</v>
      </c>
      <c r="AP49">
        <v>1326</v>
      </c>
      <c r="BB49" s="8">
        <v>37041</v>
      </c>
      <c r="BC49">
        <v>491</v>
      </c>
      <c r="BD49">
        <v>19.2</v>
      </c>
      <c r="BE49">
        <f t="shared" si="1"/>
        <v>23064.319033343996</v>
      </c>
    </row>
    <row r="50" spans="1:57" x14ac:dyDescent="0.25">
      <c r="A50" s="8">
        <f t="shared" si="0"/>
        <v>35514</v>
      </c>
      <c r="B50">
        <v>1997</v>
      </c>
      <c r="C50">
        <v>3</v>
      </c>
      <c r="D50">
        <v>25</v>
      </c>
      <c r="E50">
        <v>1145</v>
      </c>
      <c r="F50" s="3">
        <v>45</v>
      </c>
      <c r="G50" s="4">
        <v>5900.2</v>
      </c>
      <c r="H50" s="4">
        <v>5900.2</v>
      </c>
      <c r="I50" s="4">
        <v>6055.1</v>
      </c>
      <c r="K50" t="s">
        <v>47</v>
      </c>
      <c r="V50" s="8">
        <f t="shared" si="2"/>
        <v>35977</v>
      </c>
      <c r="W50">
        <v>7</v>
      </c>
      <c r="X50">
        <v>1998</v>
      </c>
      <c r="Y50">
        <v>2</v>
      </c>
      <c r="Z50">
        <v>15033</v>
      </c>
      <c r="AA50">
        <v>12994</v>
      </c>
      <c r="AB50">
        <v>17299</v>
      </c>
      <c r="AC50">
        <v>1099</v>
      </c>
      <c r="AD50">
        <v>330</v>
      </c>
      <c r="AE50" s="8">
        <f t="shared" si="3"/>
        <v>35977</v>
      </c>
      <c r="AF50">
        <v>7</v>
      </c>
      <c r="AG50">
        <v>1998</v>
      </c>
      <c r="AH50">
        <v>2</v>
      </c>
      <c r="AI50">
        <v>15033</v>
      </c>
      <c r="AJ50">
        <v>330</v>
      </c>
      <c r="AK50" s="8">
        <f t="shared" si="4"/>
        <v>35977</v>
      </c>
      <c r="AL50">
        <v>7</v>
      </c>
      <c r="AM50">
        <v>1998</v>
      </c>
      <c r="AN50">
        <v>2</v>
      </c>
      <c r="AO50">
        <v>14922</v>
      </c>
      <c r="AP50">
        <v>478</v>
      </c>
      <c r="BB50" s="8">
        <v>37124</v>
      </c>
      <c r="BC50">
        <v>93</v>
      </c>
      <c r="BD50">
        <v>41</v>
      </c>
      <c r="BE50">
        <f t="shared" si="1"/>
        <v>9328.7772057599977</v>
      </c>
    </row>
    <row r="51" spans="1:57" x14ac:dyDescent="0.25">
      <c r="A51" s="8">
        <f t="shared" si="0"/>
        <v>35535</v>
      </c>
      <c r="B51">
        <v>1997</v>
      </c>
      <c r="C51">
        <v>4</v>
      </c>
      <c r="D51">
        <v>15</v>
      </c>
      <c r="E51">
        <v>1100</v>
      </c>
      <c r="F51" s="3">
        <v>35</v>
      </c>
      <c r="G51" s="4">
        <v>4680.5</v>
      </c>
      <c r="H51" s="4">
        <v>4680.5</v>
      </c>
      <c r="I51" s="4">
        <v>4742</v>
      </c>
      <c r="K51" t="s">
        <v>32</v>
      </c>
      <c r="L51" s="3">
        <v>1520</v>
      </c>
      <c r="M51" s="3">
        <v>5990</v>
      </c>
      <c r="N51" s="3">
        <v>12600</v>
      </c>
      <c r="O51" s="3">
        <v>22400</v>
      </c>
      <c r="P51" s="3">
        <v>26200</v>
      </c>
      <c r="Q51" s="3">
        <v>27400</v>
      </c>
      <c r="R51" s="3">
        <v>33100</v>
      </c>
      <c r="S51" s="3">
        <v>33100</v>
      </c>
      <c r="V51" s="8">
        <f t="shared" si="2"/>
        <v>36008</v>
      </c>
      <c r="W51">
        <v>8</v>
      </c>
      <c r="X51">
        <v>1998</v>
      </c>
      <c r="Y51">
        <v>1</v>
      </c>
      <c r="Z51">
        <v>6233</v>
      </c>
      <c r="AA51">
        <v>5078</v>
      </c>
      <c r="AB51">
        <v>7572</v>
      </c>
      <c r="AC51">
        <v>637</v>
      </c>
      <c r="AD51">
        <v>225</v>
      </c>
      <c r="AE51" s="8">
        <f t="shared" si="3"/>
        <v>36008</v>
      </c>
      <c r="AF51">
        <v>8</v>
      </c>
      <c r="AG51">
        <v>1998</v>
      </c>
      <c r="AH51">
        <v>1</v>
      </c>
      <c r="AI51">
        <v>6233</v>
      </c>
      <c r="AJ51">
        <v>225</v>
      </c>
      <c r="AK51" s="8">
        <f t="shared" si="4"/>
        <v>36008</v>
      </c>
      <c r="AL51">
        <v>8</v>
      </c>
      <c r="AM51">
        <v>1998</v>
      </c>
      <c r="AN51">
        <v>1</v>
      </c>
      <c r="AO51">
        <v>6056</v>
      </c>
      <c r="AP51">
        <v>234</v>
      </c>
    </row>
    <row r="52" spans="1:57" x14ac:dyDescent="0.25">
      <c r="A52" s="8">
        <f t="shared" si="0"/>
        <v>35549</v>
      </c>
      <c r="B52">
        <v>1997</v>
      </c>
      <c r="C52">
        <v>4</v>
      </c>
      <c r="D52">
        <v>29</v>
      </c>
      <c r="E52">
        <v>1000</v>
      </c>
      <c r="F52" s="3">
        <v>96</v>
      </c>
      <c r="G52" s="4">
        <v>9619.7000000000007</v>
      </c>
      <c r="H52" s="4">
        <v>9619.7000000000007</v>
      </c>
      <c r="I52" s="4">
        <v>9911.5</v>
      </c>
      <c r="K52" s="3" t="s">
        <v>34</v>
      </c>
      <c r="L52" s="3">
        <v>1440</v>
      </c>
      <c r="M52" s="3">
        <v>5750</v>
      </c>
      <c r="N52" s="3">
        <v>11500</v>
      </c>
      <c r="O52" s="3">
        <v>21400</v>
      </c>
      <c r="P52" s="3">
        <v>27500</v>
      </c>
      <c r="Q52" s="3">
        <v>28700</v>
      </c>
      <c r="R52" s="3">
        <v>36500</v>
      </c>
      <c r="S52" s="3">
        <v>36500</v>
      </c>
      <c r="V52" s="8">
        <f t="shared" si="2"/>
        <v>36039</v>
      </c>
      <c r="W52">
        <v>9</v>
      </c>
      <c r="X52">
        <v>1998</v>
      </c>
      <c r="Y52">
        <v>1</v>
      </c>
      <c r="Z52">
        <v>4267</v>
      </c>
      <c r="AA52">
        <v>3470</v>
      </c>
      <c r="AB52">
        <v>5192</v>
      </c>
      <c r="AC52">
        <v>440</v>
      </c>
      <c r="AD52">
        <v>164</v>
      </c>
      <c r="AE52" s="8">
        <f t="shared" si="3"/>
        <v>36039</v>
      </c>
      <c r="AF52">
        <v>9</v>
      </c>
      <c r="AG52">
        <v>1998</v>
      </c>
      <c r="AH52">
        <v>1</v>
      </c>
      <c r="AI52">
        <v>4267</v>
      </c>
      <c r="AJ52">
        <v>164</v>
      </c>
      <c r="AK52" s="8">
        <f t="shared" si="4"/>
        <v>36039</v>
      </c>
      <c r="AL52">
        <v>9</v>
      </c>
      <c r="AM52">
        <v>1998</v>
      </c>
      <c r="AN52">
        <v>1</v>
      </c>
      <c r="AO52">
        <v>4096</v>
      </c>
      <c r="AP52">
        <v>166</v>
      </c>
    </row>
    <row r="53" spans="1:57" x14ac:dyDescent="0.25">
      <c r="A53" s="8">
        <f t="shared" si="0"/>
        <v>35564</v>
      </c>
      <c r="B53">
        <v>1997</v>
      </c>
      <c r="C53">
        <v>5</v>
      </c>
      <c r="D53">
        <v>14</v>
      </c>
      <c r="E53">
        <v>920</v>
      </c>
      <c r="F53" s="3">
        <v>433</v>
      </c>
      <c r="G53" s="4">
        <v>23793</v>
      </c>
      <c r="H53" s="4">
        <v>23793</v>
      </c>
      <c r="I53" s="4">
        <v>24245</v>
      </c>
      <c r="K53" t="s">
        <v>48</v>
      </c>
      <c r="L53">
        <v>1.06</v>
      </c>
      <c r="M53">
        <v>1.04</v>
      </c>
      <c r="N53">
        <v>1.1000000000000001</v>
      </c>
      <c r="O53">
        <v>1.05</v>
      </c>
      <c r="P53">
        <v>0.95</v>
      </c>
      <c r="Q53">
        <v>0.95</v>
      </c>
      <c r="R53">
        <v>0.91</v>
      </c>
      <c r="S53">
        <v>0.91</v>
      </c>
      <c r="V53" s="8">
        <f t="shared" si="2"/>
        <v>36069</v>
      </c>
      <c r="W53">
        <v>10</v>
      </c>
      <c r="X53">
        <v>1998</v>
      </c>
      <c r="Y53">
        <v>1</v>
      </c>
      <c r="Z53">
        <v>5722</v>
      </c>
      <c r="AA53">
        <v>4676</v>
      </c>
      <c r="AB53">
        <v>6933</v>
      </c>
      <c r="AC53">
        <v>576</v>
      </c>
      <c r="AD53">
        <v>182</v>
      </c>
      <c r="AE53" s="8">
        <f t="shared" si="3"/>
        <v>36069</v>
      </c>
      <c r="AF53">
        <v>10</v>
      </c>
      <c r="AG53">
        <v>1998</v>
      </c>
      <c r="AH53">
        <v>1</v>
      </c>
      <c r="AI53">
        <v>5722</v>
      </c>
      <c r="AJ53">
        <v>182</v>
      </c>
      <c r="AK53" s="8">
        <f t="shared" si="4"/>
        <v>36069</v>
      </c>
      <c r="AL53">
        <v>10</v>
      </c>
      <c r="AM53">
        <v>1998</v>
      </c>
      <c r="AN53">
        <v>1</v>
      </c>
      <c r="AO53">
        <v>5559</v>
      </c>
      <c r="AP53">
        <v>210</v>
      </c>
    </row>
    <row r="54" spans="1:57" x14ac:dyDescent="0.25">
      <c r="A54" s="8">
        <f t="shared" si="0"/>
        <v>35571</v>
      </c>
      <c r="B54">
        <v>1997</v>
      </c>
      <c r="C54">
        <v>5</v>
      </c>
      <c r="D54">
        <v>21</v>
      </c>
      <c r="E54">
        <v>830</v>
      </c>
      <c r="F54" s="3">
        <v>514</v>
      </c>
      <c r="G54" s="4">
        <v>25779</v>
      </c>
      <c r="H54" s="4">
        <v>25779</v>
      </c>
      <c r="I54" s="4">
        <v>26089</v>
      </c>
      <c r="K54" t="str">
        <f>_xlfn.CONCAT(K55," ", L55, " ", M55, " ", N55, " ", O55, " ", P55, " ", Q55, " ", R55, " ", S55, " ", T55)</f>
        <v>Est/Obs &gt; 1 indicates overestimation; Est/Obs &lt; 1 indicates underestimation</v>
      </c>
      <c r="V54" s="8">
        <f t="shared" si="2"/>
        <v>36100</v>
      </c>
      <c r="W54">
        <v>11</v>
      </c>
      <c r="X54">
        <v>1998</v>
      </c>
      <c r="Y54">
        <v>1</v>
      </c>
      <c r="Z54">
        <v>5851</v>
      </c>
      <c r="AA54">
        <v>4774</v>
      </c>
      <c r="AB54">
        <v>7099</v>
      </c>
      <c r="AC54">
        <v>594</v>
      </c>
      <c r="AD54">
        <v>200</v>
      </c>
      <c r="AE54" s="8">
        <f t="shared" si="3"/>
        <v>36100</v>
      </c>
      <c r="AF54">
        <v>11</v>
      </c>
      <c r="AG54">
        <v>1998</v>
      </c>
      <c r="AH54">
        <v>1</v>
      </c>
      <c r="AI54">
        <v>5851</v>
      </c>
      <c r="AJ54">
        <v>200</v>
      </c>
      <c r="AK54" s="8">
        <f t="shared" si="4"/>
        <v>36100</v>
      </c>
      <c r="AL54">
        <v>11</v>
      </c>
      <c r="AM54">
        <v>1998</v>
      </c>
      <c r="AN54">
        <v>1</v>
      </c>
      <c r="AO54">
        <v>5764</v>
      </c>
      <c r="AP54">
        <v>304</v>
      </c>
    </row>
    <row r="55" spans="1:57" x14ac:dyDescent="0.25">
      <c r="A55" s="8">
        <f t="shared" si="0"/>
        <v>35579</v>
      </c>
      <c r="B55">
        <v>1997</v>
      </c>
      <c r="C55">
        <v>5</v>
      </c>
      <c r="D55">
        <v>29</v>
      </c>
      <c r="E55">
        <v>930</v>
      </c>
      <c r="F55" s="3">
        <v>238</v>
      </c>
      <c r="G55" s="4">
        <v>16429</v>
      </c>
      <c r="H55" s="4">
        <v>16429</v>
      </c>
      <c r="I55" s="4">
        <v>16723</v>
      </c>
      <c r="K55" t="s">
        <v>48</v>
      </c>
      <c r="L55" t="s">
        <v>49</v>
      </c>
      <c r="M55">
        <v>1</v>
      </c>
      <c r="N55" t="s">
        <v>50</v>
      </c>
      <c r="O55" t="s">
        <v>51</v>
      </c>
      <c r="P55" t="s">
        <v>48</v>
      </c>
      <c r="Q55" t="s">
        <v>52</v>
      </c>
      <c r="R55">
        <v>1</v>
      </c>
      <c r="S55" t="s">
        <v>50</v>
      </c>
      <c r="T55" t="s">
        <v>53</v>
      </c>
      <c r="V55" s="8">
        <f t="shared" si="2"/>
        <v>36192</v>
      </c>
      <c r="W55">
        <v>2</v>
      </c>
      <c r="X55">
        <v>1999</v>
      </c>
      <c r="Y55">
        <v>1</v>
      </c>
      <c r="Z55">
        <v>4117</v>
      </c>
      <c r="AA55">
        <v>3369</v>
      </c>
      <c r="AB55">
        <v>4980</v>
      </c>
      <c r="AC55">
        <v>411</v>
      </c>
      <c r="AD55">
        <v>120</v>
      </c>
      <c r="AE55" s="8">
        <f t="shared" si="3"/>
        <v>36192</v>
      </c>
      <c r="AF55">
        <v>2</v>
      </c>
      <c r="AG55">
        <v>1999</v>
      </c>
      <c r="AH55">
        <v>1</v>
      </c>
      <c r="AI55">
        <v>4117</v>
      </c>
      <c r="AJ55">
        <v>120</v>
      </c>
      <c r="AK55" s="8">
        <f t="shared" si="4"/>
        <v>36192</v>
      </c>
      <c r="AL55">
        <v>2</v>
      </c>
      <c r="AM55">
        <v>1999</v>
      </c>
      <c r="AN55">
        <v>1</v>
      </c>
      <c r="AO55">
        <v>4157</v>
      </c>
      <c r="AP55">
        <v>232</v>
      </c>
    </row>
    <row r="56" spans="1:57" x14ac:dyDescent="0.25">
      <c r="A56" s="8">
        <f t="shared" si="0"/>
        <v>35586</v>
      </c>
      <c r="B56">
        <v>1997</v>
      </c>
      <c r="C56">
        <v>6</v>
      </c>
      <c r="D56">
        <v>5</v>
      </c>
      <c r="E56">
        <v>1100</v>
      </c>
      <c r="F56" s="3">
        <v>883</v>
      </c>
      <c r="G56" s="4">
        <v>33056</v>
      </c>
      <c r="H56" s="4">
        <v>33056</v>
      </c>
      <c r="I56" s="4">
        <v>32731</v>
      </c>
      <c r="V56" s="8">
        <f t="shared" si="2"/>
        <v>36251</v>
      </c>
      <c r="W56">
        <v>4</v>
      </c>
      <c r="X56">
        <v>1999</v>
      </c>
      <c r="Y56">
        <v>2</v>
      </c>
      <c r="Z56">
        <v>5990</v>
      </c>
      <c r="AA56">
        <v>5163</v>
      </c>
      <c r="AB56">
        <v>6910</v>
      </c>
      <c r="AC56">
        <v>446</v>
      </c>
      <c r="AD56">
        <v>175</v>
      </c>
      <c r="AE56" s="8">
        <f t="shared" si="3"/>
        <v>36251</v>
      </c>
      <c r="AF56">
        <v>4</v>
      </c>
      <c r="AG56">
        <v>1999</v>
      </c>
      <c r="AH56">
        <v>2</v>
      </c>
      <c r="AI56">
        <v>5990</v>
      </c>
      <c r="AJ56">
        <v>175</v>
      </c>
      <c r="AK56" s="8">
        <f t="shared" si="4"/>
        <v>36251</v>
      </c>
      <c r="AL56">
        <v>4</v>
      </c>
      <c r="AM56">
        <v>1999</v>
      </c>
      <c r="AN56">
        <v>2</v>
      </c>
      <c r="AO56">
        <v>6110</v>
      </c>
      <c r="AP56">
        <v>586</v>
      </c>
    </row>
    <row r="57" spans="1:57" x14ac:dyDescent="0.25">
      <c r="A57" s="8">
        <f t="shared" si="0"/>
        <v>35592</v>
      </c>
      <c r="B57">
        <v>1997</v>
      </c>
      <c r="C57">
        <v>6</v>
      </c>
      <c r="D57">
        <v>11</v>
      </c>
      <c r="E57">
        <v>1000</v>
      </c>
      <c r="F57" s="3">
        <v>451</v>
      </c>
      <c r="G57" s="4">
        <v>23262</v>
      </c>
      <c r="H57" s="4">
        <v>23262</v>
      </c>
      <c r="I57" s="4">
        <v>23331</v>
      </c>
      <c r="V57" s="8">
        <f t="shared" si="2"/>
        <v>36312</v>
      </c>
      <c r="W57">
        <v>6</v>
      </c>
      <c r="X57">
        <v>1999</v>
      </c>
      <c r="Y57">
        <v>1</v>
      </c>
      <c r="Z57">
        <v>20986</v>
      </c>
      <c r="AA57">
        <v>17258</v>
      </c>
      <c r="AB57">
        <v>25280</v>
      </c>
      <c r="AC57">
        <v>2049</v>
      </c>
      <c r="AD57">
        <v>414</v>
      </c>
      <c r="AE57" s="8">
        <f t="shared" si="3"/>
        <v>36312</v>
      </c>
      <c r="AF57">
        <v>6</v>
      </c>
      <c r="AG57">
        <v>1999</v>
      </c>
      <c r="AH57">
        <v>1</v>
      </c>
      <c r="AI57">
        <v>20986</v>
      </c>
      <c r="AJ57">
        <v>414</v>
      </c>
      <c r="AK57" s="8">
        <f t="shared" si="4"/>
        <v>36312</v>
      </c>
      <c r="AL57">
        <v>6</v>
      </c>
      <c r="AM57">
        <v>1999</v>
      </c>
      <c r="AN57">
        <v>1</v>
      </c>
      <c r="AO57">
        <v>21209</v>
      </c>
      <c r="AP57">
        <v>830</v>
      </c>
    </row>
    <row r="58" spans="1:57" x14ac:dyDescent="0.25">
      <c r="A58" s="8">
        <f t="shared" si="0"/>
        <v>35597</v>
      </c>
      <c r="B58">
        <v>1997</v>
      </c>
      <c r="C58">
        <v>6</v>
      </c>
      <c r="D58">
        <v>16</v>
      </c>
      <c r="E58">
        <v>1230</v>
      </c>
      <c r="F58" s="3">
        <v>580</v>
      </c>
      <c r="G58" s="4">
        <v>26414</v>
      </c>
      <c r="H58" s="4">
        <v>26414</v>
      </c>
      <c r="I58" s="4">
        <v>26285</v>
      </c>
      <c r="K58" t="s">
        <v>54</v>
      </c>
      <c r="L58" t="s">
        <v>55</v>
      </c>
      <c r="V58" s="8">
        <f t="shared" si="2"/>
        <v>36373</v>
      </c>
      <c r="W58">
        <v>8</v>
      </c>
      <c r="X58">
        <v>1999</v>
      </c>
      <c r="Y58">
        <v>2</v>
      </c>
      <c r="Z58">
        <v>14319</v>
      </c>
      <c r="AA58">
        <v>12404</v>
      </c>
      <c r="AB58">
        <v>16445</v>
      </c>
      <c r="AC58">
        <v>1031</v>
      </c>
      <c r="AD58">
        <v>356</v>
      </c>
      <c r="AE58" s="8">
        <f t="shared" si="3"/>
        <v>36373</v>
      </c>
      <c r="AF58">
        <v>8</v>
      </c>
      <c r="AG58">
        <v>1999</v>
      </c>
      <c r="AH58">
        <v>2</v>
      </c>
      <c r="AI58">
        <v>14319</v>
      </c>
      <c r="AJ58">
        <v>356</v>
      </c>
      <c r="AK58" s="8">
        <f t="shared" si="4"/>
        <v>36373</v>
      </c>
      <c r="AL58">
        <v>8</v>
      </c>
      <c r="AM58">
        <v>1999</v>
      </c>
      <c r="AN58">
        <v>2</v>
      </c>
      <c r="AO58">
        <v>14104</v>
      </c>
      <c r="AP58">
        <v>427</v>
      </c>
    </row>
    <row r="59" spans="1:57" x14ac:dyDescent="0.25">
      <c r="A59" s="8">
        <f t="shared" si="0"/>
        <v>35607</v>
      </c>
      <c r="B59">
        <v>1997</v>
      </c>
      <c r="C59">
        <v>6</v>
      </c>
      <c r="D59">
        <v>26</v>
      </c>
      <c r="E59">
        <v>1100</v>
      </c>
      <c r="F59" s="3">
        <v>606</v>
      </c>
      <c r="G59" s="4">
        <v>26727</v>
      </c>
      <c r="H59" s="4">
        <v>26727</v>
      </c>
      <c r="I59" s="4">
        <v>26433</v>
      </c>
      <c r="K59" s="11" t="s">
        <v>56</v>
      </c>
      <c r="L59" s="11"/>
      <c r="V59" s="8">
        <f t="shared" si="2"/>
        <v>36434</v>
      </c>
      <c r="W59">
        <v>10</v>
      </c>
      <c r="X59">
        <v>1999</v>
      </c>
      <c r="Y59">
        <v>1</v>
      </c>
      <c r="Z59">
        <v>7599</v>
      </c>
      <c r="AA59">
        <v>6213</v>
      </c>
      <c r="AB59">
        <v>9202</v>
      </c>
      <c r="AC59">
        <v>764</v>
      </c>
      <c r="AD59">
        <v>235</v>
      </c>
      <c r="AE59" s="8">
        <f t="shared" si="3"/>
        <v>36434</v>
      </c>
      <c r="AF59">
        <v>10</v>
      </c>
      <c r="AG59">
        <v>1999</v>
      </c>
      <c r="AH59">
        <v>1</v>
      </c>
      <c r="AI59">
        <v>7599</v>
      </c>
      <c r="AJ59">
        <v>235</v>
      </c>
      <c r="AK59" s="8">
        <f t="shared" si="4"/>
        <v>36434</v>
      </c>
      <c r="AL59">
        <v>10</v>
      </c>
      <c r="AM59">
        <v>1999</v>
      </c>
      <c r="AN59">
        <v>1</v>
      </c>
      <c r="AO59">
        <v>7443</v>
      </c>
      <c r="AP59">
        <v>286</v>
      </c>
    </row>
    <row r="60" spans="1:57" x14ac:dyDescent="0.25">
      <c r="A60" s="8">
        <f t="shared" si="0"/>
        <v>35612</v>
      </c>
      <c r="B60">
        <v>1997</v>
      </c>
      <c r="C60">
        <v>7</v>
      </c>
      <c r="D60">
        <v>1</v>
      </c>
      <c r="E60">
        <v>1400</v>
      </c>
      <c r="F60" s="3">
        <v>585</v>
      </c>
      <c r="G60" s="4">
        <v>26126</v>
      </c>
      <c r="H60" s="4">
        <v>26126</v>
      </c>
      <c r="I60" s="4">
        <v>25793</v>
      </c>
      <c r="K60" t="s">
        <v>59</v>
      </c>
      <c r="L60">
        <v>-5.5E-2</v>
      </c>
      <c r="V60" s="8">
        <f t="shared" si="2"/>
        <v>36465</v>
      </c>
      <c r="W60">
        <v>11</v>
      </c>
      <c r="X60">
        <v>1999</v>
      </c>
      <c r="Y60">
        <v>1</v>
      </c>
      <c r="Z60">
        <v>4309</v>
      </c>
      <c r="AA60">
        <v>3518</v>
      </c>
      <c r="AB60">
        <v>5226</v>
      </c>
      <c r="AC60">
        <v>436</v>
      </c>
      <c r="AD60">
        <v>144</v>
      </c>
      <c r="AE60" s="8">
        <f t="shared" si="3"/>
        <v>36465</v>
      </c>
      <c r="AF60">
        <v>11</v>
      </c>
      <c r="AG60">
        <v>1999</v>
      </c>
      <c r="AH60">
        <v>1</v>
      </c>
      <c r="AI60">
        <v>4309</v>
      </c>
      <c r="AJ60">
        <v>144</v>
      </c>
      <c r="AK60" s="8">
        <f t="shared" si="4"/>
        <v>36465</v>
      </c>
      <c r="AL60">
        <v>11</v>
      </c>
      <c r="AM60">
        <v>1999</v>
      </c>
      <c r="AN60">
        <v>1</v>
      </c>
      <c r="AO60">
        <v>4227</v>
      </c>
      <c r="AP60">
        <v>239</v>
      </c>
    </row>
    <row r="61" spans="1:57" x14ac:dyDescent="0.25">
      <c r="A61" s="8">
        <f t="shared" si="0"/>
        <v>35626</v>
      </c>
      <c r="B61">
        <v>1997</v>
      </c>
      <c r="C61">
        <v>7</v>
      </c>
      <c r="D61">
        <v>15</v>
      </c>
      <c r="E61">
        <v>1100</v>
      </c>
      <c r="F61" s="3">
        <v>355</v>
      </c>
      <c r="G61" s="4">
        <v>19762</v>
      </c>
      <c r="H61" s="4">
        <v>19762</v>
      </c>
      <c r="I61" s="4">
        <v>19562</v>
      </c>
      <c r="K61" t="s">
        <v>57</v>
      </c>
      <c r="L61">
        <v>0.999</v>
      </c>
      <c r="V61" s="8">
        <f t="shared" si="2"/>
        <v>36586</v>
      </c>
      <c r="W61">
        <v>3</v>
      </c>
      <c r="X61">
        <v>2000</v>
      </c>
      <c r="Y61">
        <v>2</v>
      </c>
      <c r="Z61">
        <v>3522</v>
      </c>
      <c r="AA61">
        <v>3034</v>
      </c>
      <c r="AB61">
        <v>4067</v>
      </c>
      <c r="AC61">
        <v>264</v>
      </c>
      <c r="AD61">
        <v>112</v>
      </c>
      <c r="AE61" s="8">
        <f t="shared" si="3"/>
        <v>36586</v>
      </c>
      <c r="AF61">
        <v>3</v>
      </c>
      <c r="AG61">
        <v>2000</v>
      </c>
      <c r="AH61">
        <v>2</v>
      </c>
      <c r="AI61">
        <v>3522</v>
      </c>
      <c r="AJ61">
        <v>112</v>
      </c>
      <c r="AK61" s="8">
        <f t="shared" si="4"/>
        <v>36586</v>
      </c>
      <c r="AL61">
        <v>3</v>
      </c>
      <c r="AM61">
        <v>2000</v>
      </c>
      <c r="AN61">
        <v>2</v>
      </c>
      <c r="AO61">
        <v>3538</v>
      </c>
      <c r="AP61">
        <v>296</v>
      </c>
    </row>
    <row r="62" spans="1:57" x14ac:dyDescent="0.25">
      <c r="A62" s="8">
        <f t="shared" si="0"/>
        <v>35641</v>
      </c>
      <c r="B62">
        <v>1997</v>
      </c>
      <c r="C62">
        <v>7</v>
      </c>
      <c r="D62">
        <v>30</v>
      </c>
      <c r="E62">
        <v>1115</v>
      </c>
      <c r="F62" s="3">
        <v>324</v>
      </c>
      <c r="G62" s="4">
        <v>18717</v>
      </c>
      <c r="H62" s="4">
        <v>18717</v>
      </c>
      <c r="I62" s="4">
        <v>18445</v>
      </c>
      <c r="K62" t="s">
        <v>58</v>
      </c>
      <c r="L62">
        <v>0.97599999999999998</v>
      </c>
      <c r="V62" s="8">
        <f t="shared" si="2"/>
        <v>36617</v>
      </c>
      <c r="W62">
        <v>4</v>
      </c>
      <c r="X62">
        <v>2000</v>
      </c>
      <c r="Y62">
        <v>2</v>
      </c>
      <c r="Z62">
        <v>8988</v>
      </c>
      <c r="AA62">
        <v>7743</v>
      </c>
      <c r="AB62">
        <v>10375</v>
      </c>
      <c r="AC62">
        <v>672</v>
      </c>
      <c r="AD62">
        <v>264</v>
      </c>
      <c r="AE62" s="8">
        <f t="shared" si="3"/>
        <v>36617</v>
      </c>
      <c r="AF62">
        <v>4</v>
      </c>
      <c r="AG62">
        <v>2000</v>
      </c>
      <c r="AH62">
        <v>2</v>
      </c>
      <c r="AI62">
        <v>8988</v>
      </c>
      <c r="AJ62">
        <v>264</v>
      </c>
      <c r="AK62" s="8">
        <f t="shared" si="4"/>
        <v>36617</v>
      </c>
      <c r="AL62">
        <v>4</v>
      </c>
      <c r="AM62">
        <v>2000</v>
      </c>
      <c r="AN62">
        <v>2</v>
      </c>
      <c r="AO62">
        <v>9275</v>
      </c>
      <c r="AP62">
        <v>729</v>
      </c>
    </row>
    <row r="63" spans="1:57" x14ac:dyDescent="0.25">
      <c r="A63" s="8">
        <f t="shared" si="0"/>
        <v>35654</v>
      </c>
      <c r="B63">
        <v>1997</v>
      </c>
      <c r="C63">
        <v>8</v>
      </c>
      <c r="D63">
        <v>12</v>
      </c>
      <c r="E63">
        <v>1200</v>
      </c>
      <c r="F63" s="3">
        <v>232</v>
      </c>
      <c r="G63" s="4">
        <v>15425</v>
      </c>
      <c r="H63" s="4">
        <v>15425</v>
      </c>
      <c r="I63" s="4">
        <v>15190</v>
      </c>
      <c r="V63" s="8">
        <f t="shared" si="2"/>
        <v>36647</v>
      </c>
      <c r="W63">
        <v>5</v>
      </c>
      <c r="X63">
        <v>2000</v>
      </c>
      <c r="Y63">
        <v>3</v>
      </c>
      <c r="Z63">
        <v>22971</v>
      </c>
      <c r="AA63">
        <v>20320</v>
      </c>
      <c r="AB63">
        <v>25870</v>
      </c>
      <c r="AC63">
        <v>1417</v>
      </c>
      <c r="AD63">
        <v>547</v>
      </c>
      <c r="AE63" s="8">
        <f t="shared" si="3"/>
        <v>36647</v>
      </c>
      <c r="AF63">
        <v>5</v>
      </c>
      <c r="AG63">
        <v>2000</v>
      </c>
      <c r="AH63">
        <v>3</v>
      </c>
      <c r="AI63">
        <v>22971</v>
      </c>
      <c r="AJ63">
        <v>547</v>
      </c>
      <c r="AK63" s="8">
        <f t="shared" si="4"/>
        <v>36647</v>
      </c>
      <c r="AL63">
        <v>5</v>
      </c>
      <c r="AM63">
        <v>2000</v>
      </c>
      <c r="AN63">
        <v>3</v>
      </c>
      <c r="AO63">
        <v>23201</v>
      </c>
      <c r="AP63">
        <v>1160</v>
      </c>
    </row>
    <row r="64" spans="1:57" x14ac:dyDescent="0.25">
      <c r="A64" s="8">
        <f t="shared" si="0"/>
        <v>35698</v>
      </c>
      <c r="B64">
        <v>1997</v>
      </c>
      <c r="C64">
        <v>9</v>
      </c>
      <c r="D64">
        <v>25</v>
      </c>
      <c r="E64">
        <v>1100</v>
      </c>
      <c r="F64" s="3">
        <v>202</v>
      </c>
      <c r="G64" s="4">
        <v>14880</v>
      </c>
      <c r="H64" s="4">
        <v>14880</v>
      </c>
      <c r="I64" s="4">
        <v>14655</v>
      </c>
      <c r="V64" s="8">
        <f t="shared" si="2"/>
        <v>36678</v>
      </c>
      <c r="W64">
        <v>6</v>
      </c>
      <c r="X64">
        <v>2000</v>
      </c>
      <c r="Y64">
        <v>2</v>
      </c>
      <c r="Z64">
        <v>14041</v>
      </c>
      <c r="AA64">
        <v>12159</v>
      </c>
      <c r="AB64">
        <v>16129</v>
      </c>
      <c r="AC64">
        <v>1013</v>
      </c>
      <c r="AD64">
        <v>311</v>
      </c>
      <c r="AE64" s="8">
        <f t="shared" si="3"/>
        <v>36678</v>
      </c>
      <c r="AF64">
        <v>6</v>
      </c>
      <c r="AG64">
        <v>2000</v>
      </c>
      <c r="AH64">
        <v>2</v>
      </c>
      <c r="AI64">
        <v>14041</v>
      </c>
      <c r="AJ64">
        <v>311</v>
      </c>
      <c r="AK64" s="8">
        <f t="shared" si="4"/>
        <v>36678</v>
      </c>
      <c r="AL64">
        <v>6</v>
      </c>
      <c r="AM64">
        <v>2000</v>
      </c>
      <c r="AN64">
        <v>2</v>
      </c>
      <c r="AO64">
        <v>14128</v>
      </c>
      <c r="AP64">
        <v>679</v>
      </c>
    </row>
    <row r="65" spans="1:42" x14ac:dyDescent="0.25">
      <c r="A65" s="8">
        <f t="shared" si="0"/>
        <v>35725</v>
      </c>
      <c r="B65">
        <v>1997</v>
      </c>
      <c r="C65">
        <v>10</v>
      </c>
      <c r="D65">
        <v>22</v>
      </c>
      <c r="E65">
        <v>1400</v>
      </c>
      <c r="F65" s="3">
        <v>115</v>
      </c>
      <c r="G65" s="4">
        <v>10843</v>
      </c>
      <c r="H65" s="4">
        <v>10843</v>
      </c>
      <c r="I65" s="4">
        <v>10748</v>
      </c>
      <c r="K65" t="s">
        <v>60</v>
      </c>
      <c r="V65" s="8">
        <f t="shared" si="2"/>
        <v>36708</v>
      </c>
      <c r="W65">
        <v>7</v>
      </c>
      <c r="X65">
        <v>2000</v>
      </c>
      <c r="Y65">
        <v>2</v>
      </c>
      <c r="Z65">
        <v>6943</v>
      </c>
      <c r="AA65">
        <v>5936</v>
      </c>
      <c r="AB65">
        <v>8072</v>
      </c>
      <c r="AC65">
        <v>545</v>
      </c>
      <c r="AD65">
        <v>273</v>
      </c>
      <c r="AE65" s="8">
        <f t="shared" si="3"/>
        <v>36708</v>
      </c>
      <c r="AF65">
        <v>7</v>
      </c>
      <c r="AG65">
        <v>2000</v>
      </c>
      <c r="AH65">
        <v>2</v>
      </c>
      <c r="AI65">
        <v>6943</v>
      </c>
      <c r="AJ65">
        <v>273</v>
      </c>
      <c r="AK65" s="8">
        <f t="shared" si="4"/>
        <v>36708</v>
      </c>
      <c r="AL65">
        <v>7</v>
      </c>
      <c r="AM65">
        <v>2000</v>
      </c>
      <c r="AN65">
        <v>2</v>
      </c>
      <c r="AO65">
        <v>6836</v>
      </c>
      <c r="AP65">
        <v>492</v>
      </c>
    </row>
    <row r="66" spans="1:42" x14ac:dyDescent="0.25">
      <c r="A66" s="8">
        <f t="shared" si="0"/>
        <v>35759</v>
      </c>
      <c r="B66">
        <v>1997</v>
      </c>
      <c r="C66">
        <v>11</v>
      </c>
      <c r="D66">
        <v>25</v>
      </c>
      <c r="E66">
        <v>1515</v>
      </c>
      <c r="F66" s="3">
        <v>44</v>
      </c>
      <c r="G66" s="4">
        <v>5773.6</v>
      </c>
      <c r="H66" s="4">
        <v>5773.6</v>
      </c>
      <c r="I66" s="4">
        <v>5716.6</v>
      </c>
      <c r="K66" t="s">
        <v>17</v>
      </c>
      <c r="V66" s="8">
        <f t="shared" si="2"/>
        <v>36739</v>
      </c>
      <c r="W66">
        <v>8</v>
      </c>
      <c r="X66">
        <v>2000</v>
      </c>
      <c r="Y66">
        <v>2</v>
      </c>
      <c r="Z66">
        <v>6665</v>
      </c>
      <c r="AA66">
        <v>5684</v>
      </c>
      <c r="AB66">
        <v>7766</v>
      </c>
      <c r="AC66">
        <v>532</v>
      </c>
      <c r="AD66">
        <v>236</v>
      </c>
      <c r="AE66" s="8">
        <f t="shared" si="3"/>
        <v>36739</v>
      </c>
      <c r="AF66">
        <v>8</v>
      </c>
      <c r="AG66">
        <v>2000</v>
      </c>
      <c r="AH66">
        <v>2</v>
      </c>
      <c r="AI66">
        <v>6665</v>
      </c>
      <c r="AJ66">
        <v>236</v>
      </c>
      <c r="AK66" s="8">
        <f t="shared" si="4"/>
        <v>36739</v>
      </c>
      <c r="AL66">
        <v>8</v>
      </c>
      <c r="AM66">
        <v>2000</v>
      </c>
      <c r="AN66">
        <v>2</v>
      </c>
      <c r="AO66">
        <v>6499</v>
      </c>
      <c r="AP66">
        <v>266</v>
      </c>
    </row>
    <row r="67" spans="1:42" x14ac:dyDescent="0.25">
      <c r="A67" s="8">
        <f t="shared" si="0"/>
        <v>35870</v>
      </c>
      <c r="B67">
        <v>1998</v>
      </c>
      <c r="C67">
        <v>3</v>
      </c>
      <c r="D67">
        <v>16</v>
      </c>
      <c r="E67">
        <v>1430</v>
      </c>
      <c r="F67" s="3">
        <v>25</v>
      </c>
      <c r="G67" s="4">
        <v>3753.8</v>
      </c>
      <c r="H67" s="4">
        <v>3753.8</v>
      </c>
      <c r="I67" s="4">
        <v>3783</v>
      </c>
      <c r="K67" t="s">
        <v>18</v>
      </c>
      <c r="L67" s="4">
        <v>95.84</v>
      </c>
      <c r="V67" s="8">
        <f t="shared" si="2"/>
        <v>36770</v>
      </c>
      <c r="W67">
        <v>9</v>
      </c>
      <c r="X67">
        <v>2000</v>
      </c>
      <c r="Y67">
        <v>1</v>
      </c>
      <c r="Z67">
        <v>7423</v>
      </c>
      <c r="AA67">
        <v>6068</v>
      </c>
      <c r="AB67">
        <v>8988</v>
      </c>
      <c r="AC67">
        <v>746</v>
      </c>
      <c r="AD67">
        <v>229</v>
      </c>
      <c r="AE67" s="8">
        <f t="shared" si="3"/>
        <v>36770</v>
      </c>
      <c r="AF67">
        <v>9</v>
      </c>
      <c r="AG67">
        <v>2000</v>
      </c>
      <c r="AH67">
        <v>1</v>
      </c>
      <c r="AI67">
        <v>7423</v>
      </c>
      <c r="AJ67">
        <v>229</v>
      </c>
      <c r="AK67" s="8">
        <f t="shared" si="4"/>
        <v>36770</v>
      </c>
      <c r="AL67">
        <v>9</v>
      </c>
      <c r="AM67">
        <v>2000</v>
      </c>
      <c r="AN67">
        <v>1</v>
      </c>
      <c r="AO67">
        <v>7243</v>
      </c>
      <c r="AP67">
        <v>217</v>
      </c>
    </row>
    <row r="68" spans="1:42" x14ac:dyDescent="0.25">
      <c r="A68" s="8">
        <f t="shared" ref="A68:A126" si="5">DATE(B68,C68,D68)</f>
        <v>35894</v>
      </c>
      <c r="B68">
        <v>1998</v>
      </c>
      <c r="C68">
        <v>4</v>
      </c>
      <c r="D68">
        <v>9</v>
      </c>
      <c r="E68">
        <v>1430</v>
      </c>
      <c r="F68" s="3">
        <v>33</v>
      </c>
      <c r="G68" s="4">
        <v>4515.7</v>
      </c>
      <c r="H68" s="4">
        <v>4515.7</v>
      </c>
      <c r="I68" s="4">
        <v>4574.8</v>
      </c>
      <c r="K68" t="s">
        <v>19</v>
      </c>
      <c r="L68" s="4">
        <v>9.1000000000000004E-3</v>
      </c>
      <c r="V68" s="8">
        <f t="shared" si="2"/>
        <v>36831</v>
      </c>
      <c r="W68">
        <v>11</v>
      </c>
      <c r="X68">
        <v>2000</v>
      </c>
      <c r="Y68">
        <v>1</v>
      </c>
      <c r="Z68">
        <v>6084</v>
      </c>
      <c r="AA68">
        <v>4964</v>
      </c>
      <c r="AB68">
        <v>7380</v>
      </c>
      <c r="AC68">
        <v>617</v>
      </c>
      <c r="AD68">
        <v>206</v>
      </c>
      <c r="AE68" s="8">
        <f t="shared" si="3"/>
        <v>36831</v>
      </c>
      <c r="AF68">
        <v>11</v>
      </c>
      <c r="AG68">
        <v>2000</v>
      </c>
      <c r="AH68">
        <v>1</v>
      </c>
      <c r="AI68">
        <v>6084</v>
      </c>
      <c r="AJ68">
        <v>206</v>
      </c>
      <c r="AK68" s="8">
        <f t="shared" si="4"/>
        <v>36831</v>
      </c>
      <c r="AL68">
        <v>11</v>
      </c>
      <c r="AM68">
        <v>2000</v>
      </c>
      <c r="AN68">
        <v>1</v>
      </c>
      <c r="AO68">
        <v>5988</v>
      </c>
      <c r="AP68">
        <v>309</v>
      </c>
    </row>
    <row r="69" spans="1:42" x14ac:dyDescent="0.25">
      <c r="A69" s="8">
        <f t="shared" si="5"/>
        <v>35908</v>
      </c>
      <c r="B69">
        <v>1998</v>
      </c>
      <c r="C69">
        <v>4</v>
      </c>
      <c r="D69">
        <v>23</v>
      </c>
      <c r="E69">
        <v>1230</v>
      </c>
      <c r="F69" s="3">
        <v>52</v>
      </c>
      <c r="G69" s="4">
        <v>6252</v>
      </c>
      <c r="H69" s="4">
        <v>6252</v>
      </c>
      <c r="I69" s="4">
        <v>6385.8</v>
      </c>
      <c r="V69" s="8">
        <f t="shared" si="2"/>
        <v>36861</v>
      </c>
      <c r="W69">
        <v>12</v>
      </c>
      <c r="X69">
        <v>2000</v>
      </c>
      <c r="Y69">
        <v>1</v>
      </c>
      <c r="Z69">
        <v>4685</v>
      </c>
      <c r="AA69">
        <v>3822</v>
      </c>
      <c r="AB69">
        <v>5684</v>
      </c>
      <c r="AC69">
        <v>476</v>
      </c>
      <c r="AD69">
        <v>160</v>
      </c>
      <c r="AE69" s="8">
        <f t="shared" si="3"/>
        <v>36861</v>
      </c>
      <c r="AF69">
        <v>12</v>
      </c>
      <c r="AG69">
        <v>2000</v>
      </c>
      <c r="AH69">
        <v>1</v>
      </c>
      <c r="AI69">
        <v>4685</v>
      </c>
      <c r="AJ69">
        <v>160</v>
      </c>
      <c r="AK69" s="8">
        <f t="shared" si="4"/>
        <v>36861</v>
      </c>
      <c r="AL69">
        <v>12</v>
      </c>
      <c r="AM69">
        <v>2000</v>
      </c>
      <c r="AN69">
        <v>1</v>
      </c>
      <c r="AO69">
        <v>4623</v>
      </c>
      <c r="AP69">
        <v>257</v>
      </c>
    </row>
    <row r="70" spans="1:42" x14ac:dyDescent="0.25">
      <c r="A70" s="8">
        <f t="shared" si="5"/>
        <v>35921</v>
      </c>
      <c r="B70">
        <v>1998</v>
      </c>
      <c r="C70">
        <v>5</v>
      </c>
      <c r="D70">
        <v>6</v>
      </c>
      <c r="E70">
        <v>1115</v>
      </c>
      <c r="F70" s="3">
        <v>168</v>
      </c>
      <c r="G70" s="4">
        <v>13773</v>
      </c>
      <c r="H70" s="4">
        <v>13773</v>
      </c>
      <c r="I70" s="4">
        <v>14198</v>
      </c>
      <c r="K70" t="s">
        <v>23</v>
      </c>
      <c r="L70" t="s">
        <v>26</v>
      </c>
      <c r="M70" t="s">
        <v>24</v>
      </c>
      <c r="N70" t="s">
        <v>25</v>
      </c>
      <c r="O70" t="s">
        <v>27</v>
      </c>
      <c r="V70" s="8">
        <f t="shared" ref="V70:V90" si="6">DATE(X70,W70,1)</f>
        <v>36892</v>
      </c>
      <c r="W70">
        <v>1</v>
      </c>
      <c r="X70">
        <v>2001</v>
      </c>
      <c r="Y70">
        <v>1</v>
      </c>
      <c r="Z70">
        <v>4497</v>
      </c>
      <c r="AA70">
        <v>3668</v>
      </c>
      <c r="AB70">
        <v>5457</v>
      </c>
      <c r="AC70">
        <v>457</v>
      </c>
      <c r="AD70">
        <v>154</v>
      </c>
      <c r="AE70" s="8">
        <f t="shared" ref="AE70:AE90" si="7">DATE(AG70,AF70,1)</f>
        <v>36892</v>
      </c>
      <c r="AF70">
        <v>1</v>
      </c>
      <c r="AG70">
        <v>2001</v>
      </c>
      <c r="AH70">
        <v>1</v>
      </c>
      <c r="AI70">
        <v>4497</v>
      </c>
      <c r="AJ70">
        <v>154</v>
      </c>
      <c r="AK70" s="8">
        <f t="shared" ref="AK70:AK90" si="8">DATE(AM70,AL70,1)</f>
        <v>36892</v>
      </c>
      <c r="AL70">
        <v>1</v>
      </c>
      <c r="AM70">
        <v>2001</v>
      </c>
      <c r="AN70">
        <v>1</v>
      </c>
      <c r="AO70">
        <v>4501</v>
      </c>
      <c r="AP70">
        <v>224</v>
      </c>
    </row>
    <row r="71" spans="1:42" x14ac:dyDescent="0.25">
      <c r="A71" s="8">
        <f t="shared" si="5"/>
        <v>35944</v>
      </c>
      <c r="B71">
        <v>1998</v>
      </c>
      <c r="C71">
        <v>5</v>
      </c>
      <c r="D71">
        <v>29</v>
      </c>
      <c r="E71">
        <v>1300</v>
      </c>
      <c r="F71" s="3">
        <v>449</v>
      </c>
      <c r="G71" s="4">
        <v>23650</v>
      </c>
      <c r="H71" s="4">
        <v>23650</v>
      </c>
      <c r="I71" s="4">
        <v>23890</v>
      </c>
      <c r="K71" s="11" t="s">
        <v>61</v>
      </c>
      <c r="L71" s="11"/>
      <c r="M71" s="11"/>
      <c r="N71" s="11"/>
      <c r="O71" s="11"/>
      <c r="V71" s="8">
        <f t="shared" si="6"/>
        <v>36951</v>
      </c>
      <c r="W71">
        <v>3</v>
      </c>
      <c r="X71">
        <v>2001</v>
      </c>
      <c r="Y71">
        <v>1</v>
      </c>
      <c r="Z71">
        <v>2867</v>
      </c>
      <c r="AA71">
        <v>2335</v>
      </c>
      <c r="AB71">
        <v>3484</v>
      </c>
      <c r="AC71">
        <v>293</v>
      </c>
      <c r="AD71">
        <v>104</v>
      </c>
      <c r="AE71" s="8">
        <f t="shared" si="7"/>
        <v>36951</v>
      </c>
      <c r="AF71">
        <v>3</v>
      </c>
      <c r="AG71">
        <v>2001</v>
      </c>
      <c r="AH71">
        <v>1</v>
      </c>
      <c r="AI71">
        <v>2867</v>
      </c>
      <c r="AJ71">
        <v>104</v>
      </c>
      <c r="AK71" s="8">
        <f t="shared" si="8"/>
        <v>36951</v>
      </c>
      <c r="AL71">
        <v>3</v>
      </c>
      <c r="AM71">
        <v>2001</v>
      </c>
      <c r="AN71">
        <v>1</v>
      </c>
      <c r="AO71">
        <v>2852</v>
      </c>
      <c r="AP71">
        <v>219</v>
      </c>
    </row>
    <row r="72" spans="1:42" x14ac:dyDescent="0.25">
      <c r="A72" s="8">
        <f t="shared" si="5"/>
        <v>35948</v>
      </c>
      <c r="B72">
        <v>1998</v>
      </c>
      <c r="C72">
        <v>6</v>
      </c>
      <c r="D72">
        <v>2</v>
      </c>
      <c r="E72">
        <v>730</v>
      </c>
      <c r="F72" s="3">
        <v>621</v>
      </c>
      <c r="G72" s="4">
        <v>27902</v>
      </c>
      <c r="H72" s="4">
        <v>27902</v>
      </c>
      <c r="I72" s="4">
        <v>27938</v>
      </c>
      <c r="K72" t="s">
        <v>11</v>
      </c>
      <c r="L72">
        <v>3.6728999999999998</v>
      </c>
      <c r="M72">
        <v>2.52E-2</v>
      </c>
      <c r="N72">
        <v>145.5</v>
      </c>
      <c r="O72" s="3">
        <v>1.0679999999999999E-66</v>
      </c>
      <c r="V72" s="8">
        <f t="shared" si="6"/>
        <v>36982</v>
      </c>
      <c r="W72">
        <v>4</v>
      </c>
      <c r="X72">
        <v>2001</v>
      </c>
      <c r="Y72">
        <v>1</v>
      </c>
      <c r="Z72">
        <v>14850</v>
      </c>
      <c r="AA72">
        <v>12155</v>
      </c>
      <c r="AB72">
        <v>17963</v>
      </c>
      <c r="AC72">
        <v>1483</v>
      </c>
      <c r="AD72">
        <v>429</v>
      </c>
      <c r="AE72" s="8">
        <f t="shared" si="7"/>
        <v>36982</v>
      </c>
      <c r="AF72">
        <v>4</v>
      </c>
      <c r="AG72">
        <v>2001</v>
      </c>
      <c r="AH72">
        <v>1</v>
      </c>
      <c r="AI72">
        <v>14850</v>
      </c>
      <c r="AJ72">
        <v>429</v>
      </c>
      <c r="AK72" s="8">
        <f t="shared" si="8"/>
        <v>36982</v>
      </c>
      <c r="AL72">
        <v>4</v>
      </c>
      <c r="AM72">
        <v>2001</v>
      </c>
      <c r="AN72">
        <v>1</v>
      </c>
      <c r="AO72">
        <v>15350</v>
      </c>
      <c r="AP72">
        <v>794</v>
      </c>
    </row>
    <row r="73" spans="1:42" x14ac:dyDescent="0.25">
      <c r="A73" s="8">
        <f t="shared" si="5"/>
        <v>35949</v>
      </c>
      <c r="B73">
        <v>1998</v>
      </c>
      <c r="C73">
        <v>6</v>
      </c>
      <c r="D73">
        <v>3</v>
      </c>
      <c r="E73">
        <v>730</v>
      </c>
      <c r="F73" s="3">
        <v>621</v>
      </c>
      <c r="G73" s="4">
        <v>27860</v>
      </c>
      <c r="H73" s="4">
        <v>27860</v>
      </c>
      <c r="I73" s="4">
        <v>27880</v>
      </c>
      <c r="K73" t="s">
        <v>12</v>
      </c>
      <c r="L73">
        <v>-0.32050000000000001</v>
      </c>
      <c r="M73">
        <v>2.2100000000000002E-2</v>
      </c>
      <c r="N73">
        <v>-14.48</v>
      </c>
      <c r="O73" s="3">
        <v>2.9649999999999997E-20</v>
      </c>
      <c r="V73" s="8">
        <f t="shared" si="6"/>
        <v>37012</v>
      </c>
      <c r="W73">
        <v>5</v>
      </c>
      <c r="X73">
        <v>2001</v>
      </c>
      <c r="Y73">
        <v>1</v>
      </c>
      <c r="Z73">
        <v>24777</v>
      </c>
      <c r="AA73">
        <v>20336</v>
      </c>
      <c r="AB73">
        <v>29897</v>
      </c>
      <c r="AC73">
        <v>2442</v>
      </c>
      <c r="AD73">
        <v>592</v>
      </c>
      <c r="AE73" s="8">
        <f t="shared" si="7"/>
        <v>37012</v>
      </c>
      <c r="AF73">
        <v>5</v>
      </c>
      <c r="AG73">
        <v>2001</v>
      </c>
      <c r="AH73">
        <v>1</v>
      </c>
      <c r="AI73">
        <v>24777</v>
      </c>
      <c r="AJ73">
        <v>591</v>
      </c>
      <c r="AK73" s="8">
        <f t="shared" si="8"/>
        <v>37012</v>
      </c>
      <c r="AL73">
        <v>5</v>
      </c>
      <c r="AM73">
        <v>2001</v>
      </c>
      <c r="AN73">
        <v>1</v>
      </c>
      <c r="AO73">
        <v>24972</v>
      </c>
      <c r="AP73">
        <v>1335</v>
      </c>
    </row>
    <row r="74" spans="1:42" x14ac:dyDescent="0.25">
      <c r="A74" s="8">
        <f t="shared" si="5"/>
        <v>35955</v>
      </c>
      <c r="B74">
        <v>1998</v>
      </c>
      <c r="C74">
        <v>6</v>
      </c>
      <c r="D74">
        <v>9</v>
      </c>
      <c r="E74">
        <v>1430</v>
      </c>
      <c r="F74" s="3">
        <v>193</v>
      </c>
      <c r="G74" s="4">
        <v>14203</v>
      </c>
      <c r="H74" s="4">
        <v>14203</v>
      </c>
      <c r="I74" s="4">
        <v>14380</v>
      </c>
      <c r="K74" t="s">
        <v>13</v>
      </c>
      <c r="L74">
        <v>-4.7800000000000002E-2</v>
      </c>
      <c r="M74">
        <v>1.14E-2</v>
      </c>
      <c r="N74">
        <v>-4.2</v>
      </c>
      <c r="O74" s="3">
        <v>4.8789999999999999E-5</v>
      </c>
      <c r="V74" s="8">
        <f t="shared" si="6"/>
        <v>37073</v>
      </c>
      <c r="W74">
        <v>7</v>
      </c>
      <c r="X74">
        <v>2001</v>
      </c>
      <c r="Y74">
        <v>1</v>
      </c>
      <c r="Z74">
        <v>9632</v>
      </c>
      <c r="AA74">
        <v>7870</v>
      </c>
      <c r="AB74">
        <v>11669</v>
      </c>
      <c r="AC74">
        <v>970</v>
      </c>
      <c r="AD74">
        <v>306</v>
      </c>
      <c r="AE74" s="8">
        <f t="shared" si="7"/>
        <v>37073</v>
      </c>
      <c r="AF74">
        <v>7</v>
      </c>
      <c r="AG74">
        <v>2001</v>
      </c>
      <c r="AH74">
        <v>1</v>
      </c>
      <c r="AI74">
        <v>9632</v>
      </c>
      <c r="AJ74">
        <v>306</v>
      </c>
      <c r="AK74" s="8">
        <f t="shared" si="8"/>
        <v>37073</v>
      </c>
      <c r="AL74">
        <v>7</v>
      </c>
      <c r="AM74">
        <v>2001</v>
      </c>
      <c r="AN74">
        <v>1</v>
      </c>
      <c r="AO74">
        <v>9545</v>
      </c>
      <c r="AP74">
        <v>539</v>
      </c>
    </row>
    <row r="75" spans="1:42" x14ac:dyDescent="0.25">
      <c r="A75" s="8">
        <f t="shared" si="5"/>
        <v>35970</v>
      </c>
      <c r="B75">
        <v>1998</v>
      </c>
      <c r="C75">
        <v>6</v>
      </c>
      <c r="D75">
        <v>24</v>
      </c>
      <c r="E75">
        <v>1145</v>
      </c>
      <c r="F75" s="3">
        <v>485</v>
      </c>
      <c r="G75" s="4">
        <v>23822</v>
      </c>
      <c r="H75" s="4">
        <v>23822</v>
      </c>
      <c r="I75" s="4">
        <v>23695</v>
      </c>
      <c r="K75" t="s">
        <v>14</v>
      </c>
      <c r="L75">
        <v>-6.0699999999999997E-2</v>
      </c>
      <c r="M75">
        <v>3.3799999999999997E-2</v>
      </c>
      <c r="N75">
        <v>-1.8</v>
      </c>
      <c r="O75" s="3">
        <v>6.2170000000000003E-2</v>
      </c>
      <c r="V75" s="8">
        <f t="shared" si="6"/>
        <v>37104</v>
      </c>
      <c r="W75">
        <v>8</v>
      </c>
      <c r="X75">
        <v>2001</v>
      </c>
      <c r="Y75">
        <v>1</v>
      </c>
      <c r="Z75">
        <v>8556</v>
      </c>
      <c r="AA75">
        <v>6992</v>
      </c>
      <c r="AB75">
        <v>10365</v>
      </c>
      <c r="AC75">
        <v>861</v>
      </c>
      <c r="AD75">
        <v>270</v>
      </c>
      <c r="AE75" s="8">
        <f t="shared" si="7"/>
        <v>37104</v>
      </c>
      <c r="AF75">
        <v>8</v>
      </c>
      <c r="AG75">
        <v>2001</v>
      </c>
      <c r="AH75">
        <v>1</v>
      </c>
      <c r="AI75">
        <v>8556</v>
      </c>
      <c r="AJ75">
        <v>270</v>
      </c>
      <c r="AK75" s="8">
        <f t="shared" si="8"/>
        <v>37104</v>
      </c>
      <c r="AL75">
        <v>8</v>
      </c>
      <c r="AM75">
        <v>2001</v>
      </c>
      <c r="AN75">
        <v>1</v>
      </c>
      <c r="AO75">
        <v>8385</v>
      </c>
      <c r="AP75">
        <v>286</v>
      </c>
    </row>
    <row r="76" spans="1:42" x14ac:dyDescent="0.25">
      <c r="A76" s="8">
        <f t="shared" si="5"/>
        <v>35985</v>
      </c>
      <c r="B76">
        <v>1998</v>
      </c>
      <c r="C76">
        <v>7</v>
      </c>
      <c r="D76">
        <v>9</v>
      </c>
      <c r="E76">
        <v>1450</v>
      </c>
      <c r="F76" s="3">
        <v>325</v>
      </c>
      <c r="G76" s="4">
        <v>18844</v>
      </c>
      <c r="H76" s="4">
        <v>18844</v>
      </c>
      <c r="I76" s="4">
        <v>18721</v>
      </c>
      <c r="K76" t="s">
        <v>15</v>
      </c>
      <c r="L76">
        <v>9.11E-2</v>
      </c>
      <c r="M76">
        <v>3.1699999999999999E-2</v>
      </c>
      <c r="N76">
        <v>2.87</v>
      </c>
      <c r="O76" s="3">
        <v>3.7100000000000002E-3</v>
      </c>
      <c r="V76" s="8">
        <f t="shared" si="6"/>
        <v>37135</v>
      </c>
      <c r="W76">
        <v>9</v>
      </c>
      <c r="X76">
        <v>2001</v>
      </c>
      <c r="Y76">
        <v>1</v>
      </c>
      <c r="Z76">
        <v>5214</v>
      </c>
      <c r="AA76">
        <v>4239</v>
      </c>
      <c r="AB76">
        <v>6345</v>
      </c>
      <c r="AC76">
        <v>538</v>
      </c>
      <c r="AD76">
        <v>202</v>
      </c>
      <c r="AE76" s="8">
        <f t="shared" si="7"/>
        <v>37135</v>
      </c>
      <c r="AF76">
        <v>9</v>
      </c>
      <c r="AG76">
        <v>2001</v>
      </c>
      <c r="AH76">
        <v>1</v>
      </c>
      <c r="AI76">
        <v>5214</v>
      </c>
      <c r="AJ76">
        <v>202</v>
      </c>
      <c r="AK76" s="8">
        <f t="shared" si="8"/>
        <v>37135</v>
      </c>
      <c r="AL76">
        <v>9</v>
      </c>
      <c r="AM76">
        <v>2001</v>
      </c>
      <c r="AN76">
        <v>1</v>
      </c>
      <c r="AO76">
        <v>5035</v>
      </c>
      <c r="AP76">
        <v>199</v>
      </c>
    </row>
    <row r="77" spans="1:42" x14ac:dyDescent="0.25">
      <c r="A77" s="8">
        <f t="shared" si="5"/>
        <v>35998</v>
      </c>
      <c r="B77">
        <v>1998</v>
      </c>
      <c r="C77">
        <v>7</v>
      </c>
      <c r="D77">
        <v>22</v>
      </c>
      <c r="E77">
        <v>1400</v>
      </c>
      <c r="F77" s="3">
        <v>141</v>
      </c>
      <c r="G77" s="4">
        <v>11221</v>
      </c>
      <c r="H77" s="4">
        <v>11221</v>
      </c>
      <c r="I77" s="4">
        <v>11123</v>
      </c>
      <c r="V77" s="8">
        <f t="shared" si="6"/>
        <v>37196</v>
      </c>
      <c r="W77">
        <v>11</v>
      </c>
      <c r="X77">
        <v>2001</v>
      </c>
      <c r="Y77">
        <v>1</v>
      </c>
      <c r="Z77">
        <v>3769</v>
      </c>
      <c r="AA77">
        <v>3072</v>
      </c>
      <c r="AB77">
        <v>4577</v>
      </c>
      <c r="AC77">
        <v>384</v>
      </c>
      <c r="AD77">
        <v>134</v>
      </c>
      <c r="AE77" s="8">
        <f t="shared" si="7"/>
        <v>37196</v>
      </c>
      <c r="AF77">
        <v>11</v>
      </c>
      <c r="AG77">
        <v>2001</v>
      </c>
      <c r="AH77">
        <v>1</v>
      </c>
      <c r="AI77">
        <v>3769</v>
      </c>
      <c r="AJ77">
        <v>134</v>
      </c>
      <c r="AK77" s="8">
        <f t="shared" si="8"/>
        <v>37196</v>
      </c>
      <c r="AL77">
        <v>11</v>
      </c>
      <c r="AM77">
        <v>2001</v>
      </c>
      <c r="AN77">
        <v>1</v>
      </c>
      <c r="AO77">
        <v>3631</v>
      </c>
      <c r="AP77">
        <v>195</v>
      </c>
    </row>
    <row r="78" spans="1:42" x14ac:dyDescent="0.25">
      <c r="A78" s="8">
        <f t="shared" si="5"/>
        <v>36038</v>
      </c>
      <c r="B78">
        <v>1998</v>
      </c>
      <c r="C78">
        <v>8</v>
      </c>
      <c r="D78">
        <v>31</v>
      </c>
      <c r="E78">
        <v>1345</v>
      </c>
      <c r="F78" s="3">
        <v>59</v>
      </c>
      <c r="G78" s="4">
        <v>6233.3</v>
      </c>
      <c r="H78" s="4">
        <v>6233.3</v>
      </c>
      <c r="I78" s="4">
        <v>6055.7</v>
      </c>
      <c r="K78" t="s">
        <v>38</v>
      </c>
      <c r="L78" t="s">
        <v>39</v>
      </c>
      <c r="M78" t="s">
        <v>40</v>
      </c>
      <c r="N78" t="s">
        <v>41</v>
      </c>
      <c r="O78" t="s">
        <v>42</v>
      </c>
      <c r="V78" s="8">
        <f t="shared" si="6"/>
        <v>37347</v>
      </c>
      <c r="W78">
        <v>4</v>
      </c>
      <c r="X78">
        <v>2002</v>
      </c>
      <c r="Y78">
        <v>1</v>
      </c>
      <c r="Z78">
        <v>8310</v>
      </c>
      <c r="AA78">
        <v>6794</v>
      </c>
      <c r="AB78">
        <v>10064</v>
      </c>
      <c r="AC78">
        <v>835</v>
      </c>
      <c r="AD78">
        <v>257</v>
      </c>
      <c r="AE78" s="8">
        <f t="shared" si="7"/>
        <v>37347</v>
      </c>
      <c r="AF78">
        <v>4</v>
      </c>
      <c r="AG78">
        <v>2002</v>
      </c>
      <c r="AH78">
        <v>1</v>
      </c>
      <c r="AI78">
        <v>8310</v>
      </c>
      <c r="AJ78">
        <v>257</v>
      </c>
      <c r="AK78" s="8">
        <f t="shared" si="8"/>
        <v>37347</v>
      </c>
      <c r="AL78">
        <v>4</v>
      </c>
      <c r="AM78">
        <v>2002</v>
      </c>
      <c r="AN78">
        <v>1</v>
      </c>
      <c r="AO78">
        <v>8593</v>
      </c>
      <c r="AP78">
        <v>670</v>
      </c>
    </row>
    <row r="79" spans="1:42" x14ac:dyDescent="0.25">
      <c r="A79" s="8">
        <f t="shared" si="5"/>
        <v>36068</v>
      </c>
      <c r="B79">
        <v>1998</v>
      </c>
      <c r="C79">
        <v>9</v>
      </c>
      <c r="D79">
        <v>30</v>
      </c>
      <c r="E79">
        <v>1315</v>
      </c>
      <c r="F79" s="3">
        <v>34</v>
      </c>
      <c r="G79" s="4">
        <v>4267</v>
      </c>
      <c r="H79" s="4">
        <v>4267</v>
      </c>
      <c r="I79" s="4">
        <v>4095.7</v>
      </c>
      <c r="K79" t="s">
        <v>43</v>
      </c>
      <c r="L79" t="s">
        <v>44</v>
      </c>
      <c r="M79" t="s">
        <v>45</v>
      </c>
      <c r="N79" t="s">
        <v>44</v>
      </c>
      <c r="O79" t="s">
        <v>44</v>
      </c>
      <c r="P79" t="s">
        <v>44</v>
      </c>
      <c r="Q79" t="s">
        <v>44</v>
      </c>
      <c r="R79" t="s">
        <v>46</v>
      </c>
      <c r="V79" s="8">
        <f t="shared" si="6"/>
        <v>37377</v>
      </c>
      <c r="W79">
        <v>5</v>
      </c>
      <c r="X79">
        <v>2002</v>
      </c>
      <c r="Y79">
        <v>1</v>
      </c>
      <c r="Z79">
        <v>11851</v>
      </c>
      <c r="AA79">
        <v>9717</v>
      </c>
      <c r="AB79">
        <v>14314</v>
      </c>
      <c r="AC79">
        <v>1174</v>
      </c>
      <c r="AD79">
        <v>307</v>
      </c>
      <c r="AE79" s="8">
        <f t="shared" si="7"/>
        <v>37377</v>
      </c>
      <c r="AF79">
        <v>5</v>
      </c>
      <c r="AG79">
        <v>2002</v>
      </c>
      <c r="AH79">
        <v>1</v>
      </c>
      <c r="AI79">
        <v>11851</v>
      </c>
      <c r="AJ79">
        <v>307</v>
      </c>
      <c r="AK79" s="8">
        <f t="shared" si="8"/>
        <v>37377</v>
      </c>
      <c r="AL79">
        <v>5</v>
      </c>
      <c r="AM79">
        <v>2002</v>
      </c>
      <c r="AN79">
        <v>1</v>
      </c>
      <c r="AO79">
        <v>12098</v>
      </c>
      <c r="AP79">
        <v>871</v>
      </c>
    </row>
    <row r="80" spans="1:42" x14ac:dyDescent="0.25">
      <c r="A80" s="8">
        <f t="shared" si="5"/>
        <v>36074</v>
      </c>
      <c r="B80">
        <v>1998</v>
      </c>
      <c r="C80">
        <v>10</v>
      </c>
      <c r="D80">
        <v>6</v>
      </c>
      <c r="E80">
        <v>1525</v>
      </c>
      <c r="F80" s="3">
        <v>49</v>
      </c>
      <c r="G80" s="4">
        <v>5722.3</v>
      </c>
      <c r="H80" s="4">
        <v>5722.3</v>
      </c>
      <c r="I80" s="4">
        <v>5558.6</v>
      </c>
      <c r="K80" t="s">
        <v>62</v>
      </c>
      <c r="V80" s="8">
        <f t="shared" si="6"/>
        <v>37408</v>
      </c>
      <c r="W80">
        <v>6</v>
      </c>
      <c r="X80">
        <v>2002</v>
      </c>
      <c r="Y80">
        <v>1</v>
      </c>
      <c r="Z80">
        <v>4965</v>
      </c>
      <c r="AA80">
        <v>4004</v>
      </c>
      <c r="AB80">
        <v>6087</v>
      </c>
      <c r="AC80">
        <v>532</v>
      </c>
      <c r="AD80">
        <v>241</v>
      </c>
      <c r="AE80" s="8">
        <f t="shared" si="7"/>
        <v>37408</v>
      </c>
      <c r="AF80">
        <v>6</v>
      </c>
      <c r="AG80">
        <v>2002</v>
      </c>
      <c r="AH80">
        <v>1</v>
      </c>
      <c r="AI80">
        <v>4965</v>
      </c>
      <c r="AJ80">
        <v>241</v>
      </c>
      <c r="AK80" s="8">
        <f t="shared" si="8"/>
        <v>37408</v>
      </c>
      <c r="AL80">
        <v>6</v>
      </c>
      <c r="AM80">
        <v>2002</v>
      </c>
      <c r="AN80">
        <v>1</v>
      </c>
      <c r="AO80">
        <v>4886</v>
      </c>
      <c r="AP80">
        <v>493</v>
      </c>
    </row>
    <row r="81" spans="1:42" x14ac:dyDescent="0.25">
      <c r="A81" s="8">
        <f t="shared" si="5"/>
        <v>36112</v>
      </c>
      <c r="B81">
        <v>1998</v>
      </c>
      <c r="C81">
        <v>11</v>
      </c>
      <c r="D81">
        <v>13</v>
      </c>
      <c r="E81">
        <v>1515</v>
      </c>
      <c r="F81" s="3">
        <v>46</v>
      </c>
      <c r="G81" s="4">
        <v>5851.2</v>
      </c>
      <c r="H81" s="4">
        <v>5851.2</v>
      </c>
      <c r="I81" s="4">
        <v>5763.7</v>
      </c>
      <c r="K81" t="s">
        <v>32</v>
      </c>
      <c r="L81" s="3">
        <v>15.3</v>
      </c>
      <c r="M81" s="3">
        <v>22.5</v>
      </c>
      <c r="N81" s="3">
        <v>32.700000000000003</v>
      </c>
      <c r="O81" s="3">
        <v>52.9</v>
      </c>
      <c r="P81" s="3">
        <v>61.5</v>
      </c>
      <c r="Q81" s="3">
        <v>65.7</v>
      </c>
      <c r="R81" s="3">
        <v>73</v>
      </c>
      <c r="S81" s="3">
        <v>73</v>
      </c>
      <c r="V81" s="8">
        <f t="shared" si="6"/>
        <v>37438</v>
      </c>
      <c r="W81">
        <v>7</v>
      </c>
      <c r="X81">
        <v>2002</v>
      </c>
      <c r="Y81">
        <v>1</v>
      </c>
      <c r="Z81">
        <v>3330</v>
      </c>
      <c r="AA81">
        <v>2644</v>
      </c>
      <c r="AB81">
        <v>4140</v>
      </c>
      <c r="AC81">
        <v>382</v>
      </c>
      <c r="AD81">
        <v>211</v>
      </c>
      <c r="AE81" s="8">
        <f t="shared" si="7"/>
        <v>37438</v>
      </c>
      <c r="AF81">
        <v>7</v>
      </c>
      <c r="AG81">
        <v>2002</v>
      </c>
      <c r="AH81">
        <v>1</v>
      </c>
      <c r="AI81">
        <v>3330</v>
      </c>
      <c r="AJ81">
        <v>211</v>
      </c>
      <c r="AK81" s="8">
        <f t="shared" si="8"/>
        <v>37438</v>
      </c>
      <c r="AL81">
        <v>7</v>
      </c>
      <c r="AM81">
        <v>2002</v>
      </c>
      <c r="AN81">
        <v>1</v>
      </c>
      <c r="AO81">
        <v>3193</v>
      </c>
      <c r="AP81">
        <v>282</v>
      </c>
    </row>
    <row r="82" spans="1:42" x14ac:dyDescent="0.25">
      <c r="A82" s="8">
        <f t="shared" si="5"/>
        <v>36208</v>
      </c>
      <c r="B82">
        <v>1999</v>
      </c>
      <c r="C82">
        <v>2</v>
      </c>
      <c r="D82">
        <v>17</v>
      </c>
      <c r="E82">
        <v>1445</v>
      </c>
      <c r="F82" s="3">
        <v>27</v>
      </c>
      <c r="G82" s="4">
        <v>4116.7</v>
      </c>
      <c r="H82" s="4">
        <v>4116.7</v>
      </c>
      <c r="I82" s="4">
        <v>4157</v>
      </c>
      <c r="K82" s="3" t="s">
        <v>34</v>
      </c>
      <c r="L82" s="3">
        <v>16.899999999999999</v>
      </c>
      <c r="M82" s="3">
        <v>21.7</v>
      </c>
      <c r="N82" s="3">
        <v>32.799999999999997</v>
      </c>
      <c r="O82" s="3">
        <v>51.7</v>
      </c>
      <c r="P82" s="3">
        <v>62.7</v>
      </c>
      <c r="Q82" s="3">
        <v>66.7</v>
      </c>
      <c r="R82" s="3">
        <v>69.2</v>
      </c>
      <c r="S82" s="3">
        <v>69.2</v>
      </c>
      <c r="V82" s="8">
        <f t="shared" si="6"/>
        <v>37500</v>
      </c>
      <c r="W82">
        <v>9</v>
      </c>
      <c r="X82">
        <v>2002</v>
      </c>
      <c r="Y82">
        <v>1</v>
      </c>
      <c r="Z82">
        <v>5360</v>
      </c>
      <c r="AA82">
        <v>4373</v>
      </c>
      <c r="AB82">
        <v>6503</v>
      </c>
      <c r="AC82">
        <v>544</v>
      </c>
      <c r="AD82">
        <v>182</v>
      </c>
      <c r="AE82" s="8">
        <f t="shared" si="7"/>
        <v>37500</v>
      </c>
      <c r="AF82">
        <v>9</v>
      </c>
      <c r="AG82">
        <v>2002</v>
      </c>
      <c r="AH82">
        <v>1</v>
      </c>
      <c r="AI82">
        <v>5360</v>
      </c>
      <c r="AJ82">
        <v>182</v>
      </c>
      <c r="AK82" s="8">
        <f t="shared" si="8"/>
        <v>37500</v>
      </c>
      <c r="AL82">
        <v>9</v>
      </c>
      <c r="AM82">
        <v>2002</v>
      </c>
      <c r="AN82">
        <v>1</v>
      </c>
      <c r="AO82">
        <v>5186</v>
      </c>
      <c r="AP82">
        <v>185</v>
      </c>
    </row>
    <row r="83" spans="1:42" x14ac:dyDescent="0.25">
      <c r="A83" s="8">
        <f t="shared" si="5"/>
        <v>36262</v>
      </c>
      <c r="B83">
        <v>1999</v>
      </c>
      <c r="C83">
        <v>4</v>
      </c>
      <c r="D83">
        <v>12</v>
      </c>
      <c r="E83">
        <v>1300</v>
      </c>
      <c r="F83" s="3">
        <v>38</v>
      </c>
      <c r="G83" s="4">
        <v>5019.3</v>
      </c>
      <c r="H83" s="4">
        <v>5019.3</v>
      </c>
      <c r="I83" s="4">
        <v>5103.1000000000004</v>
      </c>
      <c r="K83" t="s">
        <v>48</v>
      </c>
      <c r="L83">
        <v>0.91</v>
      </c>
      <c r="M83">
        <v>1.04</v>
      </c>
      <c r="N83">
        <v>1</v>
      </c>
      <c r="O83">
        <v>1.02</v>
      </c>
      <c r="P83">
        <v>0.98</v>
      </c>
      <c r="Q83">
        <v>0.99</v>
      </c>
      <c r="R83">
        <v>1.06</v>
      </c>
      <c r="S83">
        <v>1.06</v>
      </c>
      <c r="V83" s="8">
        <f t="shared" si="6"/>
        <v>37591</v>
      </c>
      <c r="W83">
        <v>12</v>
      </c>
      <c r="X83">
        <v>2002</v>
      </c>
      <c r="Y83">
        <v>1</v>
      </c>
      <c r="Z83">
        <v>4231</v>
      </c>
      <c r="AA83">
        <v>3453</v>
      </c>
      <c r="AB83">
        <v>5132</v>
      </c>
      <c r="AC83">
        <v>429</v>
      </c>
      <c r="AD83">
        <v>142</v>
      </c>
      <c r="AE83" s="8">
        <f t="shared" si="7"/>
        <v>37591</v>
      </c>
      <c r="AF83">
        <v>12</v>
      </c>
      <c r="AG83">
        <v>2002</v>
      </c>
      <c r="AH83">
        <v>1</v>
      </c>
      <c r="AI83">
        <v>4231</v>
      </c>
      <c r="AJ83">
        <v>142</v>
      </c>
      <c r="AK83" s="8">
        <f t="shared" si="8"/>
        <v>37591</v>
      </c>
      <c r="AL83">
        <v>12</v>
      </c>
      <c r="AM83">
        <v>2002</v>
      </c>
      <c r="AN83">
        <v>1</v>
      </c>
      <c r="AO83">
        <v>4159</v>
      </c>
      <c r="AP83">
        <v>236</v>
      </c>
    </row>
    <row r="84" spans="1:42" x14ac:dyDescent="0.25">
      <c r="A84" s="8">
        <f t="shared" si="5"/>
        <v>36279</v>
      </c>
      <c r="B84">
        <v>1999</v>
      </c>
      <c r="C84">
        <v>4</v>
      </c>
      <c r="D84">
        <v>29</v>
      </c>
      <c r="E84">
        <v>1200</v>
      </c>
      <c r="F84" s="3">
        <v>61</v>
      </c>
      <c r="G84" s="4">
        <v>6960</v>
      </c>
      <c r="H84" s="4">
        <v>6960</v>
      </c>
      <c r="I84" s="4">
        <v>7117</v>
      </c>
      <c r="V84" s="8">
        <f t="shared" si="6"/>
        <v>37712</v>
      </c>
      <c r="W84">
        <v>4</v>
      </c>
      <c r="X84">
        <v>2003</v>
      </c>
      <c r="Y84">
        <v>1</v>
      </c>
      <c r="Z84">
        <v>3603</v>
      </c>
      <c r="AA84">
        <v>2935</v>
      </c>
      <c r="AB84">
        <v>4376</v>
      </c>
      <c r="AC84">
        <v>368</v>
      </c>
      <c r="AD84">
        <v>129</v>
      </c>
      <c r="AE84" s="8">
        <f t="shared" si="7"/>
        <v>37712</v>
      </c>
      <c r="AF84">
        <v>4</v>
      </c>
      <c r="AG84">
        <v>2003</v>
      </c>
      <c r="AH84">
        <v>1</v>
      </c>
      <c r="AI84">
        <v>3603</v>
      </c>
      <c r="AJ84">
        <v>129</v>
      </c>
      <c r="AK84" s="8">
        <f t="shared" si="8"/>
        <v>37712</v>
      </c>
      <c r="AL84">
        <v>4</v>
      </c>
      <c r="AM84">
        <v>2003</v>
      </c>
      <c r="AN84">
        <v>1</v>
      </c>
      <c r="AO84">
        <v>3613</v>
      </c>
      <c r="AP84">
        <v>355</v>
      </c>
    </row>
    <row r="85" spans="1:42" x14ac:dyDescent="0.25">
      <c r="A85" s="8">
        <f t="shared" si="5"/>
        <v>36314</v>
      </c>
      <c r="B85">
        <v>1999</v>
      </c>
      <c r="C85">
        <v>6</v>
      </c>
      <c r="D85">
        <v>3</v>
      </c>
      <c r="E85">
        <v>1515</v>
      </c>
      <c r="F85" s="3">
        <v>367</v>
      </c>
      <c r="G85" s="4">
        <v>20986</v>
      </c>
      <c r="H85" s="4">
        <v>20986</v>
      </c>
      <c r="I85" s="4">
        <v>21209</v>
      </c>
      <c r="K85" t="s">
        <v>48</v>
      </c>
      <c r="L85" t="s">
        <v>49</v>
      </c>
      <c r="M85">
        <v>1</v>
      </c>
      <c r="N85" t="s">
        <v>50</v>
      </c>
      <c r="O85" t="s">
        <v>51</v>
      </c>
      <c r="P85" t="s">
        <v>48</v>
      </c>
      <c r="Q85" t="s">
        <v>52</v>
      </c>
      <c r="R85">
        <v>1</v>
      </c>
      <c r="S85" t="s">
        <v>50</v>
      </c>
      <c r="T85" t="s">
        <v>53</v>
      </c>
      <c r="V85" s="8">
        <f t="shared" si="6"/>
        <v>37803</v>
      </c>
      <c r="W85">
        <v>7</v>
      </c>
      <c r="X85">
        <v>2003</v>
      </c>
      <c r="Y85">
        <v>1</v>
      </c>
      <c r="Z85">
        <v>8504</v>
      </c>
      <c r="AA85">
        <v>6935</v>
      </c>
      <c r="AB85">
        <v>10321</v>
      </c>
      <c r="AC85">
        <v>865</v>
      </c>
      <c r="AD85">
        <v>295</v>
      </c>
      <c r="AE85" s="8">
        <f t="shared" si="7"/>
        <v>37803</v>
      </c>
      <c r="AF85">
        <v>7</v>
      </c>
      <c r="AG85">
        <v>2003</v>
      </c>
      <c r="AH85">
        <v>1</v>
      </c>
      <c r="AI85">
        <v>8504</v>
      </c>
      <c r="AJ85">
        <v>295</v>
      </c>
      <c r="AK85" s="8">
        <f t="shared" si="8"/>
        <v>37803</v>
      </c>
      <c r="AL85">
        <v>7</v>
      </c>
      <c r="AM85">
        <v>2003</v>
      </c>
      <c r="AN85">
        <v>1</v>
      </c>
      <c r="AO85">
        <v>8439</v>
      </c>
      <c r="AP85">
        <v>594</v>
      </c>
    </row>
    <row r="86" spans="1:42" x14ac:dyDescent="0.25">
      <c r="A86" s="8">
        <f t="shared" si="5"/>
        <v>36381</v>
      </c>
      <c r="B86">
        <v>1999</v>
      </c>
      <c r="C86">
        <v>8</v>
      </c>
      <c r="D86">
        <v>9</v>
      </c>
      <c r="E86">
        <v>1500</v>
      </c>
      <c r="F86" s="3">
        <v>205</v>
      </c>
      <c r="G86" s="4">
        <v>14278</v>
      </c>
      <c r="H86" s="4">
        <v>14278</v>
      </c>
      <c r="I86" s="4">
        <v>14077</v>
      </c>
      <c r="V86" s="8">
        <f t="shared" si="6"/>
        <v>37834</v>
      </c>
      <c r="W86">
        <v>8</v>
      </c>
      <c r="X86">
        <v>2003</v>
      </c>
      <c r="Y86">
        <v>1</v>
      </c>
      <c r="Z86">
        <v>9556</v>
      </c>
      <c r="AA86">
        <v>7815</v>
      </c>
      <c r="AB86">
        <v>11568</v>
      </c>
      <c r="AC86">
        <v>958</v>
      </c>
      <c r="AD86">
        <v>290</v>
      </c>
      <c r="AE86" s="8">
        <f t="shared" si="7"/>
        <v>37834</v>
      </c>
      <c r="AF86">
        <v>8</v>
      </c>
      <c r="AG86">
        <v>2003</v>
      </c>
      <c r="AH86">
        <v>1</v>
      </c>
      <c r="AI86">
        <v>9556</v>
      </c>
      <c r="AJ86">
        <v>290</v>
      </c>
      <c r="AK86" s="8">
        <f t="shared" si="8"/>
        <v>37834</v>
      </c>
      <c r="AL86">
        <v>8</v>
      </c>
      <c r="AM86">
        <v>2003</v>
      </c>
      <c r="AN86">
        <v>1</v>
      </c>
      <c r="AO86">
        <v>9393</v>
      </c>
      <c r="AP86">
        <v>323</v>
      </c>
    </row>
    <row r="87" spans="1:42" x14ac:dyDescent="0.25">
      <c r="A87" s="8">
        <f t="shared" si="5"/>
        <v>36391</v>
      </c>
      <c r="B87">
        <v>1999</v>
      </c>
      <c r="C87">
        <v>8</v>
      </c>
      <c r="D87">
        <v>19</v>
      </c>
      <c r="E87">
        <v>1230</v>
      </c>
      <c r="F87" s="3">
        <v>205</v>
      </c>
      <c r="G87" s="4">
        <v>14360</v>
      </c>
      <c r="H87" s="4">
        <v>14360</v>
      </c>
      <c r="I87" s="4">
        <v>14131</v>
      </c>
      <c r="V87" s="8">
        <f t="shared" si="6"/>
        <v>37895</v>
      </c>
      <c r="W87">
        <v>10</v>
      </c>
      <c r="X87">
        <v>2003</v>
      </c>
      <c r="Y87">
        <v>1</v>
      </c>
      <c r="Z87">
        <v>4458</v>
      </c>
      <c r="AA87">
        <v>3639</v>
      </c>
      <c r="AB87">
        <v>5406</v>
      </c>
      <c r="AC87">
        <v>451</v>
      </c>
      <c r="AD87">
        <v>148</v>
      </c>
      <c r="AE87" s="8">
        <f t="shared" si="7"/>
        <v>37895</v>
      </c>
      <c r="AF87">
        <v>10</v>
      </c>
      <c r="AG87">
        <v>2003</v>
      </c>
      <c r="AH87">
        <v>1</v>
      </c>
      <c r="AI87">
        <v>4458</v>
      </c>
      <c r="AJ87">
        <v>148</v>
      </c>
      <c r="AK87" s="8">
        <f t="shared" si="8"/>
        <v>37895</v>
      </c>
      <c r="AL87">
        <v>10</v>
      </c>
      <c r="AM87">
        <v>2003</v>
      </c>
      <c r="AN87">
        <v>1</v>
      </c>
      <c r="AO87">
        <v>4312</v>
      </c>
      <c r="AP87">
        <v>205</v>
      </c>
    </row>
    <row r="88" spans="1:42" x14ac:dyDescent="0.25">
      <c r="A88" s="8">
        <f t="shared" si="5"/>
        <v>36439</v>
      </c>
      <c r="B88">
        <v>1999</v>
      </c>
      <c r="C88">
        <v>10</v>
      </c>
      <c r="D88">
        <v>6</v>
      </c>
      <c r="E88">
        <v>1300</v>
      </c>
      <c r="F88" s="3">
        <v>72</v>
      </c>
      <c r="G88" s="4">
        <v>7599.2</v>
      </c>
      <c r="H88" s="4">
        <v>7599.2</v>
      </c>
      <c r="I88" s="4">
        <v>7443.2</v>
      </c>
      <c r="K88" t="s">
        <v>54</v>
      </c>
      <c r="L88" t="s">
        <v>55</v>
      </c>
      <c r="V88" s="8">
        <f t="shared" si="6"/>
        <v>38047</v>
      </c>
      <c r="W88">
        <v>3</v>
      </c>
      <c r="X88">
        <v>2004</v>
      </c>
      <c r="Y88">
        <v>1</v>
      </c>
      <c r="Z88">
        <v>3894</v>
      </c>
      <c r="AA88">
        <v>3188</v>
      </c>
      <c r="AB88">
        <v>4709</v>
      </c>
      <c r="AC88">
        <v>388</v>
      </c>
      <c r="AD88">
        <v>111</v>
      </c>
      <c r="AE88" s="8">
        <f t="shared" si="7"/>
        <v>38047</v>
      </c>
      <c r="AF88">
        <v>3</v>
      </c>
      <c r="AG88">
        <v>2004</v>
      </c>
      <c r="AH88">
        <v>1</v>
      </c>
      <c r="AI88">
        <v>3894</v>
      </c>
      <c r="AJ88">
        <v>111</v>
      </c>
      <c r="AK88" s="8">
        <f t="shared" si="8"/>
        <v>38047</v>
      </c>
      <c r="AL88">
        <v>3</v>
      </c>
      <c r="AM88">
        <v>2004</v>
      </c>
      <c r="AN88">
        <v>1</v>
      </c>
      <c r="AO88">
        <v>3931</v>
      </c>
      <c r="AP88">
        <v>291</v>
      </c>
    </row>
    <row r="89" spans="1:42" x14ac:dyDescent="0.25">
      <c r="A89" s="8">
        <f t="shared" si="5"/>
        <v>36494</v>
      </c>
      <c r="B89">
        <v>1999</v>
      </c>
      <c r="C89">
        <v>11</v>
      </c>
      <c r="D89">
        <v>30</v>
      </c>
      <c r="E89">
        <v>1400</v>
      </c>
      <c r="F89" s="3">
        <v>30</v>
      </c>
      <c r="G89" s="4">
        <v>4309.5</v>
      </c>
      <c r="H89" s="4">
        <v>4309.5</v>
      </c>
      <c r="I89" s="4">
        <v>4226.8999999999996</v>
      </c>
      <c r="K89" s="11" t="s">
        <v>56</v>
      </c>
      <c r="L89" s="11"/>
      <c r="V89" s="8">
        <f t="shared" si="6"/>
        <v>38078</v>
      </c>
      <c r="W89">
        <v>4</v>
      </c>
      <c r="X89">
        <v>2004</v>
      </c>
      <c r="Y89">
        <v>1</v>
      </c>
      <c r="Z89">
        <v>7516</v>
      </c>
      <c r="AA89">
        <v>6150</v>
      </c>
      <c r="AB89">
        <v>9095</v>
      </c>
      <c r="AC89">
        <v>752</v>
      </c>
      <c r="AD89">
        <v>222</v>
      </c>
      <c r="AE89" s="8">
        <f t="shared" si="7"/>
        <v>38078</v>
      </c>
      <c r="AF89">
        <v>4</v>
      </c>
      <c r="AG89">
        <v>2004</v>
      </c>
      <c r="AH89">
        <v>1</v>
      </c>
      <c r="AI89">
        <v>7516</v>
      </c>
      <c r="AJ89">
        <v>222</v>
      </c>
      <c r="AK89" s="8">
        <f t="shared" si="8"/>
        <v>38078</v>
      </c>
      <c r="AL89">
        <v>4</v>
      </c>
      <c r="AM89">
        <v>2004</v>
      </c>
      <c r="AN89">
        <v>1</v>
      </c>
      <c r="AO89">
        <v>7744</v>
      </c>
      <c r="AP89">
        <v>656</v>
      </c>
    </row>
    <row r="90" spans="1:42" x14ac:dyDescent="0.25">
      <c r="A90" s="8">
        <f t="shared" si="5"/>
        <v>36600</v>
      </c>
      <c r="B90">
        <v>2000</v>
      </c>
      <c r="C90">
        <v>3</v>
      </c>
      <c r="D90">
        <v>15</v>
      </c>
      <c r="E90">
        <v>1030</v>
      </c>
      <c r="F90" s="3">
        <v>21</v>
      </c>
      <c r="G90" s="4">
        <v>3250.2</v>
      </c>
      <c r="H90" s="4">
        <v>3250.2</v>
      </c>
      <c r="I90" s="4">
        <v>3252.9</v>
      </c>
      <c r="K90" t="s">
        <v>59</v>
      </c>
      <c r="L90">
        <v>-1.2E-2</v>
      </c>
      <c r="V90" s="8">
        <f t="shared" si="6"/>
        <v>38108</v>
      </c>
      <c r="W90">
        <v>5</v>
      </c>
      <c r="X90">
        <v>2004</v>
      </c>
      <c r="Y90">
        <v>1</v>
      </c>
      <c r="Z90">
        <v>21182</v>
      </c>
      <c r="AA90">
        <v>17370</v>
      </c>
      <c r="AB90">
        <v>25580</v>
      </c>
      <c r="AC90">
        <v>2097</v>
      </c>
      <c r="AD90">
        <v>544</v>
      </c>
      <c r="AE90" s="8">
        <f t="shared" si="7"/>
        <v>38108</v>
      </c>
      <c r="AF90">
        <v>5</v>
      </c>
      <c r="AG90">
        <v>2004</v>
      </c>
      <c r="AH90">
        <v>1</v>
      </c>
      <c r="AI90">
        <v>21182</v>
      </c>
      <c r="AJ90">
        <v>544</v>
      </c>
      <c r="AK90" s="8">
        <f t="shared" si="8"/>
        <v>38108</v>
      </c>
      <c r="AL90">
        <v>5</v>
      </c>
      <c r="AM90">
        <v>2004</v>
      </c>
      <c r="AN90">
        <v>1</v>
      </c>
      <c r="AO90">
        <v>21690</v>
      </c>
      <c r="AP90">
        <v>798</v>
      </c>
    </row>
    <row r="91" spans="1:42" x14ac:dyDescent="0.25">
      <c r="A91" s="8">
        <f t="shared" si="5"/>
        <v>36614</v>
      </c>
      <c r="B91">
        <v>2000</v>
      </c>
      <c r="C91">
        <v>3</v>
      </c>
      <c r="D91">
        <v>29</v>
      </c>
      <c r="E91">
        <v>1200</v>
      </c>
      <c r="F91" s="3">
        <v>26</v>
      </c>
      <c r="G91" s="4">
        <v>3794.6</v>
      </c>
      <c r="H91" s="4">
        <v>3794.6</v>
      </c>
      <c r="I91" s="4">
        <v>3822.1</v>
      </c>
      <c r="K91" t="s">
        <v>63</v>
      </c>
      <c r="L91">
        <v>1</v>
      </c>
    </row>
    <row r="92" spans="1:42" x14ac:dyDescent="0.25">
      <c r="A92" s="8">
        <f t="shared" si="5"/>
        <v>36629</v>
      </c>
      <c r="B92">
        <v>2000</v>
      </c>
      <c r="C92">
        <v>4</v>
      </c>
      <c r="D92">
        <v>13</v>
      </c>
      <c r="E92">
        <v>1500</v>
      </c>
      <c r="F92" s="3">
        <v>63</v>
      </c>
      <c r="G92" s="4">
        <v>7331.8</v>
      </c>
      <c r="H92" s="4">
        <v>7331.8</v>
      </c>
      <c r="I92" s="4">
        <v>7546.4</v>
      </c>
      <c r="K92" t="s">
        <v>58</v>
      </c>
      <c r="L92">
        <v>0.95399999999999996</v>
      </c>
    </row>
    <row r="93" spans="1:42" x14ac:dyDescent="0.25">
      <c r="A93" s="8">
        <f t="shared" si="5"/>
        <v>36640</v>
      </c>
      <c r="B93">
        <v>2000</v>
      </c>
      <c r="C93">
        <v>4</v>
      </c>
      <c r="D93">
        <v>24</v>
      </c>
      <c r="E93">
        <v>1215</v>
      </c>
      <c r="F93" s="3">
        <v>110</v>
      </c>
      <c r="G93" s="4">
        <v>10644</v>
      </c>
      <c r="H93" s="4">
        <v>10644</v>
      </c>
      <c r="I93" s="4">
        <v>11003</v>
      </c>
    </row>
    <row r="94" spans="1:42" x14ac:dyDescent="0.25">
      <c r="A94" s="8">
        <f t="shared" si="5"/>
        <v>36662</v>
      </c>
      <c r="B94">
        <v>2000</v>
      </c>
      <c r="C94">
        <v>5</v>
      </c>
      <c r="D94">
        <v>16</v>
      </c>
      <c r="E94">
        <v>1210</v>
      </c>
      <c r="F94" s="3">
        <v>199</v>
      </c>
      <c r="G94" s="4">
        <v>15029</v>
      </c>
      <c r="H94" s="4">
        <v>15029</v>
      </c>
      <c r="I94" s="4">
        <v>15409</v>
      </c>
      <c r="K94" t="s">
        <v>64</v>
      </c>
    </row>
    <row r="95" spans="1:42" x14ac:dyDescent="0.25">
      <c r="A95" s="8">
        <f t="shared" si="5"/>
        <v>36670</v>
      </c>
      <c r="B95">
        <v>2000</v>
      </c>
      <c r="C95">
        <v>5</v>
      </c>
      <c r="D95">
        <v>24</v>
      </c>
      <c r="E95">
        <v>1100</v>
      </c>
      <c r="F95" s="3">
        <v>621</v>
      </c>
      <c r="G95" s="4">
        <v>28272</v>
      </c>
      <c r="H95" s="4">
        <v>28272</v>
      </c>
      <c r="I95" s="4">
        <v>28436</v>
      </c>
      <c r="K95" t="s">
        <v>65</v>
      </c>
      <c r="L95" t="s">
        <v>66</v>
      </c>
      <c r="M95" t="s">
        <v>67</v>
      </c>
      <c r="N95" t="s">
        <v>72</v>
      </c>
      <c r="O95" t="s">
        <v>73</v>
      </c>
      <c r="P95" t="s">
        <v>68</v>
      </c>
      <c r="Q95" t="s">
        <v>74</v>
      </c>
      <c r="R95" t="s">
        <v>75</v>
      </c>
      <c r="S95" t="s">
        <v>69</v>
      </c>
    </row>
    <row r="96" spans="1:42" x14ac:dyDescent="0.25">
      <c r="A96" s="8">
        <f t="shared" si="5"/>
        <v>36677</v>
      </c>
      <c r="B96">
        <v>2000</v>
      </c>
      <c r="C96">
        <v>5</v>
      </c>
      <c r="D96">
        <v>31</v>
      </c>
      <c r="E96">
        <v>1415</v>
      </c>
      <c r="F96" s="3">
        <v>525</v>
      </c>
      <c r="G96" s="4">
        <v>25612</v>
      </c>
      <c r="H96" s="4">
        <v>25612</v>
      </c>
      <c r="I96" s="4">
        <v>25757</v>
      </c>
      <c r="K96" t="s">
        <v>70</v>
      </c>
      <c r="L96">
        <v>228</v>
      </c>
      <c r="M96">
        <v>9</v>
      </c>
      <c r="N96">
        <v>26</v>
      </c>
      <c r="O96">
        <v>46</v>
      </c>
      <c r="P96">
        <v>156</v>
      </c>
      <c r="Q96">
        <v>414</v>
      </c>
      <c r="R96">
        <v>581</v>
      </c>
      <c r="S96">
        <v>883</v>
      </c>
    </row>
    <row r="97" spans="1:19" x14ac:dyDescent="0.25">
      <c r="A97" s="8">
        <f t="shared" si="5"/>
        <v>36689</v>
      </c>
      <c r="B97">
        <v>2000</v>
      </c>
      <c r="C97">
        <v>6</v>
      </c>
      <c r="D97">
        <v>12</v>
      </c>
      <c r="E97">
        <v>1600</v>
      </c>
      <c r="F97" s="3">
        <v>250</v>
      </c>
      <c r="G97" s="4">
        <v>16562</v>
      </c>
      <c r="H97" s="4">
        <v>16562</v>
      </c>
      <c r="I97" s="4">
        <v>16717</v>
      </c>
      <c r="K97" t="s">
        <v>32</v>
      </c>
      <c r="L97">
        <v>205</v>
      </c>
      <c r="M97">
        <v>9</v>
      </c>
      <c r="N97">
        <v>26</v>
      </c>
      <c r="O97">
        <v>38</v>
      </c>
      <c r="P97">
        <v>74</v>
      </c>
      <c r="Q97">
        <v>342</v>
      </c>
      <c r="R97">
        <v>583</v>
      </c>
      <c r="S97">
        <v>1110</v>
      </c>
    </row>
    <row r="98" spans="1:19" x14ac:dyDescent="0.25">
      <c r="A98" s="8">
        <f t="shared" si="5"/>
        <v>36705</v>
      </c>
      <c r="B98">
        <v>2000</v>
      </c>
      <c r="C98">
        <v>6</v>
      </c>
      <c r="D98">
        <v>28</v>
      </c>
      <c r="E98">
        <v>1250</v>
      </c>
      <c r="F98" s="3">
        <v>144</v>
      </c>
      <c r="G98" s="4">
        <v>11519</v>
      </c>
      <c r="H98" s="4">
        <v>11519</v>
      </c>
      <c r="I98" s="4">
        <v>11540</v>
      </c>
    </row>
    <row r="99" spans="1:19" x14ac:dyDescent="0.25">
      <c r="A99" s="8">
        <f t="shared" si="5"/>
        <v>36725</v>
      </c>
      <c r="B99">
        <v>2000</v>
      </c>
      <c r="C99">
        <v>7</v>
      </c>
      <c r="D99">
        <v>18</v>
      </c>
      <c r="E99">
        <v>1005</v>
      </c>
      <c r="F99" s="3">
        <v>81</v>
      </c>
      <c r="G99" s="4">
        <v>7695.9</v>
      </c>
      <c r="H99" s="4">
        <v>7695.9</v>
      </c>
      <c r="I99" s="4">
        <v>7599.1</v>
      </c>
      <c r="K99" t="s">
        <v>76</v>
      </c>
    </row>
    <row r="100" spans="1:19" x14ac:dyDescent="0.25">
      <c r="A100" s="8">
        <f t="shared" si="5"/>
        <v>36728</v>
      </c>
      <c r="B100">
        <v>2000</v>
      </c>
      <c r="C100">
        <v>7</v>
      </c>
      <c r="D100">
        <v>21</v>
      </c>
      <c r="E100">
        <v>1200</v>
      </c>
      <c r="F100" s="3">
        <v>60</v>
      </c>
      <c r="G100" s="4">
        <v>6190.7</v>
      </c>
      <c r="H100" s="4">
        <v>6190.7</v>
      </c>
      <c r="I100" s="4">
        <v>6072.9</v>
      </c>
      <c r="K100" t="s">
        <v>77</v>
      </c>
    </row>
    <row r="101" spans="1:19" x14ac:dyDescent="0.25">
      <c r="A101" s="8">
        <f t="shared" si="5"/>
        <v>36747</v>
      </c>
      <c r="B101">
        <v>2000</v>
      </c>
      <c r="C101">
        <v>8</v>
      </c>
      <c r="D101">
        <v>9</v>
      </c>
      <c r="E101">
        <v>1300</v>
      </c>
      <c r="F101" s="3">
        <v>38</v>
      </c>
      <c r="G101" s="4">
        <v>4387.5</v>
      </c>
      <c r="H101" s="4">
        <v>4387.5</v>
      </c>
      <c r="I101" s="4">
        <v>4229.5</v>
      </c>
    </row>
    <row r="102" spans="1:19" x14ac:dyDescent="0.25">
      <c r="A102" s="8">
        <f t="shared" si="5"/>
        <v>36760</v>
      </c>
      <c r="B102">
        <v>2000</v>
      </c>
      <c r="C102">
        <v>8</v>
      </c>
      <c r="D102">
        <v>22</v>
      </c>
      <c r="E102">
        <v>730</v>
      </c>
      <c r="F102" s="3">
        <v>99</v>
      </c>
      <c r="G102" s="4">
        <v>8942.9</v>
      </c>
      <c r="H102" s="4">
        <v>8942.9</v>
      </c>
      <c r="I102" s="4">
        <v>8768.7999999999993</v>
      </c>
      <c r="K102" t="s">
        <v>78</v>
      </c>
      <c r="N102" s="3">
        <v>1110</v>
      </c>
    </row>
    <row r="103" spans="1:19" x14ac:dyDescent="0.25">
      <c r="A103" s="8">
        <f t="shared" si="5"/>
        <v>36784</v>
      </c>
      <c r="B103">
        <v>2000</v>
      </c>
      <c r="C103">
        <v>9</v>
      </c>
      <c r="D103">
        <v>15</v>
      </c>
      <c r="E103">
        <v>1600</v>
      </c>
      <c r="F103" s="3">
        <v>73</v>
      </c>
      <c r="G103" s="4">
        <v>7422.6</v>
      </c>
      <c r="H103" s="4">
        <v>7422.6</v>
      </c>
      <c r="I103" s="4">
        <v>7243.4</v>
      </c>
      <c r="K103" t="s">
        <v>79</v>
      </c>
      <c r="N103" s="3">
        <v>883</v>
      </c>
    </row>
    <row r="104" spans="1:19" x14ac:dyDescent="0.25">
      <c r="A104" s="8">
        <f t="shared" si="5"/>
        <v>36838</v>
      </c>
      <c r="B104">
        <v>2000</v>
      </c>
      <c r="C104">
        <v>11</v>
      </c>
      <c r="D104">
        <v>8</v>
      </c>
      <c r="E104">
        <v>1330</v>
      </c>
      <c r="F104" s="3">
        <v>49</v>
      </c>
      <c r="G104" s="4">
        <v>6084</v>
      </c>
      <c r="H104" s="4">
        <v>6084</v>
      </c>
      <c r="I104" s="4">
        <v>5988.1</v>
      </c>
    </row>
    <row r="105" spans="1:19" x14ac:dyDescent="0.25">
      <c r="A105" s="8">
        <f t="shared" si="5"/>
        <v>36865</v>
      </c>
      <c r="B105">
        <v>2000</v>
      </c>
      <c r="C105">
        <v>12</v>
      </c>
      <c r="D105">
        <v>5</v>
      </c>
      <c r="E105">
        <v>1200</v>
      </c>
      <c r="F105" s="3">
        <v>33</v>
      </c>
      <c r="G105" s="4">
        <v>4685.1000000000004</v>
      </c>
      <c r="H105" s="4">
        <v>4685.1000000000004</v>
      </c>
      <c r="I105" s="4">
        <v>4623</v>
      </c>
    </row>
    <row r="106" spans="1:19" x14ac:dyDescent="0.25">
      <c r="A106" s="8">
        <f t="shared" si="5"/>
        <v>36899</v>
      </c>
      <c r="B106">
        <v>2001</v>
      </c>
      <c r="C106">
        <v>1</v>
      </c>
      <c r="D106">
        <v>8</v>
      </c>
      <c r="E106">
        <v>1400</v>
      </c>
      <c r="F106" s="3">
        <v>30</v>
      </c>
      <c r="G106" s="4">
        <v>4497.3</v>
      </c>
      <c r="H106" s="4">
        <v>4497.3</v>
      </c>
      <c r="I106" s="4">
        <v>4501.3999999999996</v>
      </c>
    </row>
    <row r="107" spans="1:19" x14ac:dyDescent="0.25">
      <c r="A107" s="8">
        <f t="shared" si="5"/>
        <v>36962</v>
      </c>
      <c r="B107">
        <v>2001</v>
      </c>
      <c r="C107">
        <v>3</v>
      </c>
      <c r="D107">
        <v>12</v>
      </c>
      <c r="E107">
        <v>1430</v>
      </c>
      <c r="F107" s="3">
        <v>18</v>
      </c>
      <c r="G107" s="4">
        <v>2867.5</v>
      </c>
      <c r="H107" s="4">
        <v>2867.5</v>
      </c>
      <c r="I107" s="4">
        <v>2851.7</v>
      </c>
    </row>
    <row r="108" spans="1:19" x14ac:dyDescent="0.25">
      <c r="A108" s="8">
        <f t="shared" si="5"/>
        <v>37011</v>
      </c>
      <c r="B108">
        <v>2001</v>
      </c>
      <c r="C108">
        <v>4</v>
      </c>
      <c r="D108">
        <v>30</v>
      </c>
      <c r="E108">
        <v>1530</v>
      </c>
      <c r="F108" s="3">
        <v>186</v>
      </c>
      <c r="G108" s="4">
        <v>14850</v>
      </c>
      <c r="H108" s="4">
        <v>14850</v>
      </c>
      <c r="I108" s="4">
        <v>15350</v>
      </c>
    </row>
    <row r="109" spans="1:19" x14ac:dyDescent="0.25">
      <c r="A109" s="8">
        <f t="shared" si="5"/>
        <v>37041</v>
      </c>
      <c r="B109">
        <v>2001</v>
      </c>
      <c r="C109">
        <v>5</v>
      </c>
      <c r="D109">
        <v>30</v>
      </c>
      <c r="E109">
        <v>1430</v>
      </c>
      <c r="F109" s="3">
        <v>491</v>
      </c>
      <c r="G109" s="4">
        <v>24777</v>
      </c>
      <c r="H109" s="4">
        <v>24777</v>
      </c>
      <c r="I109" s="4">
        <v>24972</v>
      </c>
    </row>
    <row r="110" spans="1:19" x14ac:dyDescent="0.25">
      <c r="A110" s="8">
        <f t="shared" si="5"/>
        <v>37091</v>
      </c>
      <c r="B110">
        <v>2001</v>
      </c>
      <c r="C110">
        <v>7</v>
      </c>
      <c r="D110">
        <v>19</v>
      </c>
      <c r="E110">
        <v>1130</v>
      </c>
      <c r="F110" s="3">
        <v>112</v>
      </c>
      <c r="G110" s="4">
        <v>9631.6</v>
      </c>
      <c r="H110" s="4">
        <v>9631.6</v>
      </c>
      <c r="I110" s="4">
        <v>9544.7000000000007</v>
      </c>
    </row>
    <row r="111" spans="1:19" x14ac:dyDescent="0.25">
      <c r="A111" s="8">
        <f t="shared" si="5"/>
        <v>37124</v>
      </c>
      <c r="B111">
        <v>2001</v>
      </c>
      <c r="C111">
        <v>8</v>
      </c>
      <c r="D111">
        <v>21</v>
      </c>
      <c r="E111">
        <v>1215</v>
      </c>
      <c r="F111" s="3">
        <v>93</v>
      </c>
      <c r="G111" s="4">
        <v>8556.2000000000007</v>
      </c>
      <c r="H111" s="4">
        <v>8556.2000000000007</v>
      </c>
      <c r="I111" s="4">
        <v>8384.7000000000007</v>
      </c>
    </row>
    <row r="112" spans="1:19" x14ac:dyDescent="0.25">
      <c r="A112" s="8">
        <f t="shared" si="5"/>
        <v>37141</v>
      </c>
      <c r="B112">
        <v>2001</v>
      </c>
      <c r="C112">
        <v>9</v>
      </c>
      <c r="D112">
        <v>7</v>
      </c>
      <c r="E112">
        <v>1415</v>
      </c>
      <c r="F112" s="3">
        <v>46</v>
      </c>
      <c r="G112" s="4">
        <v>5213.7</v>
      </c>
      <c r="H112" s="4">
        <v>5213.7</v>
      </c>
      <c r="I112" s="4">
        <v>5034.8</v>
      </c>
    </row>
    <row r="113" spans="1:9" x14ac:dyDescent="0.25">
      <c r="A113" s="8">
        <f t="shared" si="5"/>
        <v>37197</v>
      </c>
      <c r="B113">
        <v>2001</v>
      </c>
      <c r="C113">
        <v>11</v>
      </c>
      <c r="D113">
        <v>2</v>
      </c>
      <c r="E113">
        <v>1515</v>
      </c>
      <c r="F113" s="3">
        <v>27</v>
      </c>
      <c r="G113" s="4">
        <v>3769.1</v>
      </c>
      <c r="H113" s="4">
        <v>3769.1</v>
      </c>
      <c r="I113" s="4">
        <v>3630.8</v>
      </c>
    </row>
    <row r="114" spans="1:9" x14ac:dyDescent="0.25">
      <c r="A114" s="8">
        <f t="shared" si="5"/>
        <v>37355</v>
      </c>
      <c r="B114">
        <v>2002</v>
      </c>
      <c r="C114">
        <v>4</v>
      </c>
      <c r="D114">
        <v>9</v>
      </c>
      <c r="E114">
        <v>1219</v>
      </c>
      <c r="F114" s="3">
        <v>74</v>
      </c>
      <c r="G114" s="4">
        <v>8310.2999999999993</v>
      </c>
      <c r="H114" s="4">
        <v>8310.2999999999993</v>
      </c>
      <c r="I114" s="4">
        <v>8593.2000000000007</v>
      </c>
    </row>
    <row r="115" spans="1:9" x14ac:dyDescent="0.25">
      <c r="A115" s="8">
        <f t="shared" si="5"/>
        <v>37400</v>
      </c>
      <c r="B115">
        <v>2002</v>
      </c>
      <c r="C115">
        <v>5</v>
      </c>
      <c r="D115">
        <v>24</v>
      </c>
      <c r="E115">
        <v>1439</v>
      </c>
      <c r="F115" s="3">
        <v>140</v>
      </c>
      <c r="G115" s="4">
        <v>11851</v>
      </c>
      <c r="H115" s="4">
        <v>11851</v>
      </c>
      <c r="I115" s="4">
        <v>12098</v>
      </c>
    </row>
    <row r="116" spans="1:9" x14ac:dyDescent="0.25">
      <c r="A116" s="8">
        <f t="shared" si="5"/>
        <v>37435</v>
      </c>
      <c r="B116">
        <v>2002</v>
      </c>
      <c r="C116">
        <v>6</v>
      </c>
      <c r="D116">
        <v>28</v>
      </c>
      <c r="E116">
        <v>1324</v>
      </c>
      <c r="F116" s="3">
        <v>44</v>
      </c>
      <c r="G116" s="4">
        <v>4965.2</v>
      </c>
      <c r="H116" s="4">
        <v>4965.2</v>
      </c>
      <c r="I116" s="4">
        <v>4886.3999999999996</v>
      </c>
    </row>
    <row r="117" spans="1:9" x14ac:dyDescent="0.25">
      <c r="A117" s="8">
        <f t="shared" si="5"/>
        <v>37460</v>
      </c>
      <c r="B117">
        <v>2002</v>
      </c>
      <c r="C117">
        <v>7</v>
      </c>
      <c r="D117">
        <v>23</v>
      </c>
      <c r="E117">
        <v>1322</v>
      </c>
      <c r="F117" s="3">
        <v>27</v>
      </c>
      <c r="G117" s="4">
        <v>3330.3</v>
      </c>
      <c r="H117" s="4">
        <v>3330.3</v>
      </c>
      <c r="I117" s="4">
        <v>3192.9</v>
      </c>
    </row>
    <row r="118" spans="1:9" x14ac:dyDescent="0.25">
      <c r="A118" s="8">
        <f t="shared" si="5"/>
        <v>37525</v>
      </c>
      <c r="B118">
        <v>2002</v>
      </c>
      <c r="C118">
        <v>9</v>
      </c>
      <c r="D118">
        <v>26</v>
      </c>
      <c r="E118">
        <v>1215</v>
      </c>
      <c r="F118" s="3">
        <v>46</v>
      </c>
      <c r="G118" s="4">
        <v>5360.3</v>
      </c>
      <c r="H118" s="4">
        <v>5360.3</v>
      </c>
      <c r="I118" s="4">
        <v>5186.2</v>
      </c>
    </row>
    <row r="119" spans="1:9" x14ac:dyDescent="0.25">
      <c r="A119" s="8">
        <f t="shared" si="5"/>
        <v>37596</v>
      </c>
      <c r="B119">
        <v>2002</v>
      </c>
      <c r="C119">
        <v>12</v>
      </c>
      <c r="D119">
        <v>6</v>
      </c>
      <c r="E119">
        <v>1336</v>
      </c>
      <c r="F119" s="3">
        <v>29</v>
      </c>
      <c r="G119" s="4">
        <v>4231.2</v>
      </c>
      <c r="H119" s="4">
        <v>4231.2</v>
      </c>
      <c r="I119" s="4">
        <v>4158.7</v>
      </c>
    </row>
    <row r="120" spans="1:9" x14ac:dyDescent="0.25">
      <c r="A120" s="8">
        <f t="shared" si="5"/>
        <v>37721</v>
      </c>
      <c r="B120">
        <v>2003</v>
      </c>
      <c r="C120">
        <v>4</v>
      </c>
      <c r="D120">
        <v>10</v>
      </c>
      <c r="E120">
        <v>1258</v>
      </c>
      <c r="F120" s="3">
        <v>25</v>
      </c>
      <c r="G120" s="4">
        <v>3602.6</v>
      </c>
      <c r="H120" s="4">
        <v>3602.6</v>
      </c>
      <c r="I120" s="4">
        <v>3613.1</v>
      </c>
    </row>
    <row r="121" spans="1:9" x14ac:dyDescent="0.25">
      <c r="A121" s="8">
        <f t="shared" si="5"/>
        <v>37813</v>
      </c>
      <c r="B121">
        <v>2003</v>
      </c>
      <c r="C121">
        <v>7</v>
      </c>
      <c r="D121">
        <v>11</v>
      </c>
      <c r="E121">
        <v>1245</v>
      </c>
      <c r="F121" s="3">
        <v>93</v>
      </c>
      <c r="G121" s="4">
        <v>8503.7999999999993</v>
      </c>
      <c r="H121" s="4">
        <v>8503.7999999999993</v>
      </c>
      <c r="I121" s="4">
        <v>8439.1</v>
      </c>
    </row>
    <row r="122" spans="1:9" x14ac:dyDescent="0.25">
      <c r="A122" s="8">
        <f t="shared" si="5"/>
        <v>37847</v>
      </c>
      <c r="B122">
        <v>2003</v>
      </c>
      <c r="C122">
        <v>8</v>
      </c>
      <c r="D122">
        <v>14</v>
      </c>
      <c r="E122">
        <v>1330</v>
      </c>
      <c r="F122" s="3">
        <v>110</v>
      </c>
      <c r="G122" s="4">
        <v>9556.2000000000007</v>
      </c>
      <c r="H122" s="4">
        <v>9556.2000000000007</v>
      </c>
      <c r="I122" s="4">
        <v>9392.9</v>
      </c>
    </row>
    <row r="123" spans="1:9" x14ac:dyDescent="0.25">
      <c r="A123" s="8">
        <f t="shared" si="5"/>
        <v>37918</v>
      </c>
      <c r="B123">
        <v>2003</v>
      </c>
      <c r="C123">
        <v>10</v>
      </c>
      <c r="D123">
        <v>24</v>
      </c>
      <c r="E123">
        <v>1435</v>
      </c>
      <c r="F123" s="3">
        <v>34</v>
      </c>
      <c r="G123" s="4">
        <v>4458.3999999999996</v>
      </c>
      <c r="H123" s="4">
        <v>4458.3999999999996</v>
      </c>
      <c r="I123" s="4">
        <v>4312.2</v>
      </c>
    </row>
    <row r="124" spans="1:9" x14ac:dyDescent="0.25">
      <c r="A124" s="8">
        <f t="shared" si="5"/>
        <v>38058</v>
      </c>
      <c r="B124">
        <v>2004</v>
      </c>
      <c r="C124">
        <v>3</v>
      </c>
      <c r="D124">
        <v>12</v>
      </c>
      <c r="E124">
        <v>1245</v>
      </c>
      <c r="F124" s="3">
        <v>26</v>
      </c>
      <c r="G124" s="4">
        <v>3894</v>
      </c>
      <c r="H124" s="4">
        <v>3894</v>
      </c>
      <c r="I124" s="4">
        <v>3931.1</v>
      </c>
    </row>
    <row r="125" spans="1:9" x14ac:dyDescent="0.25">
      <c r="A125" s="8">
        <f t="shared" si="5"/>
        <v>38089</v>
      </c>
      <c r="B125">
        <v>2004</v>
      </c>
      <c r="C125">
        <v>4</v>
      </c>
      <c r="D125">
        <v>12</v>
      </c>
      <c r="E125">
        <v>1250</v>
      </c>
      <c r="F125" s="3">
        <v>65</v>
      </c>
      <c r="G125" s="4">
        <v>7516</v>
      </c>
      <c r="H125" s="4">
        <v>7516</v>
      </c>
      <c r="I125" s="4">
        <v>7743.7</v>
      </c>
    </row>
    <row r="126" spans="1:9" x14ac:dyDescent="0.25">
      <c r="A126" s="8">
        <f t="shared" si="5"/>
        <v>38117</v>
      </c>
      <c r="B126">
        <v>2004</v>
      </c>
      <c r="C126">
        <v>5</v>
      </c>
      <c r="D126">
        <v>10</v>
      </c>
      <c r="E126">
        <v>1501</v>
      </c>
      <c r="F126" s="3">
        <v>348</v>
      </c>
      <c r="G126" s="4">
        <v>21182</v>
      </c>
      <c r="H126" s="4">
        <v>21182</v>
      </c>
      <c r="I126" s="4">
        <v>21690</v>
      </c>
    </row>
  </sheetData>
  <mergeCells count="10">
    <mergeCell ref="K59:L59"/>
    <mergeCell ref="K71:O71"/>
    <mergeCell ref="K89:L89"/>
    <mergeCell ref="AR1:AZ1"/>
    <mergeCell ref="W1:AP1"/>
    <mergeCell ref="W2:AD2"/>
    <mergeCell ref="AF2:AJ2"/>
    <mergeCell ref="AL2:AP2"/>
    <mergeCell ref="AR2:AZ2"/>
    <mergeCell ref="K44:L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E3390-B9DC-435D-8330-E280122162FE}">
  <dimension ref="A1:BE126"/>
  <sheetViews>
    <sheetView topLeftCell="G1" zoomScaleNormal="100" workbookViewId="0">
      <selection activeCell="AD6" sqref="AD6"/>
    </sheetView>
  </sheetViews>
  <sheetFormatPr defaultRowHeight="15" x14ac:dyDescent="0.25"/>
  <cols>
    <col min="1" max="1" width="9.7109375" bestFit="1" customWidth="1"/>
    <col min="3" max="3" width="9.7109375" bestFit="1" customWidth="1"/>
  </cols>
  <sheetData>
    <row r="1" spans="1:57" ht="18.75" x14ac:dyDescent="0.3">
      <c r="D1" s="13" t="s">
        <v>97</v>
      </c>
      <c r="E1" s="13"/>
      <c r="F1" s="13"/>
      <c r="G1" s="13"/>
      <c r="H1" s="13"/>
      <c r="I1" s="13"/>
      <c r="V1" s="1" t="s">
        <v>80</v>
      </c>
      <c r="W1" s="12" t="s">
        <v>91</v>
      </c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R1" s="11" t="s">
        <v>94</v>
      </c>
      <c r="AS1" s="11"/>
      <c r="AT1" s="11"/>
      <c r="AU1" s="11"/>
      <c r="AV1" s="11"/>
      <c r="AW1" s="11"/>
      <c r="AX1" s="11"/>
      <c r="AY1" s="11"/>
      <c r="AZ1" s="11"/>
      <c r="BB1" t="s">
        <v>101</v>
      </c>
    </row>
    <row r="2" spans="1:57" x14ac:dyDescent="0.2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W2" s="13" t="s">
        <v>90</v>
      </c>
      <c r="X2" s="13"/>
      <c r="Y2" s="13"/>
      <c r="Z2" s="13"/>
      <c r="AA2" s="13"/>
      <c r="AB2" s="13"/>
      <c r="AC2" s="13"/>
      <c r="AD2" s="13"/>
      <c r="AF2" s="13" t="s">
        <v>92</v>
      </c>
      <c r="AG2" s="13"/>
      <c r="AH2" s="13"/>
      <c r="AI2" s="13"/>
      <c r="AJ2" s="13"/>
      <c r="AL2" s="13" t="s">
        <v>93</v>
      </c>
      <c r="AM2" s="13"/>
      <c r="AN2" s="13"/>
      <c r="AO2" s="13"/>
      <c r="AP2" s="13"/>
      <c r="AR2" s="13" t="s">
        <v>95</v>
      </c>
      <c r="AS2" s="13"/>
      <c r="AT2" s="13"/>
      <c r="AU2" s="13"/>
      <c r="AV2" s="13"/>
      <c r="AW2" s="13"/>
      <c r="AX2" s="13"/>
      <c r="AY2" s="13"/>
      <c r="AZ2" s="13"/>
      <c r="BB2" t="s">
        <v>102</v>
      </c>
      <c r="BC2" s="7" t="s">
        <v>103</v>
      </c>
      <c r="BD2" s="7" t="s">
        <v>106</v>
      </c>
      <c r="BE2" t="s">
        <v>107</v>
      </c>
    </row>
    <row r="3" spans="1:57" x14ac:dyDescent="0.25">
      <c r="A3" s="8">
        <f>DATE(B3,C3,D3)</f>
        <v>33618</v>
      </c>
      <c r="B3">
        <v>1992</v>
      </c>
      <c r="C3" s="9">
        <v>1</v>
      </c>
      <c r="D3">
        <v>15</v>
      </c>
      <c r="E3">
        <v>1240</v>
      </c>
      <c r="F3" s="4">
        <v>18</v>
      </c>
      <c r="G3" s="4">
        <v>155.02000000000001</v>
      </c>
      <c r="H3" s="4">
        <v>155.02000000000001</v>
      </c>
      <c r="I3" s="4">
        <v>150.55000000000001</v>
      </c>
      <c r="Z3" t="s">
        <v>66</v>
      </c>
      <c r="AA3" s="5">
        <v>0.95</v>
      </c>
      <c r="AB3" t="s">
        <v>81</v>
      </c>
      <c r="AC3" t="s">
        <v>89</v>
      </c>
      <c r="AD3" t="s">
        <v>83</v>
      </c>
      <c r="AI3" t="s">
        <v>66</v>
      </c>
      <c r="AJ3" t="s">
        <v>83</v>
      </c>
      <c r="AO3" t="s">
        <v>66</v>
      </c>
      <c r="AP3" t="s">
        <v>83</v>
      </c>
      <c r="AT3" t="s">
        <v>38</v>
      </c>
      <c r="AV3" t="s">
        <v>39</v>
      </c>
      <c r="AW3" t="s">
        <v>40</v>
      </c>
      <c r="AX3" t="s">
        <v>41</v>
      </c>
      <c r="AY3" t="s">
        <v>42</v>
      </c>
      <c r="BB3" s="8">
        <v>35388</v>
      </c>
      <c r="BC3">
        <v>43</v>
      </c>
      <c r="BD3">
        <v>2.85</v>
      </c>
      <c r="BE3">
        <f>((BC3*BD3*28.3168)/(1000*1000))*86400</f>
        <v>299.82733977600003</v>
      </c>
    </row>
    <row r="4" spans="1:57" x14ac:dyDescent="0.25">
      <c r="A4" s="8">
        <f t="shared" ref="A4:A67" si="0">DATE(B4,C4,D4)</f>
        <v>33688</v>
      </c>
      <c r="B4">
        <v>1992</v>
      </c>
      <c r="C4">
        <v>3</v>
      </c>
      <c r="D4">
        <v>25</v>
      </c>
      <c r="E4">
        <v>1350</v>
      </c>
      <c r="F4" s="4">
        <v>18</v>
      </c>
      <c r="G4" s="4">
        <v>155.02000000000001</v>
      </c>
      <c r="H4" s="4">
        <v>155.02000000000001</v>
      </c>
      <c r="I4" s="4">
        <v>150.55000000000001</v>
      </c>
      <c r="K4" t="s">
        <v>6</v>
      </c>
      <c r="Y4" t="s">
        <v>84</v>
      </c>
      <c r="Z4" t="s">
        <v>71</v>
      </c>
      <c r="AA4" t="s">
        <v>85</v>
      </c>
      <c r="AB4" t="s">
        <v>86</v>
      </c>
      <c r="AC4" t="s">
        <v>87</v>
      </c>
      <c r="AD4" t="s">
        <v>82</v>
      </c>
      <c r="AH4" t="s">
        <v>84</v>
      </c>
      <c r="AI4" t="s">
        <v>71</v>
      </c>
      <c r="AJ4" t="s">
        <v>82</v>
      </c>
      <c r="AN4" t="s">
        <v>84</v>
      </c>
      <c r="AO4" t="s">
        <v>71</v>
      </c>
      <c r="AP4" t="s">
        <v>82</v>
      </c>
      <c r="AS4" t="s">
        <v>43</v>
      </c>
      <c r="AT4" t="s">
        <v>44</v>
      </c>
      <c r="AU4" t="s">
        <v>45</v>
      </c>
      <c r="AV4" t="s">
        <v>44</v>
      </c>
      <c r="AW4" t="s">
        <v>44</v>
      </c>
      <c r="AX4" t="s">
        <v>44</v>
      </c>
      <c r="AY4" t="s">
        <v>44</v>
      </c>
      <c r="AZ4" t="s">
        <v>46</v>
      </c>
      <c r="BB4" s="8">
        <v>35438</v>
      </c>
      <c r="BC4">
        <v>47</v>
      </c>
      <c r="BD4">
        <v>3.02</v>
      </c>
      <c r="BE4">
        <f t="shared" ref="BE4:BE50" si="1">((BC4*BD4*28.3168)/(1000*1000))*86400</f>
        <v>347.26636154879998</v>
      </c>
    </row>
    <row r="5" spans="1:57" x14ac:dyDescent="0.25">
      <c r="A5" s="8">
        <f t="shared" si="0"/>
        <v>33710</v>
      </c>
      <c r="B5">
        <v>1992</v>
      </c>
      <c r="C5">
        <v>4</v>
      </c>
      <c r="D5">
        <v>16</v>
      </c>
      <c r="E5">
        <v>1415</v>
      </c>
      <c r="F5" s="4">
        <v>70</v>
      </c>
      <c r="G5" s="4">
        <v>456.83</v>
      </c>
      <c r="H5" s="4">
        <v>456.83</v>
      </c>
      <c r="I5" s="4">
        <v>465.12</v>
      </c>
      <c r="K5" t="s">
        <v>7</v>
      </c>
      <c r="L5" t="s">
        <v>8</v>
      </c>
      <c r="M5" t="s">
        <v>9</v>
      </c>
      <c r="W5" t="s">
        <v>32</v>
      </c>
      <c r="X5" t="s">
        <v>88</v>
      </c>
      <c r="Y5">
        <v>124</v>
      </c>
      <c r="Z5">
        <v>781.78</v>
      </c>
      <c r="AA5">
        <v>748.23</v>
      </c>
      <c r="AB5">
        <v>816.43</v>
      </c>
      <c r="AC5">
        <v>17.399999999999999</v>
      </c>
      <c r="AD5">
        <v>14.56</v>
      </c>
      <c r="AF5" t="s">
        <v>32</v>
      </c>
      <c r="AG5" t="s">
        <v>88</v>
      </c>
      <c r="AH5">
        <v>124</v>
      </c>
      <c r="AI5">
        <v>781.78</v>
      </c>
      <c r="AJ5">
        <v>14.55</v>
      </c>
      <c r="AL5" t="s">
        <v>32</v>
      </c>
      <c r="AM5" t="s">
        <v>88</v>
      </c>
      <c r="AN5">
        <v>124</v>
      </c>
      <c r="AO5">
        <v>776.54</v>
      </c>
      <c r="AP5">
        <v>17.95</v>
      </c>
      <c r="AR5" t="s">
        <v>3</v>
      </c>
      <c r="AS5">
        <v>79</v>
      </c>
      <c r="AT5">
        <v>288</v>
      </c>
      <c r="AU5">
        <v>476</v>
      </c>
      <c r="AV5">
        <v>1312</v>
      </c>
      <c r="AW5">
        <v>1776</v>
      </c>
      <c r="AX5">
        <v>2081</v>
      </c>
      <c r="AY5">
        <v>2435</v>
      </c>
      <c r="AZ5">
        <v>2479</v>
      </c>
      <c r="BB5" s="8">
        <v>35460</v>
      </c>
      <c r="BC5">
        <v>8.5</v>
      </c>
      <c r="BD5">
        <v>3.52</v>
      </c>
      <c r="BE5">
        <f t="shared" si="1"/>
        <v>73.201419878400017</v>
      </c>
    </row>
    <row r="6" spans="1:57" x14ac:dyDescent="0.25">
      <c r="A6" s="8">
        <f t="shared" si="0"/>
        <v>33731</v>
      </c>
      <c r="B6">
        <v>1992</v>
      </c>
      <c r="C6">
        <v>5</v>
      </c>
      <c r="D6">
        <v>7</v>
      </c>
      <c r="E6">
        <v>1340</v>
      </c>
      <c r="F6" s="4">
        <v>256</v>
      </c>
      <c r="G6" s="4">
        <v>1099.9000000000001</v>
      </c>
      <c r="H6" s="4">
        <v>1099.9000000000001</v>
      </c>
      <c r="I6" s="4">
        <v>1111.7</v>
      </c>
      <c r="K6">
        <v>1</v>
      </c>
      <c r="L6">
        <v>-1.3440000000000001</v>
      </c>
      <c r="M6">
        <v>30.388999999999999</v>
      </c>
      <c r="V6" s="8">
        <f t="shared" ref="V6:V69" si="2">DATE(X6,W6,1)</f>
        <v>33604</v>
      </c>
      <c r="W6">
        <v>1</v>
      </c>
      <c r="X6">
        <v>1992</v>
      </c>
      <c r="Y6">
        <v>1</v>
      </c>
      <c r="Z6">
        <v>155.02000000000001</v>
      </c>
      <c r="AA6">
        <v>123.65</v>
      </c>
      <c r="AB6">
        <v>191.92</v>
      </c>
      <c r="AC6">
        <v>17.440000000000001</v>
      </c>
      <c r="AD6">
        <v>5.73</v>
      </c>
      <c r="AE6" s="8">
        <f t="shared" ref="AE6:AE69" si="3">DATE(AG6,AF6,1)</f>
        <v>33604</v>
      </c>
      <c r="AF6">
        <v>1</v>
      </c>
      <c r="AG6">
        <v>1992</v>
      </c>
      <c r="AH6">
        <v>1</v>
      </c>
      <c r="AI6">
        <v>155.02000000000001</v>
      </c>
      <c r="AJ6">
        <v>5.73</v>
      </c>
      <c r="AK6" s="8">
        <f t="shared" ref="AK6:AK69" si="4">DATE(AM6,AL6,1)</f>
        <v>33604</v>
      </c>
      <c r="AL6">
        <v>1</v>
      </c>
      <c r="AM6">
        <v>1992</v>
      </c>
      <c r="AN6">
        <v>1</v>
      </c>
      <c r="AO6">
        <v>150.55000000000001</v>
      </c>
      <c r="AP6">
        <v>9.82</v>
      </c>
      <c r="AR6" t="s">
        <v>4</v>
      </c>
      <c r="AS6">
        <v>79</v>
      </c>
      <c r="AT6">
        <v>288</v>
      </c>
      <c r="AU6">
        <v>476</v>
      </c>
      <c r="AV6">
        <v>1312</v>
      </c>
      <c r="AW6">
        <v>1776</v>
      </c>
      <c r="AX6">
        <v>2081</v>
      </c>
      <c r="AY6">
        <v>2435</v>
      </c>
      <c r="AZ6">
        <v>2479</v>
      </c>
      <c r="BB6" s="8">
        <v>35486</v>
      </c>
      <c r="BC6">
        <v>18</v>
      </c>
      <c r="BD6">
        <v>3.2</v>
      </c>
      <c r="BE6">
        <f t="shared" si="1"/>
        <v>140.92251955200001</v>
      </c>
    </row>
    <row r="7" spans="1:57" x14ac:dyDescent="0.25">
      <c r="A7" s="8">
        <f t="shared" si="0"/>
        <v>33745</v>
      </c>
      <c r="B7">
        <v>1992</v>
      </c>
      <c r="C7">
        <v>5</v>
      </c>
      <c r="D7">
        <v>21</v>
      </c>
      <c r="E7">
        <v>1010</v>
      </c>
      <c r="F7" s="4">
        <v>415</v>
      </c>
      <c r="G7" s="4">
        <v>1468.6</v>
      </c>
      <c r="H7" s="4">
        <v>1468.6</v>
      </c>
      <c r="I7" s="4">
        <v>1461</v>
      </c>
      <c r="K7" s="1">
        <v>2</v>
      </c>
      <c r="L7" s="1">
        <v>-1.589</v>
      </c>
      <c r="M7" s="1">
        <v>35.329000000000001</v>
      </c>
      <c r="V7" s="8">
        <f t="shared" si="2"/>
        <v>33664</v>
      </c>
      <c r="W7">
        <v>3</v>
      </c>
      <c r="X7">
        <v>1992</v>
      </c>
      <c r="Y7">
        <v>1</v>
      </c>
      <c r="Z7">
        <v>155.02000000000001</v>
      </c>
      <c r="AA7">
        <v>123.65</v>
      </c>
      <c r="AB7">
        <v>191.92</v>
      </c>
      <c r="AC7">
        <v>17.440000000000001</v>
      </c>
      <c r="AD7">
        <v>5.73</v>
      </c>
      <c r="AE7" s="8">
        <f t="shared" si="3"/>
        <v>33664</v>
      </c>
      <c r="AF7">
        <v>3</v>
      </c>
      <c r="AG7">
        <v>1992</v>
      </c>
      <c r="AH7">
        <v>1</v>
      </c>
      <c r="AI7">
        <v>155.02000000000001</v>
      </c>
      <c r="AJ7">
        <v>5.73</v>
      </c>
      <c r="AK7" s="8">
        <f t="shared" si="4"/>
        <v>33664</v>
      </c>
      <c r="AL7">
        <v>3</v>
      </c>
      <c r="AM7">
        <v>1992</v>
      </c>
      <c r="AN7">
        <v>1</v>
      </c>
      <c r="AO7">
        <v>150.55000000000001</v>
      </c>
      <c r="AP7">
        <v>9.82</v>
      </c>
      <c r="AR7" t="s">
        <v>5</v>
      </c>
      <c r="AS7">
        <v>73</v>
      </c>
      <c r="AT7">
        <v>289</v>
      </c>
      <c r="AU7">
        <v>485</v>
      </c>
      <c r="AV7">
        <v>1314</v>
      </c>
      <c r="AW7">
        <v>1741</v>
      </c>
      <c r="AX7">
        <v>2006</v>
      </c>
      <c r="AY7">
        <v>2302</v>
      </c>
      <c r="AZ7">
        <v>2338</v>
      </c>
      <c r="BB7" s="8">
        <v>35514</v>
      </c>
      <c r="BC7">
        <v>45</v>
      </c>
      <c r="BD7">
        <v>2.74</v>
      </c>
      <c r="BE7">
        <f t="shared" si="1"/>
        <v>301.66226841600002</v>
      </c>
    </row>
    <row r="8" spans="1:57" x14ac:dyDescent="0.25">
      <c r="A8" s="8">
        <f t="shared" si="0"/>
        <v>33760</v>
      </c>
      <c r="B8">
        <v>1992</v>
      </c>
      <c r="C8">
        <v>6</v>
      </c>
      <c r="D8">
        <v>5</v>
      </c>
      <c r="E8">
        <v>1420</v>
      </c>
      <c r="F8" s="4">
        <v>398</v>
      </c>
      <c r="G8" s="4">
        <v>1433.4</v>
      </c>
      <c r="H8" s="4">
        <v>1433.4</v>
      </c>
      <c r="I8" s="4">
        <v>1428.4</v>
      </c>
      <c r="K8">
        <v>3</v>
      </c>
      <c r="L8">
        <v>-1.4019999999999999</v>
      </c>
      <c r="M8">
        <v>30.853000000000002</v>
      </c>
      <c r="V8" s="8">
        <f t="shared" si="2"/>
        <v>33695</v>
      </c>
      <c r="W8">
        <v>4</v>
      </c>
      <c r="X8">
        <v>1992</v>
      </c>
      <c r="Y8">
        <v>1</v>
      </c>
      <c r="Z8">
        <v>456.83</v>
      </c>
      <c r="AA8">
        <v>367.35</v>
      </c>
      <c r="AB8">
        <v>561.49</v>
      </c>
      <c r="AC8">
        <v>49.59</v>
      </c>
      <c r="AD8">
        <v>10.14</v>
      </c>
      <c r="AE8" s="8">
        <f t="shared" si="3"/>
        <v>33695</v>
      </c>
      <c r="AF8">
        <v>4</v>
      </c>
      <c r="AG8">
        <v>1992</v>
      </c>
      <c r="AH8">
        <v>1</v>
      </c>
      <c r="AI8">
        <v>456.83</v>
      </c>
      <c r="AJ8">
        <v>10.14</v>
      </c>
      <c r="AK8" s="8">
        <f t="shared" si="4"/>
        <v>33695</v>
      </c>
      <c r="AL8">
        <v>4</v>
      </c>
      <c r="AM8">
        <v>1992</v>
      </c>
      <c r="AN8">
        <v>1</v>
      </c>
      <c r="AO8">
        <v>465.12</v>
      </c>
      <c r="AP8">
        <v>15.22</v>
      </c>
      <c r="BB8" s="8">
        <v>35549</v>
      </c>
      <c r="BC8">
        <v>96</v>
      </c>
      <c r="BD8">
        <v>2.56</v>
      </c>
      <c r="BE8">
        <f t="shared" si="1"/>
        <v>601.26941675520004</v>
      </c>
    </row>
    <row r="9" spans="1:57" x14ac:dyDescent="0.25">
      <c r="A9" s="8">
        <f t="shared" si="0"/>
        <v>33768</v>
      </c>
      <c r="B9">
        <v>1992</v>
      </c>
      <c r="C9">
        <v>6</v>
      </c>
      <c r="D9">
        <v>13</v>
      </c>
      <c r="E9">
        <v>1255</v>
      </c>
      <c r="F9" s="4">
        <v>502</v>
      </c>
      <c r="G9" s="4">
        <v>1636.3</v>
      </c>
      <c r="H9" s="4">
        <v>1636.3</v>
      </c>
      <c r="I9" s="4">
        <v>1614.6</v>
      </c>
      <c r="K9">
        <v>4</v>
      </c>
      <c r="L9">
        <v>-1.26</v>
      </c>
      <c r="M9">
        <v>26.5</v>
      </c>
      <c r="V9" s="8">
        <f t="shared" si="2"/>
        <v>33725</v>
      </c>
      <c r="W9">
        <v>5</v>
      </c>
      <c r="X9">
        <v>1992</v>
      </c>
      <c r="Y9">
        <v>2</v>
      </c>
      <c r="Z9">
        <v>1284</v>
      </c>
      <c r="AA9">
        <v>1098</v>
      </c>
      <c r="AB9">
        <v>1493</v>
      </c>
      <c r="AC9">
        <v>101</v>
      </c>
      <c r="AD9">
        <v>25</v>
      </c>
      <c r="AE9" s="8">
        <f t="shared" si="3"/>
        <v>33725</v>
      </c>
      <c r="AF9">
        <v>5</v>
      </c>
      <c r="AG9">
        <v>1992</v>
      </c>
      <c r="AH9">
        <v>2</v>
      </c>
      <c r="AI9">
        <v>1284</v>
      </c>
      <c r="AJ9">
        <v>25</v>
      </c>
      <c r="AK9" s="8">
        <f t="shared" si="4"/>
        <v>33725</v>
      </c>
      <c r="AL9">
        <v>5</v>
      </c>
      <c r="AM9">
        <v>1992</v>
      </c>
      <c r="AN9">
        <v>2</v>
      </c>
      <c r="AO9">
        <v>1286</v>
      </c>
      <c r="AP9">
        <v>32</v>
      </c>
      <c r="AR9" t="s">
        <v>96</v>
      </c>
      <c r="BB9" s="8">
        <v>35564</v>
      </c>
      <c r="BC9">
        <v>433</v>
      </c>
      <c r="BD9">
        <v>1.63</v>
      </c>
      <c r="BE9">
        <f t="shared" si="1"/>
        <v>1726.7657131008</v>
      </c>
    </row>
    <row r="10" spans="1:57" x14ac:dyDescent="0.25">
      <c r="A10" s="8">
        <f t="shared" si="0"/>
        <v>33778</v>
      </c>
      <c r="B10">
        <v>1992</v>
      </c>
      <c r="C10">
        <v>6</v>
      </c>
      <c r="D10">
        <v>23</v>
      </c>
      <c r="E10">
        <v>1100</v>
      </c>
      <c r="F10" s="4">
        <v>442</v>
      </c>
      <c r="G10" s="4">
        <v>1522.6</v>
      </c>
      <c r="H10" s="4">
        <v>1522.6</v>
      </c>
      <c r="I10" s="4">
        <v>1510.9</v>
      </c>
      <c r="K10">
        <v>5</v>
      </c>
      <c r="L10">
        <v>-1.5880000000000001</v>
      </c>
      <c r="M10">
        <v>34.371000000000002</v>
      </c>
      <c r="V10" s="8">
        <f t="shared" si="2"/>
        <v>33756</v>
      </c>
      <c r="W10">
        <v>6</v>
      </c>
      <c r="X10">
        <v>1992</v>
      </c>
      <c r="Y10">
        <v>5</v>
      </c>
      <c r="Z10">
        <v>1489</v>
      </c>
      <c r="AA10">
        <v>1342</v>
      </c>
      <c r="AB10">
        <v>1649</v>
      </c>
      <c r="AC10">
        <v>78</v>
      </c>
      <c r="AD10">
        <v>33</v>
      </c>
      <c r="AE10" s="8">
        <f t="shared" si="3"/>
        <v>33756</v>
      </c>
      <c r="AF10">
        <v>6</v>
      </c>
      <c r="AG10">
        <v>1992</v>
      </c>
      <c r="AH10">
        <v>5</v>
      </c>
      <c r="AI10">
        <v>1489</v>
      </c>
      <c r="AJ10">
        <v>33</v>
      </c>
      <c r="AK10" s="8">
        <f t="shared" si="4"/>
        <v>33756</v>
      </c>
      <c r="AL10">
        <v>6</v>
      </c>
      <c r="AM10">
        <v>1992</v>
      </c>
      <c r="AN10">
        <v>5</v>
      </c>
      <c r="AO10">
        <v>1480</v>
      </c>
      <c r="AP10">
        <v>43</v>
      </c>
      <c r="AT10" t="s">
        <v>38</v>
      </c>
      <c r="AV10" t="s">
        <v>39</v>
      </c>
      <c r="AW10" t="s">
        <v>40</v>
      </c>
      <c r="AX10" t="s">
        <v>41</v>
      </c>
      <c r="AY10" t="s">
        <v>42</v>
      </c>
      <c r="BB10" s="8">
        <v>35571</v>
      </c>
      <c r="BC10">
        <v>514</v>
      </c>
      <c r="BD10">
        <v>1.43</v>
      </c>
      <c r="BE10">
        <f t="shared" si="1"/>
        <v>1798.2789986304001</v>
      </c>
    </row>
    <row r="11" spans="1:57" x14ac:dyDescent="0.25">
      <c r="A11" s="8">
        <f t="shared" si="0"/>
        <v>33779</v>
      </c>
      <c r="B11">
        <v>1992</v>
      </c>
      <c r="C11">
        <v>6</v>
      </c>
      <c r="D11">
        <v>24</v>
      </c>
      <c r="E11">
        <v>1230</v>
      </c>
      <c r="F11" s="4">
        <v>405</v>
      </c>
      <c r="G11" s="4">
        <v>1448</v>
      </c>
      <c r="H11" s="4">
        <v>1448</v>
      </c>
      <c r="I11" s="4">
        <v>1441.9</v>
      </c>
      <c r="K11" s="2">
        <v>6</v>
      </c>
      <c r="L11" s="2">
        <v>-1.548</v>
      </c>
      <c r="M11" s="2">
        <v>32.466999999999999</v>
      </c>
      <c r="V11" s="8">
        <f t="shared" si="2"/>
        <v>33786</v>
      </c>
      <c r="W11">
        <v>7</v>
      </c>
      <c r="X11">
        <v>1992</v>
      </c>
      <c r="Y11">
        <v>1</v>
      </c>
      <c r="Z11">
        <v>631.12</v>
      </c>
      <c r="AA11">
        <v>507.48</v>
      </c>
      <c r="AB11">
        <v>775.74</v>
      </c>
      <c r="AC11">
        <v>68.52</v>
      </c>
      <c r="AD11">
        <v>14.07</v>
      </c>
      <c r="AE11" s="8">
        <f t="shared" si="3"/>
        <v>33786</v>
      </c>
      <c r="AF11">
        <v>7</v>
      </c>
      <c r="AG11">
        <v>1992</v>
      </c>
      <c r="AH11">
        <v>1</v>
      </c>
      <c r="AI11">
        <v>631.12</v>
      </c>
      <c r="AJ11">
        <v>14.07</v>
      </c>
      <c r="AK11" s="8">
        <f t="shared" si="4"/>
        <v>33786</v>
      </c>
      <c r="AL11">
        <v>7</v>
      </c>
      <c r="AM11">
        <v>1992</v>
      </c>
      <c r="AN11">
        <v>1</v>
      </c>
      <c r="AO11">
        <v>644.73</v>
      </c>
      <c r="AP11">
        <v>23.89</v>
      </c>
      <c r="AS11" t="s">
        <v>43</v>
      </c>
      <c r="AT11" t="s">
        <v>44</v>
      </c>
      <c r="AU11" t="s">
        <v>45</v>
      </c>
      <c r="AV11" t="s">
        <v>44</v>
      </c>
      <c r="AW11" t="s">
        <v>44</v>
      </c>
      <c r="AX11" t="s">
        <v>44</v>
      </c>
      <c r="AY11" t="s">
        <v>44</v>
      </c>
      <c r="AZ11" t="s">
        <v>46</v>
      </c>
      <c r="BB11" s="8">
        <v>35579</v>
      </c>
      <c r="BC11">
        <v>238</v>
      </c>
      <c r="BD11">
        <v>1.71</v>
      </c>
      <c r="BE11">
        <f t="shared" si="1"/>
        <v>995.70567720960003</v>
      </c>
    </row>
    <row r="12" spans="1:57" x14ac:dyDescent="0.25">
      <c r="A12" s="8">
        <f t="shared" si="0"/>
        <v>33780</v>
      </c>
      <c r="B12">
        <v>1992</v>
      </c>
      <c r="C12">
        <v>6</v>
      </c>
      <c r="D12">
        <v>25</v>
      </c>
      <c r="E12">
        <v>1045</v>
      </c>
      <c r="F12" s="4">
        <v>385</v>
      </c>
      <c r="G12" s="4">
        <v>1406</v>
      </c>
      <c r="H12" s="4">
        <v>1406</v>
      </c>
      <c r="I12" s="4">
        <v>1402.8</v>
      </c>
      <c r="K12" s="6">
        <v>7</v>
      </c>
      <c r="L12" s="6">
        <v>-1.32</v>
      </c>
      <c r="M12" s="6">
        <v>27.009</v>
      </c>
      <c r="V12" s="8">
        <f t="shared" si="2"/>
        <v>33848</v>
      </c>
      <c r="W12">
        <v>9</v>
      </c>
      <c r="X12">
        <v>1992</v>
      </c>
      <c r="Y12">
        <v>3</v>
      </c>
      <c r="Z12">
        <v>374.28</v>
      </c>
      <c r="AA12">
        <v>328.71</v>
      </c>
      <c r="AB12">
        <v>424.36</v>
      </c>
      <c r="AC12">
        <v>24.41</v>
      </c>
      <c r="AD12">
        <v>8.17</v>
      </c>
      <c r="AE12" s="8">
        <f t="shared" si="3"/>
        <v>33848</v>
      </c>
      <c r="AF12">
        <v>9</v>
      </c>
      <c r="AG12">
        <v>1992</v>
      </c>
      <c r="AH12">
        <v>3</v>
      </c>
      <c r="AI12">
        <v>374.28</v>
      </c>
      <c r="AJ12">
        <v>8.17</v>
      </c>
      <c r="AK12" s="8">
        <f t="shared" si="4"/>
        <v>33848</v>
      </c>
      <c r="AL12">
        <v>9</v>
      </c>
      <c r="AM12">
        <v>1992</v>
      </c>
      <c r="AN12">
        <v>3</v>
      </c>
      <c r="AO12">
        <v>379.2</v>
      </c>
      <c r="AP12">
        <v>10.63</v>
      </c>
      <c r="AR12" t="s">
        <v>3</v>
      </c>
      <c r="AS12">
        <v>0.91</v>
      </c>
      <c r="AT12">
        <v>1.57</v>
      </c>
      <c r="AU12">
        <v>2.63</v>
      </c>
      <c r="AV12">
        <v>3.08</v>
      </c>
      <c r="AW12">
        <v>3.32</v>
      </c>
      <c r="AX12">
        <v>3.43</v>
      </c>
      <c r="AY12">
        <v>3.74</v>
      </c>
      <c r="AZ12">
        <v>3.82</v>
      </c>
      <c r="BB12" s="8">
        <v>35586</v>
      </c>
      <c r="BC12">
        <v>883</v>
      </c>
      <c r="BD12">
        <v>1.1499999999999999</v>
      </c>
      <c r="BE12">
        <f t="shared" si="1"/>
        <v>2484.3710499839999</v>
      </c>
    </row>
    <row r="13" spans="1:57" x14ac:dyDescent="0.25">
      <c r="A13" s="8">
        <f t="shared" si="0"/>
        <v>33807</v>
      </c>
      <c r="B13">
        <v>1992</v>
      </c>
      <c r="C13">
        <v>7</v>
      </c>
      <c r="D13">
        <v>22</v>
      </c>
      <c r="E13">
        <v>1140</v>
      </c>
      <c r="F13" s="4">
        <v>110</v>
      </c>
      <c r="G13" s="4">
        <v>631.12</v>
      </c>
      <c r="H13" s="4">
        <v>631.12</v>
      </c>
      <c r="I13" s="4">
        <v>644.73</v>
      </c>
      <c r="K13" s="2">
        <v>8</v>
      </c>
      <c r="L13" s="2">
        <v>-1.5640000000000001</v>
      </c>
      <c r="M13" s="2">
        <v>31.931000000000001</v>
      </c>
      <c r="V13" s="8">
        <f t="shared" si="2"/>
        <v>33878</v>
      </c>
      <c r="W13">
        <v>10</v>
      </c>
      <c r="X13">
        <v>1992</v>
      </c>
      <c r="Y13">
        <v>2</v>
      </c>
      <c r="Z13">
        <v>227.57</v>
      </c>
      <c r="AA13">
        <v>194.19</v>
      </c>
      <c r="AB13">
        <v>265.02</v>
      </c>
      <c r="AC13">
        <v>18.079999999999998</v>
      </c>
      <c r="AD13">
        <v>5.83</v>
      </c>
      <c r="AE13" s="8">
        <f t="shared" si="3"/>
        <v>33878</v>
      </c>
      <c r="AF13">
        <v>10</v>
      </c>
      <c r="AG13">
        <v>1992</v>
      </c>
      <c r="AH13">
        <v>2</v>
      </c>
      <c r="AI13">
        <v>227.57</v>
      </c>
      <c r="AJ13">
        <v>5.83</v>
      </c>
      <c r="AK13" s="8">
        <f t="shared" si="4"/>
        <v>33878</v>
      </c>
      <c r="AL13">
        <v>10</v>
      </c>
      <c r="AM13">
        <v>1992</v>
      </c>
      <c r="AN13">
        <v>2</v>
      </c>
      <c r="AO13">
        <v>225.95</v>
      </c>
      <c r="AP13">
        <v>7.59</v>
      </c>
      <c r="AR13" t="s">
        <v>4</v>
      </c>
      <c r="AS13">
        <v>0.91</v>
      </c>
      <c r="AT13">
        <v>1.57</v>
      </c>
      <c r="AU13">
        <v>2.63</v>
      </c>
      <c r="AV13">
        <v>3.08</v>
      </c>
      <c r="AW13">
        <v>3.32</v>
      </c>
      <c r="AX13">
        <v>3.43</v>
      </c>
      <c r="AY13">
        <v>3.74</v>
      </c>
      <c r="AZ13">
        <v>3.82</v>
      </c>
      <c r="BB13" s="8">
        <v>35592</v>
      </c>
      <c r="BC13">
        <v>451</v>
      </c>
      <c r="BD13">
        <v>1.45</v>
      </c>
      <c r="BE13">
        <f t="shared" si="1"/>
        <v>1599.9354455039997</v>
      </c>
    </row>
    <row r="14" spans="1:57" x14ac:dyDescent="0.25">
      <c r="A14" s="8">
        <f t="shared" si="0"/>
        <v>33858</v>
      </c>
      <c r="B14">
        <v>1992</v>
      </c>
      <c r="C14">
        <v>9</v>
      </c>
      <c r="D14">
        <v>11</v>
      </c>
      <c r="E14">
        <v>1030</v>
      </c>
      <c r="F14" s="4">
        <v>58</v>
      </c>
      <c r="G14" s="4">
        <v>397.22</v>
      </c>
      <c r="H14" s="4">
        <v>397.22</v>
      </c>
      <c r="I14" s="4">
        <v>403.13</v>
      </c>
      <c r="K14">
        <v>9</v>
      </c>
      <c r="L14">
        <v>-1.5669999999999999</v>
      </c>
      <c r="M14">
        <v>31.068000000000001</v>
      </c>
      <c r="V14" s="8">
        <f t="shared" si="2"/>
        <v>33939</v>
      </c>
      <c r="W14">
        <v>12</v>
      </c>
      <c r="X14">
        <v>1992</v>
      </c>
      <c r="Y14">
        <v>1</v>
      </c>
      <c r="Z14">
        <v>183.77</v>
      </c>
      <c r="AA14">
        <v>147.13</v>
      </c>
      <c r="AB14">
        <v>226.77</v>
      </c>
      <c r="AC14">
        <v>20.34</v>
      </c>
      <c r="AD14">
        <v>5.7</v>
      </c>
      <c r="AE14" s="8">
        <f t="shared" si="3"/>
        <v>33939</v>
      </c>
      <c r="AF14">
        <v>12</v>
      </c>
      <c r="AG14">
        <v>1992</v>
      </c>
      <c r="AH14">
        <v>1</v>
      </c>
      <c r="AI14">
        <v>183.77</v>
      </c>
      <c r="AJ14">
        <v>5.7</v>
      </c>
      <c r="AK14" s="8">
        <f t="shared" si="4"/>
        <v>33939</v>
      </c>
      <c r="AL14">
        <v>12</v>
      </c>
      <c r="AM14">
        <v>1992</v>
      </c>
      <c r="AN14">
        <v>1</v>
      </c>
      <c r="AO14">
        <v>180.34</v>
      </c>
      <c r="AP14">
        <v>8.8699999999999992</v>
      </c>
      <c r="AR14" t="s">
        <v>5</v>
      </c>
      <c r="AS14">
        <v>0.86</v>
      </c>
      <c r="AT14">
        <v>1.57</v>
      </c>
      <c r="AU14">
        <v>2.68</v>
      </c>
      <c r="AV14">
        <v>3.09</v>
      </c>
      <c r="AW14">
        <v>3.28</v>
      </c>
      <c r="AX14">
        <v>3.36</v>
      </c>
      <c r="AY14">
        <v>3.5</v>
      </c>
      <c r="AZ14">
        <v>3.53</v>
      </c>
      <c r="BB14" s="8">
        <v>35597</v>
      </c>
      <c r="BC14">
        <v>580</v>
      </c>
      <c r="BD14">
        <v>1.4</v>
      </c>
      <c r="BE14">
        <f t="shared" si="1"/>
        <v>1986.6160742400002</v>
      </c>
    </row>
    <row r="15" spans="1:57" x14ac:dyDescent="0.25">
      <c r="A15" s="8">
        <f t="shared" si="0"/>
        <v>33869</v>
      </c>
      <c r="B15">
        <v>1992</v>
      </c>
      <c r="C15">
        <v>9</v>
      </c>
      <c r="D15">
        <v>22</v>
      </c>
      <c r="E15">
        <v>1155</v>
      </c>
      <c r="F15" s="4">
        <v>55</v>
      </c>
      <c r="G15" s="4">
        <v>381.63</v>
      </c>
      <c r="H15" s="4">
        <v>381.63</v>
      </c>
      <c r="I15" s="4">
        <v>386.87</v>
      </c>
      <c r="V15" s="8">
        <f t="shared" si="2"/>
        <v>34029</v>
      </c>
      <c r="W15">
        <v>3</v>
      </c>
      <c r="X15">
        <v>1993</v>
      </c>
      <c r="Y15">
        <v>1</v>
      </c>
      <c r="Z15">
        <v>197.62</v>
      </c>
      <c r="AA15">
        <v>158.4</v>
      </c>
      <c r="AB15">
        <v>243.6</v>
      </c>
      <c r="AC15">
        <v>21.76</v>
      </c>
      <c r="AD15">
        <v>5.72</v>
      </c>
      <c r="AE15" s="8">
        <f t="shared" si="3"/>
        <v>34029</v>
      </c>
      <c r="AF15">
        <v>3</v>
      </c>
      <c r="AG15">
        <v>1993</v>
      </c>
      <c r="AH15">
        <v>1</v>
      </c>
      <c r="AI15">
        <v>197.62</v>
      </c>
      <c r="AJ15">
        <v>5.72</v>
      </c>
      <c r="AK15" s="8">
        <f t="shared" si="4"/>
        <v>34029</v>
      </c>
      <c r="AL15">
        <v>3</v>
      </c>
      <c r="AM15">
        <v>1993</v>
      </c>
      <c r="AN15">
        <v>1</v>
      </c>
      <c r="AO15">
        <v>194.73</v>
      </c>
      <c r="AP15">
        <v>8.42</v>
      </c>
      <c r="BB15" s="8">
        <v>35607</v>
      </c>
      <c r="BC15">
        <v>606</v>
      </c>
      <c r="BD15">
        <v>1.25</v>
      </c>
      <c r="BE15">
        <f t="shared" si="1"/>
        <v>1853.2779263999998</v>
      </c>
    </row>
    <row r="16" spans="1:57" x14ac:dyDescent="0.25">
      <c r="A16" s="8">
        <f t="shared" si="0"/>
        <v>33876</v>
      </c>
      <c r="B16">
        <v>1992</v>
      </c>
      <c r="C16">
        <v>9</v>
      </c>
      <c r="D16">
        <v>29</v>
      </c>
      <c r="E16">
        <v>1145</v>
      </c>
      <c r="F16" s="4">
        <v>48</v>
      </c>
      <c r="G16" s="4">
        <v>344</v>
      </c>
      <c r="H16" s="4">
        <v>344</v>
      </c>
      <c r="I16" s="4">
        <v>347.6</v>
      </c>
      <c r="V16" s="8">
        <f t="shared" si="2"/>
        <v>34060</v>
      </c>
      <c r="W16">
        <v>4</v>
      </c>
      <c r="X16">
        <v>1993</v>
      </c>
      <c r="Y16">
        <v>2</v>
      </c>
      <c r="Z16">
        <v>251.01</v>
      </c>
      <c r="AA16">
        <v>213.79</v>
      </c>
      <c r="AB16">
        <v>292.83</v>
      </c>
      <c r="AC16">
        <v>20.18</v>
      </c>
      <c r="AD16">
        <v>5.95</v>
      </c>
      <c r="AE16" s="8">
        <f t="shared" si="3"/>
        <v>34060</v>
      </c>
      <c r="AF16">
        <v>4</v>
      </c>
      <c r="AG16">
        <v>1993</v>
      </c>
      <c r="AH16">
        <v>2</v>
      </c>
      <c r="AI16">
        <v>251.01</v>
      </c>
      <c r="AJ16">
        <v>5.95</v>
      </c>
      <c r="AK16" s="8">
        <f t="shared" si="4"/>
        <v>34060</v>
      </c>
      <c r="AL16">
        <v>4</v>
      </c>
      <c r="AM16">
        <v>1993</v>
      </c>
      <c r="AN16">
        <v>2</v>
      </c>
      <c r="AO16">
        <v>250.48</v>
      </c>
      <c r="AP16">
        <v>7.09</v>
      </c>
      <c r="BB16" s="8">
        <v>35612</v>
      </c>
      <c r="BC16">
        <v>585</v>
      </c>
      <c r="BD16">
        <v>1.29</v>
      </c>
      <c r="BE16">
        <f t="shared" si="1"/>
        <v>1846.305197568</v>
      </c>
    </row>
    <row r="17" spans="1:57" x14ac:dyDescent="0.25">
      <c r="A17" s="8">
        <f t="shared" si="0"/>
        <v>33891</v>
      </c>
      <c r="B17">
        <v>1992</v>
      </c>
      <c r="C17">
        <v>10</v>
      </c>
      <c r="D17">
        <v>14</v>
      </c>
      <c r="E17">
        <v>1300</v>
      </c>
      <c r="F17" s="4">
        <v>27</v>
      </c>
      <c r="G17" s="4">
        <v>217.8</v>
      </c>
      <c r="H17" s="4">
        <v>217.8</v>
      </c>
      <c r="I17" s="4">
        <v>215.75</v>
      </c>
      <c r="K17" t="s">
        <v>10</v>
      </c>
      <c r="V17" s="8">
        <f t="shared" si="2"/>
        <v>34090</v>
      </c>
      <c r="W17">
        <v>5</v>
      </c>
      <c r="X17">
        <v>1993</v>
      </c>
      <c r="Y17">
        <v>3</v>
      </c>
      <c r="Z17">
        <v>1565</v>
      </c>
      <c r="AA17">
        <v>1353</v>
      </c>
      <c r="AB17">
        <v>1800</v>
      </c>
      <c r="AC17">
        <v>114</v>
      </c>
      <c r="AD17">
        <v>49</v>
      </c>
      <c r="AE17" s="8">
        <f t="shared" si="3"/>
        <v>34090</v>
      </c>
      <c r="AF17">
        <v>5</v>
      </c>
      <c r="AG17">
        <v>1993</v>
      </c>
      <c r="AH17">
        <v>3</v>
      </c>
      <c r="AI17">
        <v>1565</v>
      </c>
      <c r="AJ17">
        <v>49</v>
      </c>
      <c r="AK17" s="8">
        <f t="shared" si="4"/>
        <v>34090</v>
      </c>
      <c r="AL17">
        <v>5</v>
      </c>
      <c r="AM17">
        <v>1993</v>
      </c>
      <c r="AN17">
        <v>3</v>
      </c>
      <c r="AO17">
        <v>1528</v>
      </c>
      <c r="AP17">
        <v>75</v>
      </c>
      <c r="BB17" s="8">
        <v>35626</v>
      </c>
      <c r="BC17">
        <v>355</v>
      </c>
      <c r="BD17">
        <v>1.37</v>
      </c>
      <c r="BE17">
        <f t="shared" si="1"/>
        <v>1189.890058752</v>
      </c>
    </row>
    <row r="18" spans="1:57" x14ac:dyDescent="0.25">
      <c r="A18" s="8">
        <f t="shared" si="0"/>
        <v>33892</v>
      </c>
      <c r="B18">
        <v>1992</v>
      </c>
      <c r="C18">
        <v>10</v>
      </c>
      <c r="D18">
        <v>15</v>
      </c>
      <c r="E18">
        <v>1030</v>
      </c>
      <c r="F18" s="4">
        <v>30</v>
      </c>
      <c r="G18" s="4">
        <v>237.34</v>
      </c>
      <c r="H18" s="4">
        <v>237.34</v>
      </c>
      <c r="I18" s="4">
        <v>236.14</v>
      </c>
      <c r="L18" t="s">
        <v>11</v>
      </c>
      <c r="M18" t="s">
        <v>12</v>
      </c>
      <c r="N18" t="s">
        <v>13</v>
      </c>
      <c r="V18" s="8">
        <f t="shared" si="2"/>
        <v>34121</v>
      </c>
      <c r="W18">
        <v>6</v>
      </c>
      <c r="X18">
        <v>1993</v>
      </c>
      <c r="Y18">
        <v>1</v>
      </c>
      <c r="Z18">
        <v>2150</v>
      </c>
      <c r="AA18">
        <v>1708</v>
      </c>
      <c r="AB18">
        <v>2671</v>
      </c>
      <c r="AC18">
        <v>246</v>
      </c>
      <c r="AD18">
        <v>92</v>
      </c>
      <c r="AE18" s="8">
        <f t="shared" si="3"/>
        <v>34121</v>
      </c>
      <c r="AF18">
        <v>6</v>
      </c>
      <c r="AG18">
        <v>1993</v>
      </c>
      <c r="AH18">
        <v>1</v>
      </c>
      <c r="AI18">
        <v>2150</v>
      </c>
      <c r="AJ18">
        <v>92</v>
      </c>
      <c r="AK18" s="8">
        <f t="shared" si="4"/>
        <v>34121</v>
      </c>
      <c r="AL18">
        <v>6</v>
      </c>
      <c r="AM18">
        <v>1993</v>
      </c>
      <c r="AN18">
        <v>1</v>
      </c>
      <c r="AO18">
        <v>2065</v>
      </c>
      <c r="AP18">
        <v>154</v>
      </c>
      <c r="BB18" s="8">
        <v>35641</v>
      </c>
      <c r="BC18">
        <v>324</v>
      </c>
      <c r="BD18">
        <v>1.58</v>
      </c>
      <c r="BE18">
        <f t="shared" si="1"/>
        <v>1252.4488925184</v>
      </c>
    </row>
    <row r="19" spans="1:57" x14ac:dyDescent="0.25">
      <c r="A19" s="8">
        <f t="shared" si="0"/>
        <v>33939</v>
      </c>
      <c r="B19">
        <v>1992</v>
      </c>
      <c r="C19">
        <v>12</v>
      </c>
      <c r="D19">
        <v>1</v>
      </c>
      <c r="E19">
        <v>1045</v>
      </c>
      <c r="F19" s="4">
        <v>22</v>
      </c>
      <c r="G19" s="4">
        <v>183.77</v>
      </c>
      <c r="H19" s="4">
        <v>183.77</v>
      </c>
      <c r="I19" s="4">
        <v>180.34</v>
      </c>
      <c r="K19" t="s">
        <v>3</v>
      </c>
      <c r="L19">
        <v>6.4355000000000002</v>
      </c>
      <c r="M19">
        <v>0.69579999999999997</v>
      </c>
      <c r="N19">
        <v>-4.4400000000000002E-2</v>
      </c>
      <c r="V19" s="8">
        <f t="shared" si="2"/>
        <v>34151</v>
      </c>
      <c r="W19">
        <v>7</v>
      </c>
      <c r="X19">
        <v>1993</v>
      </c>
      <c r="Y19">
        <v>1</v>
      </c>
      <c r="Z19">
        <v>971</v>
      </c>
      <c r="AA19">
        <v>782</v>
      </c>
      <c r="AB19">
        <v>1193</v>
      </c>
      <c r="AC19">
        <v>105</v>
      </c>
      <c r="AD19">
        <v>19</v>
      </c>
      <c r="AE19" s="8">
        <f t="shared" si="3"/>
        <v>34151</v>
      </c>
      <c r="AF19">
        <v>7</v>
      </c>
      <c r="AG19">
        <v>1993</v>
      </c>
      <c r="AH19">
        <v>1</v>
      </c>
      <c r="AI19">
        <v>971.06</v>
      </c>
      <c r="AJ19">
        <v>19.32</v>
      </c>
      <c r="AK19" s="8">
        <f t="shared" si="4"/>
        <v>34151</v>
      </c>
      <c r="AL19">
        <v>7</v>
      </c>
      <c r="AM19">
        <v>1993</v>
      </c>
      <c r="AN19">
        <v>1</v>
      </c>
      <c r="AO19">
        <v>985.87</v>
      </c>
      <c r="AP19">
        <v>30.73</v>
      </c>
      <c r="BB19" s="8">
        <v>35654</v>
      </c>
      <c r="BC19">
        <v>232</v>
      </c>
      <c r="BD19">
        <v>1.91</v>
      </c>
      <c r="BE19">
        <f t="shared" si="1"/>
        <v>1084.1247719424</v>
      </c>
    </row>
    <row r="20" spans="1:57" x14ac:dyDescent="0.25">
      <c r="A20" s="8">
        <f t="shared" si="0"/>
        <v>34032</v>
      </c>
      <c r="B20">
        <v>1993</v>
      </c>
      <c r="C20">
        <v>3</v>
      </c>
      <c r="D20">
        <v>4</v>
      </c>
      <c r="E20">
        <v>1205</v>
      </c>
      <c r="F20" s="4">
        <v>24</v>
      </c>
      <c r="G20" s="4">
        <v>197.62</v>
      </c>
      <c r="H20" s="4">
        <v>197.62</v>
      </c>
      <c r="I20" s="4">
        <v>194.73</v>
      </c>
      <c r="K20" t="s">
        <v>4</v>
      </c>
      <c r="L20">
        <v>6.4355000000000002</v>
      </c>
      <c r="M20">
        <v>0.69579999999999997</v>
      </c>
      <c r="N20">
        <v>-4.4400000000000002E-2</v>
      </c>
      <c r="V20" s="8">
        <f t="shared" si="2"/>
        <v>34243</v>
      </c>
      <c r="W20">
        <v>10</v>
      </c>
      <c r="X20">
        <v>1993</v>
      </c>
      <c r="Y20">
        <v>1</v>
      </c>
      <c r="Z20">
        <v>304.39999999999998</v>
      </c>
      <c r="AA20">
        <v>244.78</v>
      </c>
      <c r="AB20">
        <v>374.15</v>
      </c>
      <c r="AC20">
        <v>33.049999999999997</v>
      </c>
      <c r="AD20">
        <v>6.76</v>
      </c>
      <c r="AE20" s="8">
        <f t="shared" si="3"/>
        <v>34243</v>
      </c>
      <c r="AF20">
        <v>10</v>
      </c>
      <c r="AG20">
        <v>1993</v>
      </c>
      <c r="AH20">
        <v>1</v>
      </c>
      <c r="AI20">
        <v>304.39999999999998</v>
      </c>
      <c r="AJ20">
        <v>6.76</v>
      </c>
      <c r="AK20" s="8">
        <f t="shared" si="4"/>
        <v>34243</v>
      </c>
      <c r="AL20">
        <v>10</v>
      </c>
      <c r="AM20">
        <v>1993</v>
      </c>
      <c r="AN20">
        <v>1</v>
      </c>
      <c r="AO20">
        <v>306.23</v>
      </c>
      <c r="AP20">
        <v>7.74</v>
      </c>
      <c r="BB20" s="8">
        <v>35698</v>
      </c>
      <c r="BC20">
        <v>202</v>
      </c>
      <c r="BD20">
        <v>1.97</v>
      </c>
      <c r="BE20">
        <f t="shared" si="1"/>
        <v>973.58867066880009</v>
      </c>
    </row>
    <row r="21" spans="1:57" x14ac:dyDescent="0.25">
      <c r="A21" s="8">
        <f t="shared" si="0"/>
        <v>34060</v>
      </c>
      <c r="B21">
        <v>1993</v>
      </c>
      <c r="C21">
        <v>4</v>
      </c>
      <c r="D21">
        <v>1</v>
      </c>
      <c r="E21">
        <v>1425</v>
      </c>
      <c r="F21" s="4">
        <v>24</v>
      </c>
      <c r="G21" s="4">
        <v>197.62</v>
      </c>
      <c r="H21" s="4">
        <v>197.62</v>
      </c>
      <c r="I21" s="4">
        <v>194.73</v>
      </c>
      <c r="K21" t="s">
        <v>5</v>
      </c>
      <c r="L21">
        <v>6.4779999999999998</v>
      </c>
      <c r="M21">
        <v>0.6966</v>
      </c>
      <c r="N21">
        <v>-5.9700000000000003E-2</v>
      </c>
      <c r="V21" s="8">
        <f t="shared" si="2"/>
        <v>34608</v>
      </c>
      <c r="W21">
        <v>10</v>
      </c>
      <c r="X21">
        <v>1994</v>
      </c>
      <c r="Y21">
        <v>1</v>
      </c>
      <c r="Z21">
        <v>475.81</v>
      </c>
      <c r="AA21">
        <v>382.6</v>
      </c>
      <c r="AB21">
        <v>584.83000000000004</v>
      </c>
      <c r="AC21">
        <v>51.66</v>
      </c>
      <c r="AD21">
        <v>10.6</v>
      </c>
      <c r="AE21" s="8">
        <f t="shared" si="3"/>
        <v>34608</v>
      </c>
      <c r="AF21">
        <v>10</v>
      </c>
      <c r="AG21">
        <v>1994</v>
      </c>
      <c r="AH21">
        <v>1</v>
      </c>
      <c r="AI21">
        <v>475.81</v>
      </c>
      <c r="AJ21">
        <v>10.6</v>
      </c>
      <c r="AK21" s="8">
        <f t="shared" si="4"/>
        <v>34608</v>
      </c>
      <c r="AL21">
        <v>10</v>
      </c>
      <c r="AM21">
        <v>1994</v>
      </c>
      <c r="AN21">
        <v>1</v>
      </c>
      <c r="AO21">
        <v>484.81</v>
      </c>
      <c r="AP21">
        <v>16.28</v>
      </c>
      <c r="BB21" s="8">
        <v>35725</v>
      </c>
      <c r="BC21">
        <v>115</v>
      </c>
      <c r="BD21">
        <v>2.12</v>
      </c>
      <c r="BE21">
        <f t="shared" si="1"/>
        <v>596.47413657600009</v>
      </c>
    </row>
    <row r="22" spans="1:57" x14ac:dyDescent="0.25">
      <c r="A22" s="8">
        <f t="shared" si="0"/>
        <v>34081</v>
      </c>
      <c r="B22">
        <v>1993</v>
      </c>
      <c r="C22">
        <v>4</v>
      </c>
      <c r="D22">
        <v>22</v>
      </c>
      <c r="E22">
        <v>1225</v>
      </c>
      <c r="F22" s="4">
        <v>41</v>
      </c>
      <c r="G22" s="4">
        <v>304.39999999999998</v>
      </c>
      <c r="H22" s="4">
        <v>304.39999999999998</v>
      </c>
      <c r="I22" s="4">
        <v>306.23</v>
      </c>
      <c r="V22" s="8">
        <f t="shared" si="2"/>
        <v>34669</v>
      </c>
      <c r="W22">
        <v>12</v>
      </c>
      <c r="X22">
        <v>1994</v>
      </c>
      <c r="Y22">
        <v>1</v>
      </c>
      <c r="Z22">
        <v>304.39999999999998</v>
      </c>
      <c r="AA22">
        <v>244.78</v>
      </c>
      <c r="AB22">
        <v>374.15</v>
      </c>
      <c r="AC22">
        <v>33.049999999999997</v>
      </c>
      <c r="AD22">
        <v>6.76</v>
      </c>
      <c r="AE22" s="8">
        <f t="shared" si="3"/>
        <v>34669</v>
      </c>
      <c r="AF22">
        <v>12</v>
      </c>
      <c r="AG22">
        <v>1994</v>
      </c>
      <c r="AH22">
        <v>1</v>
      </c>
      <c r="AI22">
        <v>304.39999999999998</v>
      </c>
      <c r="AJ22">
        <v>6.76</v>
      </c>
      <c r="AK22" s="8">
        <f t="shared" si="4"/>
        <v>34669</v>
      </c>
      <c r="AL22">
        <v>12</v>
      </c>
      <c r="AM22">
        <v>1994</v>
      </c>
      <c r="AN22">
        <v>1</v>
      </c>
      <c r="AO22">
        <v>306.23</v>
      </c>
      <c r="AP22">
        <v>7.74</v>
      </c>
      <c r="BB22" s="8">
        <v>35759</v>
      </c>
      <c r="BC22">
        <v>44</v>
      </c>
      <c r="BD22">
        <v>2.7</v>
      </c>
      <c r="BE22">
        <f t="shared" si="1"/>
        <v>290.65269657600004</v>
      </c>
    </row>
    <row r="23" spans="1:57" x14ac:dyDescent="0.25">
      <c r="A23" s="8">
        <f t="shared" si="0"/>
        <v>34101</v>
      </c>
      <c r="B23">
        <v>1993</v>
      </c>
      <c r="C23">
        <v>5</v>
      </c>
      <c r="D23">
        <v>12</v>
      </c>
      <c r="E23">
        <v>1530</v>
      </c>
      <c r="F23" s="4">
        <v>155</v>
      </c>
      <c r="G23" s="4">
        <v>796.83</v>
      </c>
      <c r="H23" s="4">
        <v>796.83</v>
      </c>
      <c r="I23" s="4">
        <v>812.64</v>
      </c>
      <c r="K23" t="s">
        <v>17</v>
      </c>
      <c r="V23" s="8">
        <f t="shared" si="2"/>
        <v>34700</v>
      </c>
      <c r="W23">
        <v>1</v>
      </c>
      <c r="X23">
        <v>1995</v>
      </c>
      <c r="Y23">
        <v>1</v>
      </c>
      <c r="Z23">
        <v>250.04</v>
      </c>
      <c r="AA23">
        <v>200.9</v>
      </c>
      <c r="AB23">
        <v>307.55</v>
      </c>
      <c r="AC23">
        <v>27.24</v>
      </c>
      <c r="AD23">
        <v>6.02</v>
      </c>
      <c r="AE23" s="8">
        <f t="shared" si="3"/>
        <v>34700</v>
      </c>
      <c r="AF23">
        <v>1</v>
      </c>
      <c r="AG23">
        <v>1995</v>
      </c>
      <c r="AH23">
        <v>1</v>
      </c>
      <c r="AI23">
        <v>250.04</v>
      </c>
      <c r="AJ23">
        <v>6.02</v>
      </c>
      <c r="AK23" s="8">
        <f t="shared" si="4"/>
        <v>34700</v>
      </c>
      <c r="AL23">
        <v>1</v>
      </c>
      <c r="AM23">
        <v>1995</v>
      </c>
      <c r="AN23">
        <v>1</v>
      </c>
      <c r="AO23">
        <v>249.4</v>
      </c>
      <c r="AP23">
        <v>7.24</v>
      </c>
      <c r="BB23" s="8">
        <v>35870</v>
      </c>
      <c r="BC23">
        <v>25</v>
      </c>
      <c r="BD23">
        <v>3.18</v>
      </c>
      <c r="BE23">
        <f t="shared" si="1"/>
        <v>194.50243584000003</v>
      </c>
    </row>
    <row r="24" spans="1:57" x14ac:dyDescent="0.25">
      <c r="A24" s="8">
        <f t="shared" si="0"/>
        <v>34109</v>
      </c>
      <c r="B24">
        <v>1993</v>
      </c>
      <c r="C24">
        <v>5</v>
      </c>
      <c r="D24">
        <v>20</v>
      </c>
      <c r="E24">
        <v>1700</v>
      </c>
      <c r="F24" s="4">
        <v>479</v>
      </c>
      <c r="G24" s="4">
        <v>1593.7</v>
      </c>
      <c r="H24" s="4">
        <v>1593.7</v>
      </c>
      <c r="I24" s="4">
        <v>1576</v>
      </c>
      <c r="K24" t="s">
        <v>18</v>
      </c>
      <c r="L24" s="4">
        <v>98.44</v>
      </c>
      <c r="V24" s="8">
        <f t="shared" si="2"/>
        <v>34790</v>
      </c>
      <c r="W24">
        <v>4</v>
      </c>
      <c r="X24">
        <v>1995</v>
      </c>
      <c r="Y24">
        <v>1</v>
      </c>
      <c r="Z24">
        <v>360.35</v>
      </c>
      <c r="AA24">
        <v>289.81</v>
      </c>
      <c r="AB24">
        <v>442.84</v>
      </c>
      <c r="AC24">
        <v>39.090000000000003</v>
      </c>
      <c r="AD24">
        <v>7.87</v>
      </c>
      <c r="AE24" s="8">
        <f t="shared" si="3"/>
        <v>34790</v>
      </c>
      <c r="AF24">
        <v>4</v>
      </c>
      <c r="AG24">
        <v>1995</v>
      </c>
      <c r="AH24">
        <v>1</v>
      </c>
      <c r="AI24">
        <v>360.35</v>
      </c>
      <c r="AJ24">
        <v>7.87</v>
      </c>
      <c r="AK24" s="8">
        <f t="shared" si="4"/>
        <v>34790</v>
      </c>
      <c r="AL24">
        <v>4</v>
      </c>
      <c r="AM24">
        <v>1995</v>
      </c>
      <c r="AN24">
        <v>1</v>
      </c>
      <c r="AO24">
        <v>364.67</v>
      </c>
      <c r="AP24">
        <v>9.9499999999999993</v>
      </c>
      <c r="BB24" s="8">
        <v>35908</v>
      </c>
      <c r="BC24">
        <v>52</v>
      </c>
      <c r="BD24">
        <v>3.3</v>
      </c>
      <c r="BE24">
        <f t="shared" si="1"/>
        <v>419.83167283200004</v>
      </c>
    </row>
    <row r="25" spans="1:57" x14ac:dyDescent="0.25">
      <c r="A25" s="8">
        <f t="shared" si="0"/>
        <v>34115</v>
      </c>
      <c r="B25">
        <v>1993</v>
      </c>
      <c r="C25">
        <v>5</v>
      </c>
      <c r="D25">
        <v>26</v>
      </c>
      <c r="E25">
        <v>1935</v>
      </c>
      <c r="F25" s="4">
        <v>957</v>
      </c>
      <c r="G25" s="4">
        <v>2303.6999999999998</v>
      </c>
      <c r="H25" s="4">
        <v>2303.6999999999998</v>
      </c>
      <c r="I25" s="4">
        <v>2194.3000000000002</v>
      </c>
      <c r="K25" t="s">
        <v>19</v>
      </c>
      <c r="L25" s="3">
        <v>1.12E-2</v>
      </c>
      <c r="V25" s="8">
        <f t="shared" si="2"/>
        <v>34851</v>
      </c>
      <c r="W25">
        <v>6</v>
      </c>
      <c r="X25">
        <v>1995</v>
      </c>
      <c r="Y25">
        <v>2</v>
      </c>
      <c r="Z25">
        <v>2380</v>
      </c>
      <c r="AA25">
        <v>1982</v>
      </c>
      <c r="AB25">
        <v>2834</v>
      </c>
      <c r="AC25">
        <v>218</v>
      </c>
      <c r="AD25">
        <v>124</v>
      </c>
      <c r="AE25" s="8">
        <f t="shared" si="3"/>
        <v>34851</v>
      </c>
      <c r="AF25">
        <v>6</v>
      </c>
      <c r="AG25">
        <v>1995</v>
      </c>
      <c r="AH25">
        <v>2</v>
      </c>
      <c r="AI25">
        <v>2380</v>
      </c>
      <c r="AJ25">
        <v>124</v>
      </c>
      <c r="AK25" s="8">
        <f t="shared" si="4"/>
        <v>34851</v>
      </c>
      <c r="AL25">
        <v>6</v>
      </c>
      <c r="AM25">
        <v>1995</v>
      </c>
      <c r="AN25">
        <v>2</v>
      </c>
      <c r="AO25">
        <v>2257</v>
      </c>
      <c r="AP25">
        <v>216</v>
      </c>
      <c r="BB25" s="8">
        <v>35921</v>
      </c>
      <c r="BC25">
        <v>168</v>
      </c>
      <c r="BD25">
        <v>2.12</v>
      </c>
      <c r="BE25">
        <f t="shared" si="1"/>
        <v>871.37091256320014</v>
      </c>
    </row>
    <row r="26" spans="1:57" x14ac:dyDescent="0.25">
      <c r="A26" s="8">
        <f t="shared" si="0"/>
        <v>34136</v>
      </c>
      <c r="B26">
        <v>1993</v>
      </c>
      <c r="C26">
        <v>6</v>
      </c>
      <c r="D26">
        <v>16</v>
      </c>
      <c r="E26">
        <v>1230</v>
      </c>
      <c r="F26" s="4">
        <v>835</v>
      </c>
      <c r="G26" s="4">
        <v>2149.8000000000002</v>
      </c>
      <c r="H26" s="4">
        <v>2149.8000000000002</v>
      </c>
      <c r="I26" s="4">
        <v>2065.1</v>
      </c>
      <c r="K26" t="s">
        <v>20</v>
      </c>
      <c r="L26" s="3">
        <v>0.44240000000000002</v>
      </c>
      <c r="V26" s="8">
        <f t="shared" si="2"/>
        <v>34881</v>
      </c>
      <c r="W26">
        <v>7</v>
      </c>
      <c r="X26">
        <v>1995</v>
      </c>
      <c r="Y26">
        <v>1</v>
      </c>
      <c r="Z26">
        <v>2189</v>
      </c>
      <c r="AA26">
        <v>1737</v>
      </c>
      <c r="AB26">
        <v>2723</v>
      </c>
      <c r="AC26">
        <v>252</v>
      </c>
      <c r="AD26">
        <v>97</v>
      </c>
      <c r="AE26" s="8">
        <f t="shared" si="3"/>
        <v>34881</v>
      </c>
      <c r="AF26">
        <v>7</v>
      </c>
      <c r="AG26">
        <v>1995</v>
      </c>
      <c r="AH26">
        <v>1</v>
      </c>
      <c r="AI26">
        <v>2189</v>
      </c>
      <c r="AJ26">
        <v>97</v>
      </c>
      <c r="AK26" s="8">
        <f t="shared" si="4"/>
        <v>34881</v>
      </c>
      <c r="AL26">
        <v>7</v>
      </c>
      <c r="AM26">
        <v>1995</v>
      </c>
      <c r="AN26">
        <v>1</v>
      </c>
      <c r="AO26">
        <v>2098</v>
      </c>
      <c r="AP26">
        <v>164</v>
      </c>
      <c r="BB26" s="8">
        <v>35944</v>
      </c>
      <c r="BC26">
        <v>449</v>
      </c>
      <c r="BD26">
        <v>1.28</v>
      </c>
      <c r="BE26">
        <f t="shared" si="1"/>
        <v>1406.0935839744002</v>
      </c>
    </row>
    <row r="27" spans="1:57" x14ac:dyDescent="0.25">
      <c r="A27" s="8">
        <f t="shared" si="0"/>
        <v>34170</v>
      </c>
      <c r="B27">
        <v>1993</v>
      </c>
      <c r="C27">
        <v>7</v>
      </c>
      <c r="D27">
        <v>20</v>
      </c>
      <c r="E27">
        <v>1420</v>
      </c>
      <c r="F27" s="4">
        <v>210</v>
      </c>
      <c r="G27" s="4">
        <v>971.06</v>
      </c>
      <c r="H27" s="4">
        <v>971.06</v>
      </c>
      <c r="I27" s="4">
        <v>985.87</v>
      </c>
      <c r="K27" t="s">
        <v>21</v>
      </c>
      <c r="L27" s="3">
        <v>0.98770000000000002</v>
      </c>
      <c r="V27" s="8">
        <f t="shared" si="2"/>
        <v>34943</v>
      </c>
      <c r="W27">
        <v>9</v>
      </c>
      <c r="X27">
        <v>1995</v>
      </c>
      <c r="Y27">
        <v>1</v>
      </c>
      <c r="Z27">
        <v>623.12</v>
      </c>
      <c r="AA27">
        <v>501.04</v>
      </c>
      <c r="AB27">
        <v>765.91</v>
      </c>
      <c r="AC27">
        <v>67.66</v>
      </c>
      <c r="AD27">
        <v>13.91</v>
      </c>
      <c r="AE27" s="8">
        <f t="shared" si="3"/>
        <v>34943</v>
      </c>
      <c r="AF27">
        <v>9</v>
      </c>
      <c r="AG27">
        <v>1995</v>
      </c>
      <c r="AH27">
        <v>1</v>
      </c>
      <c r="AI27">
        <v>623.12</v>
      </c>
      <c r="AJ27">
        <v>13.91</v>
      </c>
      <c r="AK27" s="8">
        <f t="shared" si="4"/>
        <v>34943</v>
      </c>
      <c r="AL27">
        <v>9</v>
      </c>
      <c r="AM27">
        <v>1995</v>
      </c>
      <c r="AN27">
        <v>1</v>
      </c>
      <c r="AO27">
        <v>636.54</v>
      </c>
      <c r="AP27">
        <v>23.56</v>
      </c>
      <c r="BB27" s="8">
        <v>35948</v>
      </c>
      <c r="BC27">
        <v>621</v>
      </c>
      <c r="BD27">
        <v>1.1299999999999999</v>
      </c>
      <c r="BE27">
        <f t="shared" si="1"/>
        <v>1716.8326327295999</v>
      </c>
    </row>
    <row r="28" spans="1:57" x14ac:dyDescent="0.25">
      <c r="A28" s="8">
        <f t="shared" si="0"/>
        <v>34264</v>
      </c>
      <c r="B28">
        <v>1993</v>
      </c>
      <c r="C28">
        <v>10</v>
      </c>
      <c r="D28">
        <v>22</v>
      </c>
      <c r="E28">
        <v>1350</v>
      </c>
      <c r="F28" s="4">
        <v>41</v>
      </c>
      <c r="G28" s="4">
        <v>304.39999999999998</v>
      </c>
      <c r="H28" s="4">
        <v>304.39999999999998</v>
      </c>
      <c r="I28" s="4">
        <v>306.23</v>
      </c>
      <c r="K28" t="s">
        <v>22</v>
      </c>
      <c r="L28" s="3">
        <v>0.3458</v>
      </c>
      <c r="V28" s="8">
        <f t="shared" si="2"/>
        <v>34973</v>
      </c>
      <c r="W28">
        <v>10</v>
      </c>
      <c r="X28">
        <v>1995</v>
      </c>
      <c r="Y28">
        <v>1</v>
      </c>
      <c r="Z28">
        <v>360.35</v>
      </c>
      <c r="AA28">
        <v>289.81</v>
      </c>
      <c r="AB28">
        <v>442.84</v>
      </c>
      <c r="AC28">
        <v>39.090000000000003</v>
      </c>
      <c r="AD28">
        <v>7.87</v>
      </c>
      <c r="AE28" s="8">
        <f t="shared" si="3"/>
        <v>34973</v>
      </c>
      <c r="AF28">
        <v>10</v>
      </c>
      <c r="AG28">
        <v>1995</v>
      </c>
      <c r="AH28">
        <v>1</v>
      </c>
      <c r="AI28">
        <v>360.35</v>
      </c>
      <c r="AJ28">
        <v>7.87</v>
      </c>
      <c r="AK28" s="8">
        <f t="shared" si="4"/>
        <v>34973</v>
      </c>
      <c r="AL28">
        <v>10</v>
      </c>
      <c r="AM28">
        <v>1995</v>
      </c>
      <c r="AN28">
        <v>1</v>
      </c>
      <c r="AO28">
        <v>364.67</v>
      </c>
      <c r="AP28">
        <v>9.9499999999999993</v>
      </c>
      <c r="BB28" s="8">
        <v>35955</v>
      </c>
      <c r="BC28">
        <v>193</v>
      </c>
      <c r="BD28">
        <v>1.47</v>
      </c>
      <c r="BE28">
        <f t="shared" si="1"/>
        <v>694.11680593919982</v>
      </c>
    </row>
    <row r="29" spans="1:57" x14ac:dyDescent="0.25">
      <c r="A29" s="8">
        <f t="shared" si="0"/>
        <v>34620</v>
      </c>
      <c r="B29">
        <v>1994</v>
      </c>
      <c r="C29">
        <v>10</v>
      </c>
      <c r="D29">
        <v>13</v>
      </c>
      <c r="E29">
        <v>1335</v>
      </c>
      <c r="F29" s="4">
        <v>74</v>
      </c>
      <c r="G29" s="4">
        <v>475.81</v>
      </c>
      <c r="H29" s="4">
        <v>475.81</v>
      </c>
      <c r="I29" s="4">
        <v>484.81</v>
      </c>
      <c r="V29" s="8">
        <f t="shared" si="2"/>
        <v>35004</v>
      </c>
      <c r="W29">
        <v>11</v>
      </c>
      <c r="X29">
        <v>1995</v>
      </c>
      <c r="Y29">
        <v>1</v>
      </c>
      <c r="Z29">
        <v>217.8</v>
      </c>
      <c r="AA29">
        <v>174.79</v>
      </c>
      <c r="AB29">
        <v>268.18</v>
      </c>
      <c r="AC29">
        <v>23.86</v>
      </c>
      <c r="AD29">
        <v>5.78</v>
      </c>
      <c r="AE29" s="8">
        <f t="shared" si="3"/>
        <v>35004</v>
      </c>
      <c r="AF29">
        <v>11</v>
      </c>
      <c r="AG29">
        <v>1995</v>
      </c>
      <c r="AH29">
        <v>1</v>
      </c>
      <c r="AI29">
        <v>217.8</v>
      </c>
      <c r="AJ29">
        <v>5.78</v>
      </c>
      <c r="AK29" s="8">
        <f t="shared" si="4"/>
        <v>35004</v>
      </c>
      <c r="AL29">
        <v>11</v>
      </c>
      <c r="AM29">
        <v>1995</v>
      </c>
      <c r="AN29">
        <v>1</v>
      </c>
      <c r="AO29">
        <v>215.75</v>
      </c>
      <c r="AP29">
        <v>7.83</v>
      </c>
      <c r="BB29" s="8">
        <v>35970</v>
      </c>
      <c r="BC29">
        <v>485</v>
      </c>
      <c r="BD29">
        <v>1.2</v>
      </c>
      <c r="BE29">
        <f t="shared" si="1"/>
        <v>1423.9046246399998</v>
      </c>
    </row>
    <row r="30" spans="1:57" x14ac:dyDescent="0.25">
      <c r="A30" s="8">
        <f t="shared" si="0"/>
        <v>34681</v>
      </c>
      <c r="B30">
        <v>1994</v>
      </c>
      <c r="C30">
        <v>12</v>
      </c>
      <c r="D30">
        <v>13</v>
      </c>
      <c r="E30">
        <v>1330</v>
      </c>
      <c r="F30" s="4">
        <v>41</v>
      </c>
      <c r="G30" s="4">
        <v>304.39999999999998</v>
      </c>
      <c r="H30" s="4">
        <v>304.39999999999998</v>
      </c>
      <c r="I30" s="4">
        <v>306.23</v>
      </c>
      <c r="K30" t="s">
        <v>23</v>
      </c>
      <c r="L30" t="s">
        <v>24</v>
      </c>
      <c r="M30" t="s">
        <v>25</v>
      </c>
      <c r="N30" t="s">
        <v>27</v>
      </c>
      <c r="V30" s="8">
        <f t="shared" si="2"/>
        <v>35156</v>
      </c>
      <c r="W30">
        <v>4</v>
      </c>
      <c r="X30">
        <v>1996</v>
      </c>
      <c r="Y30">
        <v>2</v>
      </c>
      <c r="Z30">
        <v>345.03</v>
      </c>
      <c r="AA30">
        <v>293.99</v>
      </c>
      <c r="AB30">
        <v>402.34</v>
      </c>
      <c r="AC30">
        <v>27.66</v>
      </c>
      <c r="AD30">
        <v>7.39</v>
      </c>
      <c r="AE30" s="8">
        <f t="shared" si="3"/>
        <v>35156</v>
      </c>
      <c r="AF30">
        <v>4</v>
      </c>
      <c r="AG30">
        <v>1996</v>
      </c>
      <c r="AH30">
        <v>2</v>
      </c>
      <c r="AI30">
        <v>345.03</v>
      </c>
      <c r="AJ30">
        <v>7.39</v>
      </c>
      <c r="AK30" s="8">
        <f t="shared" si="4"/>
        <v>35156</v>
      </c>
      <c r="AL30">
        <v>4</v>
      </c>
      <c r="AM30">
        <v>1996</v>
      </c>
      <c r="AN30">
        <v>2</v>
      </c>
      <c r="AO30">
        <v>348.56</v>
      </c>
      <c r="AP30">
        <v>8.99</v>
      </c>
      <c r="BB30" s="8">
        <v>35985</v>
      </c>
      <c r="BC30">
        <v>325</v>
      </c>
      <c r="BD30">
        <v>1.36</v>
      </c>
      <c r="BE30">
        <f t="shared" si="1"/>
        <v>1081.3846118400002</v>
      </c>
    </row>
    <row r="31" spans="1:57" x14ac:dyDescent="0.25">
      <c r="A31" s="8">
        <f t="shared" si="0"/>
        <v>34717</v>
      </c>
      <c r="B31">
        <v>1995</v>
      </c>
      <c r="C31">
        <v>1</v>
      </c>
      <c r="D31">
        <v>18</v>
      </c>
      <c r="E31">
        <v>1610</v>
      </c>
      <c r="F31" s="4">
        <v>32</v>
      </c>
      <c r="G31" s="4">
        <v>250.04</v>
      </c>
      <c r="H31" s="4">
        <v>250.04</v>
      </c>
      <c r="I31" s="4">
        <v>249.4</v>
      </c>
      <c r="K31" t="s">
        <v>11</v>
      </c>
      <c r="L31">
        <v>2.23E-2</v>
      </c>
      <c r="M31">
        <v>289.02</v>
      </c>
      <c r="N31" s="3">
        <v>1.476E-80</v>
      </c>
      <c r="V31" s="8">
        <f t="shared" si="2"/>
        <v>35186</v>
      </c>
      <c r="W31">
        <v>5</v>
      </c>
      <c r="X31">
        <v>1996</v>
      </c>
      <c r="Y31">
        <v>2</v>
      </c>
      <c r="Z31">
        <v>1806</v>
      </c>
      <c r="AA31">
        <v>1536</v>
      </c>
      <c r="AB31">
        <v>2110</v>
      </c>
      <c r="AC31">
        <v>147</v>
      </c>
      <c r="AD31">
        <v>55</v>
      </c>
      <c r="AE31" s="8">
        <f t="shared" si="3"/>
        <v>35186</v>
      </c>
      <c r="AF31">
        <v>5</v>
      </c>
      <c r="AG31">
        <v>1996</v>
      </c>
      <c r="AH31">
        <v>2</v>
      </c>
      <c r="AI31">
        <v>1806</v>
      </c>
      <c r="AJ31">
        <v>55</v>
      </c>
      <c r="AK31" s="8">
        <f t="shared" si="4"/>
        <v>35186</v>
      </c>
      <c r="AL31">
        <v>5</v>
      </c>
      <c r="AM31">
        <v>1996</v>
      </c>
      <c r="AN31">
        <v>2</v>
      </c>
      <c r="AO31">
        <v>1767</v>
      </c>
      <c r="AP31">
        <v>84</v>
      </c>
      <c r="BB31" s="8">
        <v>35998</v>
      </c>
      <c r="BC31">
        <v>141</v>
      </c>
      <c r="BD31">
        <v>1.77</v>
      </c>
      <c r="BE31">
        <f t="shared" si="1"/>
        <v>610.5908542464</v>
      </c>
    </row>
    <row r="32" spans="1:57" x14ac:dyDescent="0.25">
      <c r="A32" s="8">
        <f t="shared" si="0"/>
        <v>34801</v>
      </c>
      <c r="B32">
        <v>1995</v>
      </c>
      <c r="C32">
        <v>4</v>
      </c>
      <c r="D32">
        <v>12</v>
      </c>
      <c r="E32">
        <v>1510</v>
      </c>
      <c r="F32" s="4">
        <v>51</v>
      </c>
      <c r="G32" s="4">
        <v>360.35</v>
      </c>
      <c r="H32" s="4">
        <v>360.35</v>
      </c>
      <c r="I32" s="4">
        <v>364.67</v>
      </c>
      <c r="K32" t="s">
        <v>12</v>
      </c>
      <c r="L32">
        <v>1.3100000000000001E-2</v>
      </c>
      <c r="M32">
        <v>53.08</v>
      </c>
      <c r="N32" s="3">
        <v>2.9290000000000003E-45</v>
      </c>
      <c r="V32" s="8">
        <f t="shared" si="2"/>
        <v>35278</v>
      </c>
      <c r="W32">
        <v>8</v>
      </c>
      <c r="X32">
        <v>1996</v>
      </c>
      <c r="Y32">
        <v>1</v>
      </c>
      <c r="Z32">
        <v>292.69</v>
      </c>
      <c r="AA32">
        <v>235.33</v>
      </c>
      <c r="AB32">
        <v>359.78</v>
      </c>
      <c r="AC32">
        <v>31.79</v>
      </c>
      <c r="AD32">
        <v>6.57</v>
      </c>
      <c r="AE32" s="8">
        <f t="shared" si="3"/>
        <v>35278</v>
      </c>
      <c r="AF32">
        <v>8</v>
      </c>
      <c r="AG32">
        <v>1996</v>
      </c>
      <c r="AH32">
        <v>1</v>
      </c>
      <c r="AI32">
        <v>292.69</v>
      </c>
      <c r="AJ32">
        <v>6.57</v>
      </c>
      <c r="AK32" s="8">
        <f t="shared" si="4"/>
        <v>35278</v>
      </c>
      <c r="AL32">
        <v>8</v>
      </c>
      <c r="AM32">
        <v>1996</v>
      </c>
      <c r="AN32">
        <v>1</v>
      </c>
      <c r="AO32">
        <v>293.98</v>
      </c>
      <c r="AP32">
        <v>7.47</v>
      </c>
      <c r="BB32" s="8">
        <v>36068</v>
      </c>
      <c r="BC32">
        <v>34</v>
      </c>
      <c r="BD32">
        <v>2.76</v>
      </c>
      <c r="BE32">
        <f t="shared" si="1"/>
        <v>229.58627143679999</v>
      </c>
    </row>
    <row r="33" spans="1:57" x14ac:dyDescent="0.25">
      <c r="A33" s="8">
        <f t="shared" si="0"/>
        <v>34872</v>
      </c>
      <c r="B33">
        <v>1995</v>
      </c>
      <c r="C33">
        <v>6</v>
      </c>
      <c r="D33">
        <v>22</v>
      </c>
      <c r="E33">
        <v>630</v>
      </c>
      <c r="F33" s="4">
        <v>1110</v>
      </c>
      <c r="G33" s="4">
        <v>2478.6999999999998</v>
      </c>
      <c r="H33" s="4">
        <v>2478.6999999999998</v>
      </c>
      <c r="I33" s="4">
        <v>2338.1</v>
      </c>
      <c r="K33" t="s">
        <v>13</v>
      </c>
      <c r="L33">
        <v>1.15E-2</v>
      </c>
      <c r="M33">
        <v>-3.87</v>
      </c>
      <c r="N33" s="3">
        <v>2.0269999999999999E-4</v>
      </c>
      <c r="V33" s="8">
        <f t="shared" si="2"/>
        <v>35339</v>
      </c>
      <c r="W33">
        <v>10</v>
      </c>
      <c r="X33">
        <v>1996</v>
      </c>
      <c r="Y33">
        <v>1</v>
      </c>
      <c r="Z33">
        <v>635.1</v>
      </c>
      <c r="AA33">
        <v>510.69</v>
      </c>
      <c r="AB33">
        <v>780.63</v>
      </c>
      <c r="AC33">
        <v>68.95</v>
      </c>
      <c r="AD33">
        <v>14.15</v>
      </c>
      <c r="AE33" s="8">
        <f t="shared" si="3"/>
        <v>35339</v>
      </c>
      <c r="AF33">
        <v>10</v>
      </c>
      <c r="AG33">
        <v>1996</v>
      </c>
      <c r="AH33">
        <v>1</v>
      </c>
      <c r="AI33">
        <v>635.1</v>
      </c>
      <c r="AJ33">
        <v>14.15</v>
      </c>
      <c r="AK33" s="8">
        <f t="shared" si="4"/>
        <v>35339</v>
      </c>
      <c r="AL33">
        <v>10</v>
      </c>
      <c r="AM33">
        <v>1996</v>
      </c>
      <c r="AN33">
        <v>1</v>
      </c>
      <c r="AO33">
        <v>648.79999999999995</v>
      </c>
      <c r="AP33">
        <v>24.05</v>
      </c>
      <c r="BB33" s="8">
        <v>36208</v>
      </c>
      <c r="BC33">
        <v>27</v>
      </c>
      <c r="BD33">
        <v>3.34</v>
      </c>
      <c r="BE33">
        <f t="shared" si="1"/>
        <v>220.63181967360001</v>
      </c>
    </row>
    <row r="34" spans="1:57" x14ac:dyDescent="0.25">
      <c r="A34" s="8">
        <f t="shared" si="0"/>
        <v>34877</v>
      </c>
      <c r="B34">
        <v>1995</v>
      </c>
      <c r="C34">
        <v>6</v>
      </c>
      <c r="D34">
        <v>27</v>
      </c>
      <c r="E34">
        <v>1030</v>
      </c>
      <c r="F34" s="4">
        <v>938</v>
      </c>
      <c r="G34" s="4">
        <v>2280.6</v>
      </c>
      <c r="H34" s="4">
        <v>2280.6</v>
      </c>
      <c r="I34" s="4">
        <v>2175.1</v>
      </c>
      <c r="V34" s="8">
        <f t="shared" si="2"/>
        <v>35370</v>
      </c>
      <c r="W34">
        <v>11</v>
      </c>
      <c r="X34">
        <v>1996</v>
      </c>
      <c r="Y34">
        <v>2</v>
      </c>
      <c r="Z34">
        <v>324.42</v>
      </c>
      <c r="AA34">
        <v>277.47000000000003</v>
      </c>
      <c r="AB34">
        <v>376.99</v>
      </c>
      <c r="AC34">
        <v>25.4</v>
      </c>
      <c r="AD34">
        <v>7.13</v>
      </c>
      <c r="AE34" s="8">
        <f t="shared" si="3"/>
        <v>35370</v>
      </c>
      <c r="AF34">
        <v>11</v>
      </c>
      <c r="AG34">
        <v>1996</v>
      </c>
      <c r="AH34">
        <v>2</v>
      </c>
      <c r="AI34">
        <v>324.42</v>
      </c>
      <c r="AJ34">
        <v>7.13</v>
      </c>
      <c r="AK34" s="8">
        <f t="shared" si="4"/>
        <v>35370</v>
      </c>
      <c r="AL34">
        <v>11</v>
      </c>
      <c r="AM34">
        <v>1996</v>
      </c>
      <c r="AN34">
        <v>2</v>
      </c>
      <c r="AO34">
        <v>327.14</v>
      </c>
      <c r="AP34">
        <v>8.3800000000000008</v>
      </c>
      <c r="BB34" s="8">
        <v>36279</v>
      </c>
      <c r="BC34">
        <v>61</v>
      </c>
      <c r="BD34">
        <v>3.14</v>
      </c>
      <c r="BE34">
        <f t="shared" si="1"/>
        <v>468.61630894080008</v>
      </c>
    </row>
    <row r="35" spans="1:57" x14ac:dyDescent="0.25">
      <c r="A35" s="8">
        <f t="shared" si="0"/>
        <v>34891</v>
      </c>
      <c r="B35">
        <v>1995</v>
      </c>
      <c r="C35">
        <v>7</v>
      </c>
      <c r="D35">
        <v>11</v>
      </c>
      <c r="E35">
        <v>1115</v>
      </c>
      <c r="F35" s="4">
        <v>865</v>
      </c>
      <c r="G35" s="4">
        <v>2189</v>
      </c>
      <c r="H35" s="4">
        <v>2189</v>
      </c>
      <c r="I35" s="4">
        <v>2098.1999999999998</v>
      </c>
      <c r="K35" t="s">
        <v>28</v>
      </c>
      <c r="V35" s="8">
        <f t="shared" si="2"/>
        <v>35431</v>
      </c>
      <c r="W35">
        <v>1</v>
      </c>
      <c r="X35">
        <v>1997</v>
      </c>
      <c r="Y35">
        <v>2</v>
      </c>
      <c r="Z35">
        <v>208.94</v>
      </c>
      <c r="AA35">
        <v>173.95</v>
      </c>
      <c r="AB35">
        <v>248.89</v>
      </c>
      <c r="AC35">
        <v>19.14</v>
      </c>
      <c r="AD35">
        <v>5</v>
      </c>
      <c r="AE35" s="8">
        <f t="shared" si="3"/>
        <v>35431</v>
      </c>
      <c r="AF35">
        <v>1</v>
      </c>
      <c r="AG35">
        <v>1997</v>
      </c>
      <c r="AH35">
        <v>2</v>
      </c>
      <c r="AI35">
        <v>208.94</v>
      </c>
      <c r="AJ35">
        <v>5</v>
      </c>
      <c r="AK35" s="8">
        <f t="shared" si="4"/>
        <v>35431</v>
      </c>
      <c r="AL35">
        <v>1</v>
      </c>
      <c r="AM35">
        <v>1997</v>
      </c>
      <c r="AN35">
        <v>2</v>
      </c>
      <c r="AO35">
        <v>207.64</v>
      </c>
      <c r="AP35">
        <v>6.28</v>
      </c>
      <c r="BB35" s="8">
        <v>36391</v>
      </c>
      <c r="BC35">
        <v>205</v>
      </c>
      <c r="BD35">
        <v>2.0499999999999998</v>
      </c>
      <c r="BE35">
        <f t="shared" si="1"/>
        <v>1028.1716812799998</v>
      </c>
    </row>
    <row r="36" spans="1:57" x14ac:dyDescent="0.25">
      <c r="A36" s="8">
        <f t="shared" si="0"/>
        <v>34949</v>
      </c>
      <c r="B36">
        <v>1995</v>
      </c>
      <c r="C36">
        <v>9</v>
      </c>
      <c r="D36">
        <v>7</v>
      </c>
      <c r="E36">
        <v>1500</v>
      </c>
      <c r="F36" s="4">
        <v>108</v>
      </c>
      <c r="G36" s="4">
        <v>623.12</v>
      </c>
      <c r="H36" s="4">
        <v>623.12</v>
      </c>
      <c r="I36" s="4">
        <v>636.54</v>
      </c>
      <c r="L36" t="s">
        <v>12</v>
      </c>
      <c r="V36" s="8">
        <f t="shared" si="2"/>
        <v>35462</v>
      </c>
      <c r="W36">
        <v>2</v>
      </c>
      <c r="X36">
        <v>1997</v>
      </c>
      <c r="Y36">
        <v>1</v>
      </c>
      <c r="Z36">
        <v>155.02000000000001</v>
      </c>
      <c r="AA36">
        <v>123.65</v>
      </c>
      <c r="AB36">
        <v>191.92</v>
      </c>
      <c r="AC36">
        <v>17.440000000000001</v>
      </c>
      <c r="AD36">
        <v>5.73</v>
      </c>
      <c r="AE36" s="8">
        <f t="shared" si="3"/>
        <v>35462</v>
      </c>
      <c r="AF36">
        <v>2</v>
      </c>
      <c r="AG36">
        <v>1997</v>
      </c>
      <c r="AH36">
        <v>1</v>
      </c>
      <c r="AI36">
        <v>155.02000000000001</v>
      </c>
      <c r="AJ36">
        <v>5.73</v>
      </c>
      <c r="AK36" s="8">
        <f t="shared" si="4"/>
        <v>35462</v>
      </c>
      <c r="AL36">
        <v>2</v>
      </c>
      <c r="AM36">
        <v>1997</v>
      </c>
      <c r="AN36">
        <v>1</v>
      </c>
      <c r="AO36">
        <v>150.55000000000001</v>
      </c>
      <c r="AP36">
        <v>9.82</v>
      </c>
      <c r="BB36" s="8">
        <v>36614</v>
      </c>
      <c r="BC36">
        <v>26</v>
      </c>
      <c r="BD36">
        <v>3.81</v>
      </c>
      <c r="BE36">
        <f t="shared" si="1"/>
        <v>242.3573747712</v>
      </c>
    </row>
    <row r="37" spans="1:57" x14ac:dyDescent="0.25">
      <c r="A37" s="8">
        <f t="shared" si="0"/>
        <v>34989</v>
      </c>
      <c r="B37">
        <v>1995</v>
      </c>
      <c r="C37">
        <v>10</v>
      </c>
      <c r="D37">
        <v>17</v>
      </c>
      <c r="E37">
        <v>1020</v>
      </c>
      <c r="F37" s="4">
        <v>51</v>
      </c>
      <c r="G37" s="4">
        <v>360.35</v>
      </c>
      <c r="H37" s="4">
        <v>360.35</v>
      </c>
      <c r="I37" s="4">
        <v>364.67</v>
      </c>
      <c r="K37" t="s">
        <v>13</v>
      </c>
      <c r="L37">
        <v>0</v>
      </c>
      <c r="V37" s="8">
        <f t="shared" si="2"/>
        <v>35490</v>
      </c>
      <c r="W37">
        <v>3</v>
      </c>
      <c r="X37">
        <v>1997</v>
      </c>
      <c r="Y37">
        <v>1</v>
      </c>
      <c r="Z37">
        <v>327.29000000000002</v>
      </c>
      <c r="AA37">
        <v>263.20999999999998</v>
      </c>
      <c r="AB37">
        <v>402.23</v>
      </c>
      <c r="AC37">
        <v>35.51</v>
      </c>
      <c r="AD37">
        <v>7.18</v>
      </c>
      <c r="AE37" s="8">
        <f t="shared" si="3"/>
        <v>35490</v>
      </c>
      <c r="AF37">
        <v>3</v>
      </c>
      <c r="AG37">
        <v>1997</v>
      </c>
      <c r="AH37">
        <v>1</v>
      </c>
      <c r="AI37">
        <v>327.29000000000002</v>
      </c>
      <c r="AJ37">
        <v>7.18</v>
      </c>
      <c r="AK37" s="8">
        <f t="shared" si="4"/>
        <v>35490</v>
      </c>
      <c r="AL37">
        <v>3</v>
      </c>
      <c r="AM37">
        <v>1997</v>
      </c>
      <c r="AN37">
        <v>1</v>
      </c>
      <c r="AO37">
        <v>330.14</v>
      </c>
      <c r="AP37">
        <v>8.49</v>
      </c>
      <c r="BB37" s="8">
        <v>36640</v>
      </c>
      <c r="BC37">
        <v>110</v>
      </c>
      <c r="BD37">
        <v>2.65</v>
      </c>
      <c r="BE37">
        <f t="shared" si="1"/>
        <v>713.17559807999999</v>
      </c>
    </row>
    <row r="38" spans="1:57" x14ac:dyDescent="0.25">
      <c r="A38" s="8">
        <f t="shared" si="0"/>
        <v>35032</v>
      </c>
      <c r="B38">
        <v>1995</v>
      </c>
      <c r="C38">
        <v>11</v>
      </c>
      <c r="D38">
        <v>29</v>
      </c>
      <c r="E38">
        <v>1240</v>
      </c>
      <c r="F38" s="4">
        <v>27</v>
      </c>
      <c r="G38" s="4">
        <v>217.8</v>
      </c>
      <c r="H38" s="4">
        <v>217.8</v>
      </c>
      <c r="I38" s="4">
        <v>215.75</v>
      </c>
      <c r="V38" s="8">
        <f t="shared" si="2"/>
        <v>35521</v>
      </c>
      <c r="W38">
        <v>4</v>
      </c>
      <c r="X38">
        <v>1997</v>
      </c>
      <c r="Y38">
        <v>2</v>
      </c>
      <c r="Z38">
        <v>421.16</v>
      </c>
      <c r="AA38">
        <v>357.13</v>
      </c>
      <c r="AB38">
        <v>493.32</v>
      </c>
      <c r="AC38">
        <v>34.770000000000003</v>
      </c>
      <c r="AD38">
        <v>8.7200000000000006</v>
      </c>
      <c r="AE38" s="8">
        <f t="shared" si="3"/>
        <v>35521</v>
      </c>
      <c r="AF38">
        <v>4</v>
      </c>
      <c r="AG38">
        <v>1997</v>
      </c>
      <c r="AH38">
        <v>2</v>
      </c>
      <c r="AI38">
        <v>421.16</v>
      </c>
      <c r="AJ38">
        <v>8.7200000000000006</v>
      </c>
      <c r="AK38" s="8">
        <f t="shared" si="4"/>
        <v>35521</v>
      </c>
      <c r="AL38">
        <v>4</v>
      </c>
      <c r="AM38">
        <v>1997</v>
      </c>
      <c r="AN38">
        <v>2</v>
      </c>
      <c r="AO38">
        <v>427.34</v>
      </c>
      <c r="AP38">
        <v>12.1</v>
      </c>
      <c r="BB38" s="8">
        <v>36662</v>
      </c>
      <c r="BC38">
        <v>199</v>
      </c>
      <c r="BD38">
        <v>1.78</v>
      </c>
      <c r="BE38">
        <f t="shared" si="1"/>
        <v>866.62456381440018</v>
      </c>
    </row>
    <row r="39" spans="1:57" x14ac:dyDescent="0.25">
      <c r="A39" s="8">
        <f t="shared" si="0"/>
        <v>35156</v>
      </c>
      <c r="B39">
        <v>1996</v>
      </c>
      <c r="C39">
        <v>4</v>
      </c>
      <c r="D39">
        <v>1</v>
      </c>
      <c r="E39">
        <v>1250</v>
      </c>
      <c r="F39" s="4">
        <v>34</v>
      </c>
      <c r="G39" s="4">
        <v>262.5</v>
      </c>
      <c r="H39" s="4">
        <v>262.5</v>
      </c>
      <c r="I39" s="4">
        <v>262.42</v>
      </c>
      <c r="V39" s="8">
        <f t="shared" si="2"/>
        <v>35551</v>
      </c>
      <c r="W39">
        <v>5</v>
      </c>
      <c r="X39">
        <v>1997</v>
      </c>
      <c r="Y39">
        <v>3</v>
      </c>
      <c r="Z39">
        <v>1405</v>
      </c>
      <c r="AA39">
        <v>1232</v>
      </c>
      <c r="AB39">
        <v>1595</v>
      </c>
      <c r="AC39">
        <v>93</v>
      </c>
      <c r="AD39">
        <v>30</v>
      </c>
      <c r="AE39" s="8">
        <f t="shared" si="3"/>
        <v>35551</v>
      </c>
      <c r="AF39">
        <v>5</v>
      </c>
      <c r="AG39">
        <v>1997</v>
      </c>
      <c r="AH39">
        <v>3</v>
      </c>
      <c r="AI39">
        <v>1405</v>
      </c>
      <c r="AJ39">
        <v>30</v>
      </c>
      <c r="AK39" s="8">
        <f t="shared" si="4"/>
        <v>35551</v>
      </c>
      <c r="AL39">
        <v>5</v>
      </c>
      <c r="AM39">
        <v>1997</v>
      </c>
      <c r="AN39">
        <v>3</v>
      </c>
      <c r="AO39">
        <v>1398</v>
      </c>
      <c r="AP39">
        <v>38</v>
      </c>
      <c r="BB39" s="8">
        <v>36677</v>
      </c>
      <c r="BC39">
        <v>525</v>
      </c>
      <c r="BD39">
        <v>1.24</v>
      </c>
      <c r="BE39">
        <f t="shared" si="1"/>
        <v>1592.71805952</v>
      </c>
    </row>
    <row r="40" spans="1:57" x14ac:dyDescent="0.25">
      <c r="A40" s="8">
        <f t="shared" si="0"/>
        <v>35164</v>
      </c>
      <c r="B40">
        <v>1996</v>
      </c>
      <c r="C40">
        <v>4</v>
      </c>
      <c r="D40">
        <v>9</v>
      </c>
      <c r="E40">
        <v>1500</v>
      </c>
      <c r="F40" s="4">
        <v>64</v>
      </c>
      <c r="G40" s="4">
        <v>427.55</v>
      </c>
      <c r="H40" s="4">
        <v>427.55</v>
      </c>
      <c r="I40" s="4">
        <v>434.71</v>
      </c>
      <c r="K40" s="11" t="s">
        <v>29</v>
      </c>
      <c r="L40" s="11"/>
      <c r="M40">
        <v>1.12E-2</v>
      </c>
      <c r="V40" s="8">
        <f t="shared" si="2"/>
        <v>35582</v>
      </c>
      <c r="W40">
        <v>6</v>
      </c>
      <c r="X40">
        <v>1997</v>
      </c>
      <c r="Y40">
        <v>4</v>
      </c>
      <c r="Z40">
        <v>1835</v>
      </c>
      <c r="AA40">
        <v>1620</v>
      </c>
      <c r="AB40">
        <v>2071</v>
      </c>
      <c r="AC40">
        <v>115</v>
      </c>
      <c r="AD40">
        <v>60</v>
      </c>
      <c r="AE40" s="8">
        <f t="shared" si="3"/>
        <v>35582</v>
      </c>
      <c r="AF40">
        <v>6</v>
      </c>
      <c r="AG40">
        <v>1997</v>
      </c>
      <c r="AH40">
        <v>4</v>
      </c>
      <c r="AI40">
        <v>1835</v>
      </c>
      <c r="AJ40">
        <v>60</v>
      </c>
      <c r="AK40" s="8">
        <f t="shared" si="4"/>
        <v>35582</v>
      </c>
      <c r="AL40">
        <v>6</v>
      </c>
      <c r="AM40">
        <v>1997</v>
      </c>
      <c r="AN40">
        <v>4</v>
      </c>
      <c r="AO40">
        <v>1789</v>
      </c>
      <c r="AP40">
        <v>93</v>
      </c>
      <c r="BB40" s="8">
        <v>36689</v>
      </c>
      <c r="BC40">
        <v>250</v>
      </c>
      <c r="BD40">
        <v>1.57</v>
      </c>
      <c r="BE40">
        <f t="shared" si="1"/>
        <v>960.27932160000012</v>
      </c>
    </row>
    <row r="41" spans="1:57" x14ac:dyDescent="0.25">
      <c r="A41" s="8">
        <f t="shared" si="0"/>
        <v>35198</v>
      </c>
      <c r="B41">
        <v>1996</v>
      </c>
      <c r="C41">
        <v>5</v>
      </c>
      <c r="D41">
        <v>13</v>
      </c>
      <c r="E41">
        <v>1340</v>
      </c>
      <c r="F41" s="4">
        <v>559</v>
      </c>
      <c r="G41" s="4">
        <v>1736.8</v>
      </c>
      <c r="H41" s="4">
        <v>1736.8</v>
      </c>
      <c r="I41" s="4">
        <v>1705.2</v>
      </c>
      <c r="V41" s="8">
        <f t="shared" si="2"/>
        <v>35612</v>
      </c>
      <c r="W41">
        <v>7</v>
      </c>
      <c r="X41">
        <v>1997</v>
      </c>
      <c r="Y41">
        <v>3</v>
      </c>
      <c r="Z41">
        <v>1464</v>
      </c>
      <c r="AA41">
        <v>1283</v>
      </c>
      <c r="AB41">
        <v>1662</v>
      </c>
      <c r="AC41">
        <v>97</v>
      </c>
      <c r="AD41">
        <v>33</v>
      </c>
      <c r="AE41" s="8">
        <f t="shared" si="3"/>
        <v>35612</v>
      </c>
      <c r="AF41">
        <v>7</v>
      </c>
      <c r="AG41">
        <v>1997</v>
      </c>
      <c r="AH41">
        <v>3</v>
      </c>
      <c r="AI41">
        <v>1464</v>
      </c>
      <c r="AJ41">
        <v>33</v>
      </c>
      <c r="AK41" s="8">
        <f t="shared" si="4"/>
        <v>35612</v>
      </c>
      <c r="AL41">
        <v>7</v>
      </c>
      <c r="AM41">
        <v>1997</v>
      </c>
      <c r="AN41">
        <v>3</v>
      </c>
      <c r="AO41">
        <v>1453</v>
      </c>
      <c r="AP41">
        <v>42</v>
      </c>
      <c r="BB41" s="8">
        <v>36705</v>
      </c>
      <c r="BC41">
        <v>144</v>
      </c>
      <c r="BD41">
        <v>2.0099999999999998</v>
      </c>
      <c r="BE41">
        <f t="shared" si="1"/>
        <v>708.13566074879975</v>
      </c>
    </row>
    <row r="42" spans="1:57" x14ac:dyDescent="0.25">
      <c r="A42" s="8">
        <f t="shared" si="0"/>
        <v>35206</v>
      </c>
      <c r="B42">
        <v>1996</v>
      </c>
      <c r="C42">
        <v>5</v>
      </c>
      <c r="D42">
        <v>21</v>
      </c>
      <c r="E42">
        <v>1020</v>
      </c>
      <c r="F42" s="4">
        <v>644</v>
      </c>
      <c r="G42" s="4">
        <v>1875.7</v>
      </c>
      <c r="H42" s="4">
        <v>1875.7</v>
      </c>
      <c r="I42" s="4">
        <v>1828.4</v>
      </c>
      <c r="K42" t="s">
        <v>30</v>
      </c>
      <c r="L42" t="s">
        <v>31</v>
      </c>
      <c r="M42" t="s">
        <v>32</v>
      </c>
      <c r="N42" t="s">
        <v>33</v>
      </c>
      <c r="O42" t="s">
        <v>34</v>
      </c>
      <c r="P42" t="s">
        <v>35</v>
      </c>
      <c r="Q42" t="s">
        <v>36</v>
      </c>
      <c r="R42" t="s">
        <v>37</v>
      </c>
      <c r="V42" s="8">
        <f t="shared" si="2"/>
        <v>35643</v>
      </c>
      <c r="W42">
        <v>8</v>
      </c>
      <c r="X42">
        <v>1997</v>
      </c>
      <c r="Y42">
        <v>1</v>
      </c>
      <c r="Z42">
        <v>1034</v>
      </c>
      <c r="AA42">
        <v>833</v>
      </c>
      <c r="AB42">
        <v>1270</v>
      </c>
      <c r="AC42">
        <v>112</v>
      </c>
      <c r="AD42">
        <v>20</v>
      </c>
      <c r="AE42" s="8">
        <f t="shared" si="3"/>
        <v>35643</v>
      </c>
      <c r="AF42">
        <v>8</v>
      </c>
      <c r="AG42">
        <v>1997</v>
      </c>
      <c r="AH42">
        <v>1</v>
      </c>
      <c r="AI42">
        <v>1034</v>
      </c>
      <c r="AJ42">
        <v>20</v>
      </c>
      <c r="AK42" s="8">
        <f t="shared" si="4"/>
        <v>35643</v>
      </c>
      <c r="AL42">
        <v>8</v>
      </c>
      <c r="AM42">
        <v>1997</v>
      </c>
      <c r="AN42">
        <v>1</v>
      </c>
      <c r="AO42">
        <v>1048</v>
      </c>
      <c r="AP42">
        <v>31</v>
      </c>
      <c r="BB42" s="8">
        <v>36725</v>
      </c>
      <c r="BC42">
        <v>81</v>
      </c>
      <c r="BD42">
        <v>2.4</v>
      </c>
      <c r="BE42">
        <f t="shared" si="1"/>
        <v>475.61350348800005</v>
      </c>
    </row>
    <row r="43" spans="1:57" x14ac:dyDescent="0.25">
      <c r="A43" s="8">
        <f t="shared" si="0"/>
        <v>35291</v>
      </c>
      <c r="B43">
        <v>1996</v>
      </c>
      <c r="C43">
        <v>8</v>
      </c>
      <c r="D43">
        <v>14</v>
      </c>
      <c r="E43">
        <v>1300</v>
      </c>
      <c r="F43" s="4">
        <v>39</v>
      </c>
      <c r="G43" s="4">
        <v>292.69</v>
      </c>
      <c r="H43" s="4">
        <v>292.69</v>
      </c>
      <c r="I43" s="4">
        <v>293.98</v>
      </c>
      <c r="K43" t="s">
        <v>16</v>
      </c>
      <c r="V43" s="8">
        <f t="shared" si="2"/>
        <v>35674</v>
      </c>
      <c r="W43">
        <v>9</v>
      </c>
      <c r="X43">
        <v>1997</v>
      </c>
      <c r="Y43">
        <v>1</v>
      </c>
      <c r="Z43">
        <v>947</v>
      </c>
      <c r="AA43">
        <v>762</v>
      </c>
      <c r="AB43">
        <v>1163</v>
      </c>
      <c r="AC43">
        <v>102</v>
      </c>
      <c r="AD43">
        <v>19</v>
      </c>
      <c r="AE43" s="8">
        <f t="shared" si="3"/>
        <v>35674</v>
      </c>
      <c r="AF43">
        <v>9</v>
      </c>
      <c r="AG43">
        <v>1997</v>
      </c>
      <c r="AH43">
        <v>1</v>
      </c>
      <c r="AI43">
        <v>947.24</v>
      </c>
      <c r="AJ43">
        <v>19.010000000000002</v>
      </c>
      <c r="AK43" s="8">
        <f t="shared" si="4"/>
        <v>35674</v>
      </c>
      <c r="AL43">
        <v>9</v>
      </c>
      <c r="AM43">
        <v>1997</v>
      </c>
      <c r="AN43">
        <v>1</v>
      </c>
      <c r="AO43">
        <v>962.39</v>
      </c>
      <c r="AP43">
        <v>30.66</v>
      </c>
      <c r="BB43" s="8">
        <v>36760</v>
      </c>
      <c r="BC43">
        <v>99</v>
      </c>
      <c r="BD43">
        <v>3.07</v>
      </c>
      <c r="BE43">
        <f t="shared" si="1"/>
        <v>743.5864820736</v>
      </c>
    </row>
    <row r="44" spans="1:57" x14ac:dyDescent="0.25">
      <c r="A44" s="8">
        <f t="shared" si="0"/>
        <v>35347</v>
      </c>
      <c r="B44">
        <v>1996</v>
      </c>
      <c r="C44">
        <v>10</v>
      </c>
      <c r="D44">
        <v>9</v>
      </c>
      <c r="E44">
        <v>1045</v>
      </c>
      <c r="F44" s="4">
        <v>111</v>
      </c>
      <c r="G44" s="4">
        <v>635.1</v>
      </c>
      <c r="H44" s="4">
        <v>635.1</v>
      </c>
      <c r="I44" s="4">
        <v>648.79999999999995</v>
      </c>
      <c r="K44" t="s">
        <v>38</v>
      </c>
      <c r="L44" t="s">
        <v>39</v>
      </c>
      <c r="M44" t="s">
        <v>40</v>
      </c>
      <c r="N44" t="s">
        <v>41</v>
      </c>
      <c r="O44" t="s">
        <v>42</v>
      </c>
      <c r="V44" s="8">
        <f t="shared" si="2"/>
        <v>35704</v>
      </c>
      <c r="W44">
        <v>10</v>
      </c>
      <c r="X44">
        <v>1997</v>
      </c>
      <c r="Y44">
        <v>1</v>
      </c>
      <c r="Z44">
        <v>650.87</v>
      </c>
      <c r="AA44">
        <v>523.38</v>
      </c>
      <c r="AB44">
        <v>799.99</v>
      </c>
      <c r="AC44">
        <v>70.66</v>
      </c>
      <c r="AD44">
        <v>14.46</v>
      </c>
      <c r="AE44" s="8">
        <f t="shared" si="3"/>
        <v>35704</v>
      </c>
      <c r="AF44">
        <v>10</v>
      </c>
      <c r="AG44">
        <v>1997</v>
      </c>
      <c r="AH44">
        <v>1</v>
      </c>
      <c r="AI44">
        <v>650.87</v>
      </c>
      <c r="AJ44">
        <v>14.46</v>
      </c>
      <c r="AK44" s="8">
        <f t="shared" si="4"/>
        <v>35704</v>
      </c>
      <c r="AL44">
        <v>10</v>
      </c>
      <c r="AM44">
        <v>1997</v>
      </c>
      <c r="AN44">
        <v>1</v>
      </c>
      <c r="AO44">
        <v>664.89</v>
      </c>
      <c r="AP44">
        <v>24.67</v>
      </c>
      <c r="BB44" s="8">
        <v>36784</v>
      </c>
      <c r="BC44">
        <v>73</v>
      </c>
      <c r="BD44">
        <v>2.73</v>
      </c>
      <c r="BE44">
        <f t="shared" si="1"/>
        <v>487.57723822079998</v>
      </c>
    </row>
    <row r="45" spans="1:57" x14ac:dyDescent="0.25">
      <c r="A45" s="8">
        <f t="shared" si="0"/>
        <v>35377</v>
      </c>
      <c r="B45">
        <v>1996</v>
      </c>
      <c r="C45">
        <v>11</v>
      </c>
      <c r="D45">
        <v>8</v>
      </c>
      <c r="E45">
        <v>1400</v>
      </c>
      <c r="F45" s="4">
        <v>46</v>
      </c>
      <c r="G45" s="4">
        <v>332.9</v>
      </c>
      <c r="H45" s="4">
        <v>332.9</v>
      </c>
      <c r="I45" s="4">
        <v>336</v>
      </c>
      <c r="K45" t="s">
        <v>43</v>
      </c>
      <c r="L45" t="s">
        <v>44</v>
      </c>
      <c r="M45" t="s">
        <v>45</v>
      </c>
      <c r="N45" t="s">
        <v>44</v>
      </c>
      <c r="O45" t="s">
        <v>44</v>
      </c>
      <c r="P45" t="s">
        <v>44</v>
      </c>
      <c r="Q45" t="s">
        <v>44</v>
      </c>
      <c r="R45" t="s">
        <v>46</v>
      </c>
      <c r="V45" s="8">
        <f t="shared" si="2"/>
        <v>35735</v>
      </c>
      <c r="W45">
        <v>11</v>
      </c>
      <c r="X45">
        <v>1997</v>
      </c>
      <c r="Y45">
        <v>1</v>
      </c>
      <c r="Z45">
        <v>321.63</v>
      </c>
      <c r="AA45">
        <v>258.64999999999998</v>
      </c>
      <c r="AB45">
        <v>395.29</v>
      </c>
      <c r="AC45">
        <v>34.9</v>
      </c>
      <c r="AD45">
        <v>7.08</v>
      </c>
      <c r="AE45" s="8">
        <f t="shared" si="3"/>
        <v>35735</v>
      </c>
      <c r="AF45">
        <v>11</v>
      </c>
      <c r="AG45">
        <v>1997</v>
      </c>
      <c r="AH45">
        <v>1</v>
      </c>
      <c r="AI45">
        <v>321.63</v>
      </c>
      <c r="AJ45">
        <v>7.07</v>
      </c>
      <c r="AK45" s="8">
        <f t="shared" si="4"/>
        <v>35735</v>
      </c>
      <c r="AL45">
        <v>11</v>
      </c>
      <c r="AM45">
        <v>1997</v>
      </c>
      <c r="AN45">
        <v>1</v>
      </c>
      <c r="AO45">
        <v>324.23</v>
      </c>
      <c r="AP45">
        <v>8.2799999999999994</v>
      </c>
      <c r="BB45" s="8">
        <v>36865</v>
      </c>
      <c r="BC45">
        <v>33</v>
      </c>
      <c r="BD45">
        <v>3.29</v>
      </c>
      <c r="BE45">
        <f t="shared" si="1"/>
        <v>265.62426992640002</v>
      </c>
    </row>
    <row r="46" spans="1:57" x14ac:dyDescent="0.25">
      <c r="A46" s="8">
        <f t="shared" si="0"/>
        <v>35388</v>
      </c>
      <c r="B46">
        <v>1996</v>
      </c>
      <c r="C46">
        <v>11</v>
      </c>
      <c r="D46">
        <v>19</v>
      </c>
      <c r="E46">
        <v>1310</v>
      </c>
      <c r="F46" s="4">
        <v>43</v>
      </c>
      <c r="G46" s="4">
        <v>315.93</v>
      </c>
      <c r="H46" s="4">
        <v>315.93</v>
      </c>
      <c r="I46" s="4">
        <v>318.27999999999997</v>
      </c>
      <c r="K46" t="s">
        <v>47</v>
      </c>
      <c r="V46" s="8">
        <f t="shared" si="2"/>
        <v>35855</v>
      </c>
      <c r="W46">
        <v>3</v>
      </c>
      <c r="X46">
        <v>1998</v>
      </c>
      <c r="Y46">
        <v>1</v>
      </c>
      <c r="Z46">
        <v>204.42</v>
      </c>
      <c r="AA46">
        <v>163.93</v>
      </c>
      <c r="AB46">
        <v>251.87</v>
      </c>
      <c r="AC46">
        <v>22.47</v>
      </c>
      <c r="AD46">
        <v>5.73</v>
      </c>
      <c r="AE46" s="8">
        <f t="shared" si="3"/>
        <v>35855</v>
      </c>
      <c r="AF46">
        <v>3</v>
      </c>
      <c r="AG46">
        <v>1998</v>
      </c>
      <c r="AH46">
        <v>1</v>
      </c>
      <c r="AI46">
        <v>204.42</v>
      </c>
      <c r="AJ46">
        <v>5.73</v>
      </c>
      <c r="AK46" s="8">
        <f t="shared" si="4"/>
        <v>35855</v>
      </c>
      <c r="AL46">
        <v>3</v>
      </c>
      <c r="AM46">
        <v>1998</v>
      </c>
      <c r="AN46">
        <v>1</v>
      </c>
      <c r="AO46">
        <v>201.81</v>
      </c>
      <c r="AP46">
        <v>8.2100000000000009</v>
      </c>
      <c r="BB46" s="8">
        <v>36899</v>
      </c>
      <c r="BC46">
        <v>30</v>
      </c>
      <c r="BD46">
        <v>3.6</v>
      </c>
      <c r="BE46">
        <f t="shared" si="1"/>
        <v>264.22972415999999</v>
      </c>
    </row>
    <row r="47" spans="1:57" x14ac:dyDescent="0.25">
      <c r="A47" s="8">
        <f t="shared" si="0"/>
        <v>35438</v>
      </c>
      <c r="B47">
        <v>1997</v>
      </c>
      <c r="C47">
        <v>1</v>
      </c>
      <c r="D47">
        <v>8</v>
      </c>
      <c r="E47">
        <v>1500</v>
      </c>
      <c r="F47" s="4">
        <v>47</v>
      </c>
      <c r="G47" s="4">
        <v>338.47</v>
      </c>
      <c r="H47" s="4">
        <v>338.47</v>
      </c>
      <c r="I47" s="4">
        <v>341.82</v>
      </c>
      <c r="K47" t="s">
        <v>32</v>
      </c>
      <c r="L47" s="3">
        <v>79.400000000000006</v>
      </c>
      <c r="M47" s="3">
        <v>330</v>
      </c>
      <c r="N47" s="3">
        <v>800</v>
      </c>
      <c r="O47" s="3">
        <v>1460</v>
      </c>
      <c r="P47" s="3">
        <v>1770</v>
      </c>
      <c r="Q47" s="3">
        <v>1830</v>
      </c>
      <c r="R47" s="3">
        <v>2210</v>
      </c>
      <c r="S47" s="3">
        <v>2210</v>
      </c>
      <c r="V47" s="8">
        <f t="shared" si="2"/>
        <v>35886</v>
      </c>
      <c r="W47">
        <v>4</v>
      </c>
      <c r="X47">
        <v>1998</v>
      </c>
      <c r="Y47">
        <v>2</v>
      </c>
      <c r="Z47">
        <v>311.01</v>
      </c>
      <c r="AA47">
        <v>265.43</v>
      </c>
      <c r="AB47">
        <v>362.13</v>
      </c>
      <c r="AC47">
        <v>24.69</v>
      </c>
      <c r="AD47">
        <v>6.81</v>
      </c>
      <c r="AE47" s="8">
        <f t="shared" si="3"/>
        <v>35886</v>
      </c>
      <c r="AF47">
        <v>4</v>
      </c>
      <c r="AG47">
        <v>1998</v>
      </c>
      <c r="AH47">
        <v>2</v>
      </c>
      <c r="AI47">
        <v>311.01</v>
      </c>
      <c r="AJ47">
        <v>6.81</v>
      </c>
      <c r="AK47" s="8">
        <f t="shared" si="4"/>
        <v>35886</v>
      </c>
      <c r="AL47">
        <v>4</v>
      </c>
      <c r="AM47">
        <v>1998</v>
      </c>
      <c r="AN47">
        <v>2</v>
      </c>
      <c r="AO47">
        <v>313.11</v>
      </c>
      <c r="AP47">
        <v>7.83</v>
      </c>
      <c r="BB47" s="8">
        <v>36962</v>
      </c>
      <c r="BC47">
        <v>18</v>
      </c>
      <c r="BD47">
        <v>3.62</v>
      </c>
      <c r="BE47">
        <f t="shared" si="1"/>
        <v>159.41860024319999</v>
      </c>
    </row>
    <row r="48" spans="1:57" x14ac:dyDescent="0.25">
      <c r="A48" s="8">
        <f t="shared" si="0"/>
        <v>35460</v>
      </c>
      <c r="B48">
        <v>1997</v>
      </c>
      <c r="C48">
        <v>1</v>
      </c>
      <c r="D48">
        <v>30</v>
      </c>
      <c r="E48">
        <v>1000</v>
      </c>
      <c r="F48" s="4">
        <v>8.5</v>
      </c>
      <c r="G48" s="4">
        <v>79.415999999999997</v>
      </c>
      <c r="H48" s="4">
        <v>79.415999999999997</v>
      </c>
      <c r="I48" s="4">
        <v>73.448999999999998</v>
      </c>
      <c r="K48" s="3" t="s">
        <v>34</v>
      </c>
      <c r="L48" s="3">
        <v>73.2</v>
      </c>
      <c r="M48" s="3">
        <v>313</v>
      </c>
      <c r="N48" s="3">
        <v>728</v>
      </c>
      <c r="O48" s="3">
        <v>1370</v>
      </c>
      <c r="P48" s="3">
        <v>1800</v>
      </c>
      <c r="Q48" s="3">
        <v>1930</v>
      </c>
      <c r="R48" s="3">
        <v>2480</v>
      </c>
      <c r="S48" s="3">
        <v>2480</v>
      </c>
      <c r="V48" s="8">
        <f t="shared" si="2"/>
        <v>35916</v>
      </c>
      <c r="W48">
        <v>5</v>
      </c>
      <c r="X48">
        <v>1998</v>
      </c>
      <c r="Y48">
        <v>2</v>
      </c>
      <c r="Z48">
        <v>1188</v>
      </c>
      <c r="AA48">
        <v>1012</v>
      </c>
      <c r="AB48">
        <v>1387</v>
      </c>
      <c r="AC48">
        <v>96</v>
      </c>
      <c r="AD48">
        <v>23</v>
      </c>
      <c r="AE48" s="8">
        <f t="shared" si="3"/>
        <v>35916</v>
      </c>
      <c r="AF48">
        <v>5</v>
      </c>
      <c r="AG48">
        <v>1998</v>
      </c>
      <c r="AH48">
        <v>2</v>
      </c>
      <c r="AI48">
        <v>1188</v>
      </c>
      <c r="AJ48">
        <v>23</v>
      </c>
      <c r="AK48" s="8">
        <f t="shared" si="4"/>
        <v>35916</v>
      </c>
      <c r="AL48">
        <v>5</v>
      </c>
      <c r="AM48">
        <v>1998</v>
      </c>
      <c r="AN48">
        <v>2</v>
      </c>
      <c r="AO48">
        <v>1190</v>
      </c>
      <c r="AP48">
        <v>28</v>
      </c>
      <c r="BB48" s="8">
        <v>37011</v>
      </c>
      <c r="BC48">
        <v>186</v>
      </c>
      <c r="BD48">
        <v>2.16</v>
      </c>
      <c r="BE48">
        <f t="shared" si="1"/>
        <v>982.93457387520016</v>
      </c>
    </row>
    <row r="49" spans="1:57" x14ac:dyDescent="0.25">
      <c r="A49" s="8">
        <f t="shared" si="0"/>
        <v>35486</v>
      </c>
      <c r="B49">
        <v>1997</v>
      </c>
      <c r="C49">
        <v>2</v>
      </c>
      <c r="D49">
        <v>25</v>
      </c>
      <c r="E49">
        <v>1200</v>
      </c>
      <c r="F49" s="4">
        <v>18</v>
      </c>
      <c r="G49" s="4">
        <v>155.02000000000001</v>
      </c>
      <c r="H49" s="4">
        <v>155.02000000000001</v>
      </c>
      <c r="I49" s="4">
        <v>150.55000000000001</v>
      </c>
      <c r="K49" t="s">
        <v>48</v>
      </c>
      <c r="L49">
        <v>1.08</v>
      </c>
      <c r="M49">
        <v>1.05</v>
      </c>
      <c r="N49">
        <v>1.1000000000000001</v>
      </c>
      <c r="O49">
        <v>1.07</v>
      </c>
      <c r="P49">
        <v>0.98</v>
      </c>
      <c r="Q49">
        <v>0.95</v>
      </c>
      <c r="R49">
        <v>0.89</v>
      </c>
      <c r="S49">
        <v>0.89</v>
      </c>
      <c r="V49" s="8">
        <f t="shared" si="2"/>
        <v>35947</v>
      </c>
      <c r="W49">
        <v>6</v>
      </c>
      <c r="X49">
        <v>1998</v>
      </c>
      <c r="Y49">
        <v>4</v>
      </c>
      <c r="Z49">
        <v>1551</v>
      </c>
      <c r="AA49">
        <v>1375</v>
      </c>
      <c r="AB49">
        <v>1743</v>
      </c>
      <c r="AC49">
        <v>94</v>
      </c>
      <c r="AD49">
        <v>40</v>
      </c>
      <c r="AE49" s="8">
        <f t="shared" si="3"/>
        <v>35947</v>
      </c>
      <c r="AF49">
        <v>6</v>
      </c>
      <c r="AG49">
        <v>1998</v>
      </c>
      <c r="AH49">
        <v>4</v>
      </c>
      <c r="AI49">
        <v>1551</v>
      </c>
      <c r="AJ49">
        <v>40</v>
      </c>
      <c r="AK49" s="8">
        <f t="shared" si="4"/>
        <v>35947</v>
      </c>
      <c r="AL49">
        <v>6</v>
      </c>
      <c r="AM49">
        <v>1998</v>
      </c>
      <c r="AN49">
        <v>4</v>
      </c>
      <c r="AO49">
        <v>1529</v>
      </c>
      <c r="AP49">
        <v>56</v>
      </c>
      <c r="BB49" s="8">
        <v>37041</v>
      </c>
      <c r="BC49">
        <v>491</v>
      </c>
      <c r="BD49">
        <v>1.35</v>
      </c>
      <c r="BE49">
        <f t="shared" si="1"/>
        <v>1621.7099320320001</v>
      </c>
    </row>
    <row r="50" spans="1:57" x14ac:dyDescent="0.25">
      <c r="A50" s="8">
        <f t="shared" si="0"/>
        <v>35514</v>
      </c>
      <c r="B50">
        <v>1997</v>
      </c>
      <c r="C50">
        <v>3</v>
      </c>
      <c r="D50">
        <v>25</v>
      </c>
      <c r="E50">
        <v>1145</v>
      </c>
      <c r="F50" s="4">
        <v>45</v>
      </c>
      <c r="G50" s="4">
        <v>327.29000000000002</v>
      </c>
      <c r="H50" s="4">
        <v>327.29000000000002</v>
      </c>
      <c r="I50" s="4">
        <v>330.14</v>
      </c>
      <c r="K50" t="str">
        <f>_xlfn.CONCAT(K51," ", L51, " ", M51, " ", N51, " ", O51, " ", P51, " ", Q51, " ", R51, " ", S51, " ", T51)</f>
        <v>Est/Obs &gt; 1 indicates overestimation; Est/Obs &lt; 1 indicates underestimation</v>
      </c>
      <c r="V50" s="8">
        <f t="shared" si="2"/>
        <v>35977</v>
      </c>
      <c r="W50">
        <v>7</v>
      </c>
      <c r="X50">
        <v>1998</v>
      </c>
      <c r="Y50">
        <v>2</v>
      </c>
      <c r="Z50">
        <v>1010</v>
      </c>
      <c r="AA50">
        <v>861</v>
      </c>
      <c r="AB50">
        <v>1177</v>
      </c>
      <c r="AC50">
        <v>81</v>
      </c>
      <c r="AD50">
        <v>19</v>
      </c>
      <c r="AE50" s="8">
        <f t="shared" si="3"/>
        <v>35977</v>
      </c>
      <c r="AF50">
        <v>7</v>
      </c>
      <c r="AG50">
        <v>1998</v>
      </c>
      <c r="AH50">
        <v>2</v>
      </c>
      <c r="AI50">
        <v>1010</v>
      </c>
      <c r="AJ50">
        <v>19</v>
      </c>
      <c r="AK50" s="8">
        <f t="shared" si="4"/>
        <v>35977</v>
      </c>
      <c r="AL50">
        <v>7</v>
      </c>
      <c r="AM50">
        <v>1998</v>
      </c>
      <c r="AN50">
        <v>2</v>
      </c>
      <c r="AO50">
        <v>1020</v>
      </c>
      <c r="AP50">
        <v>27</v>
      </c>
      <c r="BB50" s="8">
        <v>37124</v>
      </c>
      <c r="BC50">
        <v>93</v>
      </c>
      <c r="BD50">
        <v>2.6</v>
      </c>
      <c r="BE50">
        <f t="shared" si="1"/>
        <v>591.58099353600005</v>
      </c>
    </row>
    <row r="51" spans="1:57" x14ac:dyDescent="0.25">
      <c r="A51" s="8">
        <f t="shared" si="0"/>
        <v>35535</v>
      </c>
      <c r="B51">
        <v>1997</v>
      </c>
      <c r="C51">
        <v>4</v>
      </c>
      <c r="D51">
        <v>15</v>
      </c>
      <c r="E51">
        <v>1100</v>
      </c>
      <c r="F51" s="4">
        <v>35</v>
      </c>
      <c r="G51" s="4">
        <v>268.64999999999998</v>
      </c>
      <c r="H51" s="4">
        <v>268.64999999999998</v>
      </c>
      <c r="I51" s="4">
        <v>268.85000000000002</v>
      </c>
      <c r="K51" t="s">
        <v>48</v>
      </c>
      <c r="L51" t="s">
        <v>49</v>
      </c>
      <c r="M51">
        <v>1</v>
      </c>
      <c r="N51" t="s">
        <v>50</v>
      </c>
      <c r="O51" t="s">
        <v>51</v>
      </c>
      <c r="P51" t="s">
        <v>48</v>
      </c>
      <c r="Q51" t="s">
        <v>52</v>
      </c>
      <c r="R51">
        <v>1</v>
      </c>
      <c r="S51" t="s">
        <v>50</v>
      </c>
      <c r="T51" t="s">
        <v>53</v>
      </c>
      <c r="V51" s="8">
        <f t="shared" si="2"/>
        <v>36008</v>
      </c>
      <c r="W51">
        <v>8</v>
      </c>
      <c r="X51">
        <v>1998</v>
      </c>
      <c r="Y51">
        <v>1</v>
      </c>
      <c r="Z51">
        <v>402.36</v>
      </c>
      <c r="AA51">
        <v>323.58</v>
      </c>
      <c r="AB51">
        <v>494.49</v>
      </c>
      <c r="AC51">
        <v>43.66</v>
      </c>
      <c r="AD51">
        <v>8.83</v>
      </c>
      <c r="AE51" s="8">
        <f t="shared" si="3"/>
        <v>36008</v>
      </c>
      <c r="AF51">
        <v>8</v>
      </c>
      <c r="AG51">
        <v>1998</v>
      </c>
      <c r="AH51">
        <v>1</v>
      </c>
      <c r="AI51">
        <v>402.36</v>
      </c>
      <c r="AJ51">
        <v>8.83</v>
      </c>
      <c r="AK51" s="8">
        <f t="shared" si="4"/>
        <v>36008</v>
      </c>
      <c r="AL51">
        <v>8</v>
      </c>
      <c r="AM51">
        <v>1998</v>
      </c>
      <c r="AN51">
        <v>1</v>
      </c>
      <c r="AO51">
        <v>408.48</v>
      </c>
      <c r="AP51">
        <v>12.16</v>
      </c>
    </row>
    <row r="52" spans="1:57" x14ac:dyDescent="0.25">
      <c r="A52" s="8">
        <f t="shared" si="0"/>
        <v>35549</v>
      </c>
      <c r="B52">
        <v>1997</v>
      </c>
      <c r="C52">
        <v>4</v>
      </c>
      <c r="D52">
        <v>29</v>
      </c>
      <c r="E52">
        <v>1000</v>
      </c>
      <c r="F52" s="4">
        <v>96</v>
      </c>
      <c r="G52" s="4">
        <v>573.67999999999995</v>
      </c>
      <c r="H52" s="4">
        <v>573.67999999999995</v>
      </c>
      <c r="I52" s="4">
        <v>585.84</v>
      </c>
      <c r="V52" s="8">
        <f t="shared" si="2"/>
        <v>36039</v>
      </c>
      <c r="W52">
        <v>9</v>
      </c>
      <c r="X52">
        <v>1998</v>
      </c>
      <c r="Y52">
        <v>1</v>
      </c>
      <c r="Z52">
        <v>262.5</v>
      </c>
      <c r="AA52">
        <v>210.97</v>
      </c>
      <c r="AB52">
        <v>322.79000000000002</v>
      </c>
      <c r="AC52">
        <v>28.56</v>
      </c>
      <c r="AD52">
        <v>6.15</v>
      </c>
      <c r="AE52" s="8">
        <f t="shared" si="3"/>
        <v>36039</v>
      </c>
      <c r="AF52">
        <v>9</v>
      </c>
      <c r="AG52">
        <v>1998</v>
      </c>
      <c r="AH52">
        <v>1</v>
      </c>
      <c r="AI52">
        <v>262.5</v>
      </c>
      <c r="AJ52">
        <v>6.15</v>
      </c>
      <c r="AK52" s="8">
        <f t="shared" si="4"/>
        <v>36039</v>
      </c>
      <c r="AL52">
        <v>9</v>
      </c>
      <c r="AM52">
        <v>1998</v>
      </c>
      <c r="AN52">
        <v>1</v>
      </c>
      <c r="AO52">
        <v>262.42</v>
      </c>
      <c r="AP52">
        <v>7.18</v>
      </c>
    </row>
    <row r="53" spans="1:57" x14ac:dyDescent="0.25">
      <c r="A53" s="8">
        <f t="shared" si="0"/>
        <v>35564</v>
      </c>
      <c r="B53">
        <v>1997</v>
      </c>
      <c r="C53">
        <v>5</v>
      </c>
      <c r="D53">
        <v>14</v>
      </c>
      <c r="E53">
        <v>920</v>
      </c>
      <c r="F53" s="4">
        <v>433</v>
      </c>
      <c r="G53" s="4">
        <v>1504.8</v>
      </c>
      <c r="H53" s="4">
        <v>1504.8</v>
      </c>
      <c r="I53" s="4">
        <v>1494.5</v>
      </c>
      <c r="V53" s="8">
        <f t="shared" si="2"/>
        <v>36069</v>
      </c>
      <c r="W53">
        <v>10</v>
      </c>
      <c r="X53">
        <v>1998</v>
      </c>
      <c r="Y53">
        <v>1</v>
      </c>
      <c r="Z53">
        <v>349.48</v>
      </c>
      <c r="AA53">
        <v>281.07</v>
      </c>
      <c r="AB53">
        <v>429.5</v>
      </c>
      <c r="AC53">
        <v>37.909999999999997</v>
      </c>
      <c r="AD53">
        <v>7.64</v>
      </c>
      <c r="AE53" s="8">
        <f t="shared" si="3"/>
        <v>36069</v>
      </c>
      <c r="AF53">
        <v>10</v>
      </c>
      <c r="AG53">
        <v>1998</v>
      </c>
      <c r="AH53">
        <v>1</v>
      </c>
      <c r="AI53">
        <v>349.48</v>
      </c>
      <c r="AJ53">
        <v>7.64</v>
      </c>
      <c r="AK53" s="8">
        <f t="shared" si="4"/>
        <v>36069</v>
      </c>
      <c r="AL53">
        <v>10</v>
      </c>
      <c r="AM53">
        <v>1998</v>
      </c>
      <c r="AN53">
        <v>1</v>
      </c>
      <c r="AO53">
        <v>353.33</v>
      </c>
      <c r="AP53">
        <v>9.43</v>
      </c>
    </row>
    <row r="54" spans="1:57" x14ac:dyDescent="0.25">
      <c r="A54" s="8">
        <f t="shared" si="0"/>
        <v>35571</v>
      </c>
      <c r="B54">
        <v>1997</v>
      </c>
      <c r="C54">
        <v>5</v>
      </c>
      <c r="D54">
        <v>21</v>
      </c>
      <c r="E54">
        <v>830</v>
      </c>
      <c r="F54" s="4">
        <v>514</v>
      </c>
      <c r="G54" s="4">
        <v>1658</v>
      </c>
      <c r="H54" s="4">
        <v>1658</v>
      </c>
      <c r="I54" s="4">
        <v>1634.3</v>
      </c>
      <c r="K54" t="s">
        <v>54</v>
      </c>
      <c r="L54" t="s">
        <v>55</v>
      </c>
      <c r="V54" s="8">
        <f t="shared" si="2"/>
        <v>36100</v>
      </c>
      <c r="W54">
        <v>11</v>
      </c>
      <c r="X54">
        <v>1998</v>
      </c>
      <c r="Y54">
        <v>1</v>
      </c>
      <c r="Z54">
        <v>332.9</v>
      </c>
      <c r="AA54">
        <v>267.72000000000003</v>
      </c>
      <c r="AB54">
        <v>409.12</v>
      </c>
      <c r="AC54">
        <v>36.119999999999997</v>
      </c>
      <c r="AD54">
        <v>7.29</v>
      </c>
      <c r="AE54" s="8">
        <f t="shared" si="3"/>
        <v>36100</v>
      </c>
      <c r="AF54">
        <v>11</v>
      </c>
      <c r="AG54">
        <v>1998</v>
      </c>
      <c r="AH54">
        <v>1</v>
      </c>
      <c r="AI54">
        <v>332.9</v>
      </c>
      <c r="AJ54">
        <v>7.29</v>
      </c>
      <c r="AK54" s="8">
        <f t="shared" si="4"/>
        <v>36100</v>
      </c>
      <c r="AL54">
        <v>11</v>
      </c>
      <c r="AM54">
        <v>1998</v>
      </c>
      <c r="AN54">
        <v>1</v>
      </c>
      <c r="AO54">
        <v>336</v>
      </c>
      <c r="AP54">
        <v>8.7100000000000009</v>
      </c>
    </row>
    <row r="55" spans="1:57" x14ac:dyDescent="0.25">
      <c r="A55" s="8">
        <f t="shared" si="0"/>
        <v>35579</v>
      </c>
      <c r="B55">
        <v>1997</v>
      </c>
      <c r="C55">
        <v>5</v>
      </c>
      <c r="D55">
        <v>29</v>
      </c>
      <c r="E55">
        <v>930</v>
      </c>
      <c r="F55" s="4">
        <v>238</v>
      </c>
      <c r="G55" s="4">
        <v>1051</v>
      </c>
      <c r="H55" s="4">
        <v>1051</v>
      </c>
      <c r="I55" s="4">
        <v>1064.2</v>
      </c>
      <c r="K55" s="11" t="s">
        <v>56</v>
      </c>
      <c r="L55" s="11"/>
      <c r="V55" s="8">
        <f t="shared" si="2"/>
        <v>36192</v>
      </c>
      <c r="W55">
        <v>2</v>
      </c>
      <c r="X55">
        <v>1999</v>
      </c>
      <c r="Y55">
        <v>1</v>
      </c>
      <c r="Z55">
        <v>217.8</v>
      </c>
      <c r="AA55">
        <v>174.79</v>
      </c>
      <c r="AB55">
        <v>268.18</v>
      </c>
      <c r="AC55">
        <v>23.86</v>
      </c>
      <c r="AD55">
        <v>5.78</v>
      </c>
      <c r="AE55" s="8">
        <f t="shared" si="3"/>
        <v>36192</v>
      </c>
      <c r="AF55">
        <v>2</v>
      </c>
      <c r="AG55">
        <v>1999</v>
      </c>
      <c r="AH55">
        <v>1</v>
      </c>
      <c r="AI55">
        <v>217.8</v>
      </c>
      <c r="AJ55">
        <v>5.78</v>
      </c>
      <c r="AK55" s="8">
        <f t="shared" si="4"/>
        <v>36192</v>
      </c>
      <c r="AL55">
        <v>2</v>
      </c>
      <c r="AM55">
        <v>1999</v>
      </c>
      <c r="AN55">
        <v>1</v>
      </c>
      <c r="AO55">
        <v>215.75</v>
      </c>
      <c r="AP55">
        <v>7.83</v>
      </c>
    </row>
    <row r="56" spans="1:57" x14ac:dyDescent="0.25">
      <c r="A56" s="8">
        <f t="shared" si="0"/>
        <v>35586</v>
      </c>
      <c r="B56">
        <v>1997</v>
      </c>
      <c r="C56">
        <v>6</v>
      </c>
      <c r="D56">
        <v>5</v>
      </c>
      <c r="E56">
        <v>1100</v>
      </c>
      <c r="F56" s="4">
        <v>883</v>
      </c>
      <c r="G56" s="4">
        <v>2212</v>
      </c>
      <c r="H56" s="4">
        <v>2212</v>
      </c>
      <c r="I56" s="4">
        <v>2117.6999999999998</v>
      </c>
      <c r="K56" t="s">
        <v>59</v>
      </c>
      <c r="L56">
        <v>-6.0999999999999999E-2</v>
      </c>
      <c r="V56" s="8">
        <f t="shared" si="2"/>
        <v>36251</v>
      </c>
      <c r="W56">
        <v>4</v>
      </c>
      <c r="X56">
        <v>1999</v>
      </c>
      <c r="Y56">
        <v>2</v>
      </c>
      <c r="Z56">
        <v>349.64</v>
      </c>
      <c r="AA56">
        <v>298.42</v>
      </c>
      <c r="AB56">
        <v>407.09</v>
      </c>
      <c r="AC56">
        <v>27.74</v>
      </c>
      <c r="AD56">
        <v>7.55</v>
      </c>
      <c r="AE56" s="8">
        <f t="shared" si="3"/>
        <v>36251</v>
      </c>
      <c r="AF56">
        <v>4</v>
      </c>
      <c r="AG56">
        <v>1999</v>
      </c>
      <c r="AH56">
        <v>2</v>
      </c>
      <c r="AI56">
        <v>349.64</v>
      </c>
      <c r="AJ56">
        <v>7.55</v>
      </c>
      <c r="AK56" s="8">
        <f t="shared" si="4"/>
        <v>36251</v>
      </c>
      <c r="AL56">
        <v>4</v>
      </c>
      <c r="AM56">
        <v>1999</v>
      </c>
      <c r="AN56">
        <v>2</v>
      </c>
      <c r="AO56">
        <v>353.42</v>
      </c>
      <c r="AP56">
        <v>9.2899999999999991</v>
      </c>
    </row>
    <row r="57" spans="1:57" x14ac:dyDescent="0.25">
      <c r="A57" s="8">
        <f t="shared" si="0"/>
        <v>35592</v>
      </c>
      <c r="B57">
        <v>1997</v>
      </c>
      <c r="C57">
        <v>6</v>
      </c>
      <c r="D57">
        <v>11</v>
      </c>
      <c r="E57">
        <v>1000</v>
      </c>
      <c r="F57" s="4">
        <v>451</v>
      </c>
      <c r="G57" s="4">
        <v>1540.2</v>
      </c>
      <c r="H57" s="4">
        <v>1540.2</v>
      </c>
      <c r="I57" s="4">
        <v>1527.1</v>
      </c>
      <c r="K57" t="s">
        <v>57</v>
      </c>
      <c r="L57">
        <v>0.999</v>
      </c>
      <c r="V57" s="8">
        <f t="shared" si="2"/>
        <v>36312</v>
      </c>
      <c r="W57">
        <v>6</v>
      </c>
      <c r="X57">
        <v>1999</v>
      </c>
      <c r="Y57">
        <v>1</v>
      </c>
      <c r="Z57">
        <v>1367</v>
      </c>
      <c r="AA57">
        <v>1100</v>
      </c>
      <c r="AB57">
        <v>1679</v>
      </c>
      <c r="AC57">
        <v>148</v>
      </c>
      <c r="AD57">
        <v>28</v>
      </c>
      <c r="AE57" s="8">
        <f t="shared" si="3"/>
        <v>36312</v>
      </c>
      <c r="AF57">
        <v>6</v>
      </c>
      <c r="AG57">
        <v>1999</v>
      </c>
      <c r="AH57">
        <v>1</v>
      </c>
      <c r="AI57">
        <v>1367</v>
      </c>
      <c r="AJ57">
        <v>28</v>
      </c>
      <c r="AK57" s="8">
        <f t="shared" si="4"/>
        <v>36312</v>
      </c>
      <c r="AL57">
        <v>6</v>
      </c>
      <c r="AM57">
        <v>1999</v>
      </c>
      <c r="AN57">
        <v>1</v>
      </c>
      <c r="AO57">
        <v>1366</v>
      </c>
      <c r="AP57">
        <v>35</v>
      </c>
    </row>
    <row r="58" spans="1:57" x14ac:dyDescent="0.25">
      <c r="A58" s="8">
        <f t="shared" si="0"/>
        <v>35597</v>
      </c>
      <c r="B58">
        <v>1997</v>
      </c>
      <c r="C58">
        <v>6</v>
      </c>
      <c r="D58">
        <v>16</v>
      </c>
      <c r="E58">
        <v>1230</v>
      </c>
      <c r="F58" s="4">
        <v>580</v>
      </c>
      <c r="G58" s="4">
        <v>1772.3</v>
      </c>
      <c r="H58" s="4">
        <v>1772.3</v>
      </c>
      <c r="I58" s="4">
        <v>1736.9</v>
      </c>
      <c r="K58" t="s">
        <v>58</v>
      </c>
      <c r="L58">
        <v>0.97099999999999997</v>
      </c>
      <c r="V58" s="8">
        <f t="shared" si="2"/>
        <v>36373</v>
      </c>
      <c r="W58">
        <v>8</v>
      </c>
      <c r="X58">
        <v>1999</v>
      </c>
      <c r="Y58">
        <v>2</v>
      </c>
      <c r="Z58">
        <v>956</v>
      </c>
      <c r="AA58">
        <v>819</v>
      </c>
      <c r="AB58">
        <v>1110</v>
      </c>
      <c r="AC58">
        <v>74</v>
      </c>
      <c r="AD58">
        <v>19</v>
      </c>
      <c r="AE58" s="8">
        <f t="shared" si="3"/>
        <v>36373</v>
      </c>
      <c r="AF58">
        <v>8</v>
      </c>
      <c r="AG58">
        <v>1999</v>
      </c>
      <c r="AH58">
        <v>2</v>
      </c>
      <c r="AI58">
        <v>956.23</v>
      </c>
      <c r="AJ58">
        <v>19.13</v>
      </c>
      <c r="AK58" s="8">
        <f t="shared" si="4"/>
        <v>36373</v>
      </c>
      <c r="AL58">
        <v>8</v>
      </c>
      <c r="AM58">
        <v>1999</v>
      </c>
      <c r="AN58">
        <v>2</v>
      </c>
      <c r="AO58">
        <v>971.26</v>
      </c>
      <c r="AP58">
        <v>30.69</v>
      </c>
    </row>
    <row r="59" spans="1:57" x14ac:dyDescent="0.25">
      <c r="A59" s="8">
        <f t="shared" si="0"/>
        <v>35607</v>
      </c>
      <c r="B59">
        <v>1997</v>
      </c>
      <c r="C59">
        <v>6</v>
      </c>
      <c r="D59">
        <v>26</v>
      </c>
      <c r="E59">
        <v>1100</v>
      </c>
      <c r="F59" s="4">
        <v>606</v>
      </c>
      <c r="G59" s="4">
        <v>1815.1</v>
      </c>
      <c r="H59" s="4">
        <v>1815.1</v>
      </c>
      <c r="I59" s="4">
        <v>1774.9</v>
      </c>
      <c r="V59" s="8">
        <f t="shared" si="2"/>
        <v>36434</v>
      </c>
      <c r="W59">
        <v>10</v>
      </c>
      <c r="X59">
        <v>1999</v>
      </c>
      <c r="Y59">
        <v>1</v>
      </c>
      <c r="Z59">
        <v>466.37</v>
      </c>
      <c r="AA59">
        <v>375.01</v>
      </c>
      <c r="AB59">
        <v>573.22</v>
      </c>
      <c r="AC59">
        <v>50.63</v>
      </c>
      <c r="AD59">
        <v>10.37</v>
      </c>
      <c r="AE59" s="8">
        <f t="shared" si="3"/>
        <v>36434</v>
      </c>
      <c r="AF59">
        <v>10</v>
      </c>
      <c r="AG59">
        <v>1999</v>
      </c>
      <c r="AH59">
        <v>1</v>
      </c>
      <c r="AI59">
        <v>466.37</v>
      </c>
      <c r="AJ59">
        <v>10.37</v>
      </c>
      <c r="AK59" s="8">
        <f t="shared" si="4"/>
        <v>36434</v>
      </c>
      <c r="AL59">
        <v>10</v>
      </c>
      <c r="AM59">
        <v>1999</v>
      </c>
      <c r="AN59">
        <v>1</v>
      </c>
      <c r="AO59">
        <v>475.03</v>
      </c>
      <c r="AP59">
        <v>15.76</v>
      </c>
    </row>
    <row r="60" spans="1:57" x14ac:dyDescent="0.25">
      <c r="A60" s="8">
        <f t="shared" si="0"/>
        <v>35612</v>
      </c>
      <c r="B60">
        <v>1997</v>
      </c>
      <c r="C60">
        <v>7</v>
      </c>
      <c r="D60">
        <v>1</v>
      </c>
      <c r="E60">
        <v>1400</v>
      </c>
      <c r="F60" s="4">
        <v>585</v>
      </c>
      <c r="G60" s="4">
        <v>1780.6</v>
      </c>
      <c r="H60" s="4">
        <v>1780.6</v>
      </c>
      <c r="I60" s="4">
        <v>1744.3</v>
      </c>
      <c r="V60" s="8">
        <f t="shared" si="2"/>
        <v>36465</v>
      </c>
      <c r="W60">
        <v>11</v>
      </c>
      <c r="X60">
        <v>1999</v>
      </c>
      <c r="Y60">
        <v>1</v>
      </c>
      <c r="Z60">
        <v>237.34</v>
      </c>
      <c r="AA60">
        <v>190.62</v>
      </c>
      <c r="AB60">
        <v>292.02</v>
      </c>
      <c r="AC60">
        <v>25.9</v>
      </c>
      <c r="AD60">
        <v>5.91</v>
      </c>
      <c r="AE60" s="8">
        <f t="shared" si="3"/>
        <v>36465</v>
      </c>
      <c r="AF60">
        <v>11</v>
      </c>
      <c r="AG60">
        <v>1999</v>
      </c>
      <c r="AH60">
        <v>1</v>
      </c>
      <c r="AI60">
        <v>237.34</v>
      </c>
      <c r="AJ60">
        <v>5.91</v>
      </c>
      <c r="AK60" s="8">
        <f t="shared" si="4"/>
        <v>36465</v>
      </c>
      <c r="AL60">
        <v>11</v>
      </c>
      <c r="AM60">
        <v>1999</v>
      </c>
      <c r="AN60">
        <v>1</v>
      </c>
      <c r="AO60">
        <v>236.14</v>
      </c>
      <c r="AP60">
        <v>7.41</v>
      </c>
    </row>
    <row r="61" spans="1:57" x14ac:dyDescent="0.25">
      <c r="A61" s="8">
        <f t="shared" si="0"/>
        <v>35626</v>
      </c>
      <c r="B61">
        <v>1997</v>
      </c>
      <c r="C61">
        <v>7</v>
      </c>
      <c r="D61">
        <v>15</v>
      </c>
      <c r="E61">
        <v>1100</v>
      </c>
      <c r="F61" s="4">
        <v>355</v>
      </c>
      <c r="G61" s="4">
        <v>1340.6</v>
      </c>
      <c r="H61" s="4">
        <v>1340.6</v>
      </c>
      <c r="I61" s="4">
        <v>1341.6</v>
      </c>
      <c r="K61" t="s">
        <v>60</v>
      </c>
      <c r="V61" s="8">
        <f t="shared" si="2"/>
        <v>36586</v>
      </c>
      <c r="W61">
        <v>3</v>
      </c>
      <c r="X61">
        <v>2000</v>
      </c>
      <c r="Y61">
        <v>2</v>
      </c>
      <c r="Z61">
        <v>193.93</v>
      </c>
      <c r="AA61">
        <v>164.98</v>
      </c>
      <c r="AB61">
        <v>226.48</v>
      </c>
      <c r="AC61">
        <v>15.7</v>
      </c>
      <c r="AD61">
        <v>5.7</v>
      </c>
      <c r="AE61" s="8">
        <f t="shared" si="3"/>
        <v>36586</v>
      </c>
      <c r="AF61">
        <v>3</v>
      </c>
      <c r="AG61">
        <v>2000</v>
      </c>
      <c r="AH61">
        <v>2</v>
      </c>
      <c r="AI61">
        <v>193.93</v>
      </c>
      <c r="AJ61">
        <v>5.7</v>
      </c>
      <c r="AK61" s="8">
        <f t="shared" si="4"/>
        <v>36586</v>
      </c>
      <c r="AL61">
        <v>3</v>
      </c>
      <c r="AM61">
        <v>2000</v>
      </c>
      <c r="AN61">
        <v>2</v>
      </c>
      <c r="AO61">
        <v>190.92</v>
      </c>
      <c r="AP61">
        <v>8.5</v>
      </c>
    </row>
    <row r="62" spans="1:57" x14ac:dyDescent="0.25">
      <c r="A62" s="8">
        <f t="shared" si="0"/>
        <v>35641</v>
      </c>
      <c r="B62">
        <v>1997</v>
      </c>
      <c r="C62">
        <v>7</v>
      </c>
      <c r="D62">
        <v>30</v>
      </c>
      <c r="E62">
        <v>1115</v>
      </c>
      <c r="F62" s="4">
        <v>324</v>
      </c>
      <c r="G62" s="4">
        <v>1269.7</v>
      </c>
      <c r="H62" s="4">
        <v>1269.7</v>
      </c>
      <c r="I62" s="4">
        <v>1274.5</v>
      </c>
      <c r="K62" t="s">
        <v>17</v>
      </c>
      <c r="V62" s="8">
        <f t="shared" si="2"/>
        <v>36617</v>
      </c>
      <c r="W62">
        <v>4</v>
      </c>
      <c r="X62">
        <v>2000</v>
      </c>
      <c r="Y62">
        <v>2</v>
      </c>
      <c r="Z62">
        <v>526.85</v>
      </c>
      <c r="AA62">
        <v>449.39</v>
      </c>
      <c r="AB62">
        <v>613.76</v>
      </c>
      <c r="AC62">
        <v>41.96</v>
      </c>
      <c r="AD62">
        <v>11.5</v>
      </c>
      <c r="AE62" s="8">
        <f t="shared" si="3"/>
        <v>36617</v>
      </c>
      <c r="AF62">
        <v>4</v>
      </c>
      <c r="AG62">
        <v>2000</v>
      </c>
      <c r="AH62">
        <v>2</v>
      </c>
      <c r="AI62">
        <v>526.85</v>
      </c>
      <c r="AJ62">
        <v>11.5</v>
      </c>
      <c r="AK62" s="8">
        <f t="shared" si="4"/>
        <v>36617</v>
      </c>
      <c r="AL62">
        <v>4</v>
      </c>
      <c r="AM62">
        <v>2000</v>
      </c>
      <c r="AN62">
        <v>2</v>
      </c>
      <c r="AO62">
        <v>537.13</v>
      </c>
      <c r="AP62">
        <v>18.309999999999999</v>
      </c>
    </row>
    <row r="63" spans="1:57" x14ac:dyDescent="0.25">
      <c r="A63" s="8">
        <f t="shared" si="0"/>
        <v>35654</v>
      </c>
      <c r="B63">
        <v>1997</v>
      </c>
      <c r="C63">
        <v>8</v>
      </c>
      <c r="D63">
        <v>12</v>
      </c>
      <c r="E63">
        <v>1200</v>
      </c>
      <c r="F63" s="4">
        <v>232</v>
      </c>
      <c r="G63" s="4">
        <v>1034.3</v>
      </c>
      <c r="H63" s="4">
        <v>1034.3</v>
      </c>
      <c r="I63" s="4">
        <v>1047.9000000000001</v>
      </c>
      <c r="K63" t="s">
        <v>18</v>
      </c>
      <c r="L63" s="4">
        <v>92.48</v>
      </c>
      <c r="V63" s="8">
        <f t="shared" si="2"/>
        <v>36647</v>
      </c>
      <c r="W63">
        <v>5</v>
      </c>
      <c r="X63">
        <v>2000</v>
      </c>
      <c r="Y63">
        <v>3</v>
      </c>
      <c r="Z63">
        <v>1485</v>
      </c>
      <c r="AA63">
        <v>1297</v>
      </c>
      <c r="AB63">
        <v>1693</v>
      </c>
      <c r="AC63">
        <v>101</v>
      </c>
      <c r="AD63">
        <v>36</v>
      </c>
      <c r="AE63" s="8">
        <f t="shared" si="3"/>
        <v>36647</v>
      </c>
      <c r="AF63">
        <v>5</v>
      </c>
      <c r="AG63">
        <v>2000</v>
      </c>
      <c r="AH63">
        <v>3</v>
      </c>
      <c r="AI63">
        <v>1485</v>
      </c>
      <c r="AJ63">
        <v>36</v>
      </c>
      <c r="AK63" s="8">
        <f t="shared" si="4"/>
        <v>36647</v>
      </c>
      <c r="AL63">
        <v>5</v>
      </c>
      <c r="AM63">
        <v>2000</v>
      </c>
      <c r="AN63">
        <v>3</v>
      </c>
      <c r="AO63">
        <v>1467</v>
      </c>
      <c r="AP63">
        <v>49</v>
      </c>
    </row>
    <row r="64" spans="1:57" x14ac:dyDescent="0.25">
      <c r="A64" s="8">
        <f t="shared" si="0"/>
        <v>35698</v>
      </c>
      <c r="B64">
        <v>1997</v>
      </c>
      <c r="C64">
        <v>9</v>
      </c>
      <c r="D64">
        <v>25</v>
      </c>
      <c r="E64">
        <v>1100</v>
      </c>
      <c r="F64" s="4">
        <v>202</v>
      </c>
      <c r="G64" s="4">
        <v>947.24</v>
      </c>
      <c r="H64" s="4">
        <v>947.24</v>
      </c>
      <c r="I64" s="4">
        <v>962.39</v>
      </c>
      <c r="K64" t="s">
        <v>19</v>
      </c>
      <c r="L64" s="4">
        <v>1.12E-2</v>
      </c>
      <c r="V64" s="8">
        <f t="shared" si="2"/>
        <v>36678</v>
      </c>
      <c r="W64">
        <v>6</v>
      </c>
      <c r="X64">
        <v>2000</v>
      </c>
      <c r="Y64">
        <v>2</v>
      </c>
      <c r="Z64">
        <v>921</v>
      </c>
      <c r="AA64">
        <v>787</v>
      </c>
      <c r="AB64">
        <v>1071</v>
      </c>
      <c r="AC64">
        <v>73</v>
      </c>
      <c r="AD64">
        <v>18</v>
      </c>
      <c r="AE64" s="8">
        <f t="shared" si="3"/>
        <v>36678</v>
      </c>
      <c r="AF64">
        <v>6</v>
      </c>
      <c r="AG64">
        <v>2000</v>
      </c>
      <c r="AH64">
        <v>2</v>
      </c>
      <c r="AI64">
        <v>921.19</v>
      </c>
      <c r="AJ64">
        <v>18.100000000000001</v>
      </c>
      <c r="AK64" s="8">
        <f t="shared" si="4"/>
        <v>36678</v>
      </c>
      <c r="AL64">
        <v>6</v>
      </c>
      <c r="AM64">
        <v>2000</v>
      </c>
      <c r="AN64">
        <v>2</v>
      </c>
      <c r="AO64">
        <v>935.12</v>
      </c>
      <c r="AP64">
        <v>28.62</v>
      </c>
    </row>
    <row r="65" spans="1:42" x14ac:dyDescent="0.25">
      <c r="A65" s="8">
        <f t="shared" si="0"/>
        <v>35725</v>
      </c>
      <c r="B65">
        <v>1997</v>
      </c>
      <c r="C65">
        <v>10</v>
      </c>
      <c r="D65">
        <v>22</v>
      </c>
      <c r="E65">
        <v>1400</v>
      </c>
      <c r="F65" s="4">
        <v>115</v>
      </c>
      <c r="G65" s="4">
        <v>650.87</v>
      </c>
      <c r="H65" s="4">
        <v>650.87</v>
      </c>
      <c r="I65" s="4">
        <v>664.89</v>
      </c>
      <c r="V65" s="8">
        <f t="shared" si="2"/>
        <v>36708</v>
      </c>
      <c r="W65">
        <v>7</v>
      </c>
      <c r="X65">
        <v>2000</v>
      </c>
      <c r="Y65">
        <v>2</v>
      </c>
      <c r="Z65">
        <v>457.77</v>
      </c>
      <c r="AA65">
        <v>391.19</v>
      </c>
      <c r="AB65">
        <v>532.39</v>
      </c>
      <c r="AC65">
        <v>36.049999999999997</v>
      </c>
      <c r="AD65">
        <v>10.1</v>
      </c>
      <c r="AE65" s="8">
        <f t="shared" si="3"/>
        <v>36708</v>
      </c>
      <c r="AF65">
        <v>7</v>
      </c>
      <c r="AG65">
        <v>2000</v>
      </c>
      <c r="AH65">
        <v>2</v>
      </c>
      <c r="AI65">
        <v>457.77</v>
      </c>
      <c r="AJ65">
        <v>10.09</v>
      </c>
      <c r="AK65" s="8">
        <f t="shared" si="4"/>
        <v>36708</v>
      </c>
      <c r="AL65">
        <v>7</v>
      </c>
      <c r="AM65">
        <v>2000</v>
      </c>
      <c r="AN65">
        <v>2</v>
      </c>
      <c r="AO65">
        <v>466.01</v>
      </c>
      <c r="AP65">
        <v>15.13</v>
      </c>
    </row>
    <row r="66" spans="1:42" x14ac:dyDescent="0.25">
      <c r="A66" s="8">
        <f t="shared" si="0"/>
        <v>35759</v>
      </c>
      <c r="B66">
        <v>1997</v>
      </c>
      <c r="C66">
        <v>11</v>
      </c>
      <c r="D66">
        <v>25</v>
      </c>
      <c r="E66">
        <v>1515</v>
      </c>
      <c r="F66" s="4">
        <v>44</v>
      </c>
      <c r="G66" s="4">
        <v>321.63</v>
      </c>
      <c r="H66" s="4">
        <v>321.63</v>
      </c>
      <c r="I66" s="4">
        <v>324.23</v>
      </c>
      <c r="K66" t="s">
        <v>23</v>
      </c>
      <c r="L66" t="s">
        <v>26</v>
      </c>
      <c r="M66" t="s">
        <v>24</v>
      </c>
      <c r="N66" t="s">
        <v>25</v>
      </c>
      <c r="O66" t="s">
        <v>27</v>
      </c>
      <c r="V66" s="8">
        <f t="shared" si="2"/>
        <v>36739</v>
      </c>
      <c r="W66">
        <v>8</v>
      </c>
      <c r="X66">
        <v>2000</v>
      </c>
      <c r="Y66">
        <v>2</v>
      </c>
      <c r="Z66">
        <v>436.51</v>
      </c>
      <c r="AA66">
        <v>370.46</v>
      </c>
      <c r="AB66">
        <v>510.89</v>
      </c>
      <c r="AC66">
        <v>35.85</v>
      </c>
      <c r="AD66">
        <v>9.1</v>
      </c>
      <c r="AE66" s="8">
        <f t="shared" si="3"/>
        <v>36739</v>
      </c>
      <c r="AF66">
        <v>8</v>
      </c>
      <c r="AG66">
        <v>2000</v>
      </c>
      <c r="AH66">
        <v>2</v>
      </c>
      <c r="AI66">
        <v>436.51</v>
      </c>
      <c r="AJ66">
        <v>9.1</v>
      </c>
      <c r="AK66" s="8">
        <f t="shared" si="4"/>
        <v>36739</v>
      </c>
      <c r="AL66">
        <v>8</v>
      </c>
      <c r="AM66">
        <v>2000</v>
      </c>
      <c r="AN66">
        <v>2</v>
      </c>
      <c r="AO66">
        <v>443.28</v>
      </c>
      <c r="AP66">
        <v>12.93</v>
      </c>
    </row>
    <row r="67" spans="1:42" x14ac:dyDescent="0.25">
      <c r="A67" s="8">
        <f t="shared" si="0"/>
        <v>35870</v>
      </c>
      <c r="B67">
        <v>1998</v>
      </c>
      <c r="C67">
        <v>3</v>
      </c>
      <c r="D67">
        <v>16</v>
      </c>
      <c r="E67">
        <v>1430</v>
      </c>
      <c r="F67" s="4">
        <v>25</v>
      </c>
      <c r="G67" s="4">
        <v>204.42</v>
      </c>
      <c r="H67" s="4">
        <v>204.42</v>
      </c>
      <c r="I67" s="4">
        <v>201.81</v>
      </c>
      <c r="K67" s="11" t="s">
        <v>61</v>
      </c>
      <c r="L67" s="11"/>
      <c r="M67" s="11"/>
      <c r="N67" s="11"/>
      <c r="O67" s="11"/>
      <c r="V67" s="8">
        <f t="shared" si="2"/>
        <v>36770</v>
      </c>
      <c r="W67">
        <v>9</v>
      </c>
      <c r="X67">
        <v>2000</v>
      </c>
      <c r="Y67">
        <v>1</v>
      </c>
      <c r="Z67">
        <v>471.1</v>
      </c>
      <c r="AA67">
        <v>378.82</v>
      </c>
      <c r="AB67">
        <v>579.04</v>
      </c>
      <c r="AC67">
        <v>51.15</v>
      </c>
      <c r="AD67">
        <v>10.48</v>
      </c>
      <c r="AE67" s="8">
        <f t="shared" si="3"/>
        <v>36770</v>
      </c>
      <c r="AF67">
        <v>9</v>
      </c>
      <c r="AG67">
        <v>2000</v>
      </c>
      <c r="AH67">
        <v>1</v>
      </c>
      <c r="AI67">
        <v>471.1</v>
      </c>
      <c r="AJ67">
        <v>10.48</v>
      </c>
      <c r="AK67" s="8">
        <f t="shared" si="4"/>
        <v>36770</v>
      </c>
      <c r="AL67">
        <v>9</v>
      </c>
      <c r="AM67">
        <v>2000</v>
      </c>
      <c r="AN67">
        <v>1</v>
      </c>
      <c r="AO67">
        <v>479.93</v>
      </c>
      <c r="AP67">
        <v>16.02</v>
      </c>
    </row>
    <row r="68" spans="1:42" x14ac:dyDescent="0.25">
      <c r="A68" s="8">
        <f t="shared" ref="A68:A126" si="5">DATE(B68,C68,D68)</f>
        <v>35894</v>
      </c>
      <c r="B68">
        <v>1998</v>
      </c>
      <c r="C68">
        <v>4</v>
      </c>
      <c r="D68">
        <v>9</v>
      </c>
      <c r="E68">
        <v>1430</v>
      </c>
      <c r="F68" s="4">
        <v>33</v>
      </c>
      <c r="G68" s="4">
        <v>256.3</v>
      </c>
      <c r="H68" s="4">
        <v>256.3</v>
      </c>
      <c r="I68" s="4">
        <v>255.94</v>
      </c>
      <c r="K68" t="s">
        <v>11</v>
      </c>
      <c r="L68">
        <v>0.84989999999999999</v>
      </c>
      <c r="M68">
        <v>2.23E-2</v>
      </c>
      <c r="N68">
        <v>38.17</v>
      </c>
      <c r="O68" s="3">
        <v>1.677E-38</v>
      </c>
      <c r="V68" s="8">
        <f t="shared" si="2"/>
        <v>36831</v>
      </c>
      <c r="W68">
        <v>11</v>
      </c>
      <c r="X68">
        <v>2000</v>
      </c>
      <c r="Y68">
        <v>1</v>
      </c>
      <c r="Z68">
        <v>349.48</v>
      </c>
      <c r="AA68">
        <v>281.07</v>
      </c>
      <c r="AB68">
        <v>429.5</v>
      </c>
      <c r="AC68">
        <v>37.909999999999997</v>
      </c>
      <c r="AD68">
        <v>7.64</v>
      </c>
      <c r="AE68" s="8">
        <f t="shared" si="3"/>
        <v>36831</v>
      </c>
      <c r="AF68">
        <v>11</v>
      </c>
      <c r="AG68">
        <v>2000</v>
      </c>
      <c r="AH68">
        <v>1</v>
      </c>
      <c r="AI68">
        <v>349.48</v>
      </c>
      <c r="AJ68">
        <v>7.64</v>
      </c>
      <c r="AK68" s="8">
        <f t="shared" si="4"/>
        <v>36831</v>
      </c>
      <c r="AL68">
        <v>11</v>
      </c>
      <c r="AM68">
        <v>2000</v>
      </c>
      <c r="AN68">
        <v>1</v>
      </c>
      <c r="AO68">
        <v>353.33</v>
      </c>
      <c r="AP68">
        <v>9.43</v>
      </c>
    </row>
    <row r="69" spans="1:42" x14ac:dyDescent="0.25">
      <c r="A69" s="8">
        <f t="shared" si="5"/>
        <v>35908</v>
      </c>
      <c r="B69">
        <v>1998</v>
      </c>
      <c r="C69">
        <v>4</v>
      </c>
      <c r="D69">
        <v>23</v>
      </c>
      <c r="E69">
        <v>1230</v>
      </c>
      <c r="F69" s="4">
        <v>52</v>
      </c>
      <c r="G69" s="4">
        <v>365.72</v>
      </c>
      <c r="H69" s="4">
        <v>365.72</v>
      </c>
      <c r="I69" s="4">
        <v>370.28</v>
      </c>
      <c r="K69" t="s">
        <v>12</v>
      </c>
      <c r="L69">
        <v>-0.30420000000000003</v>
      </c>
      <c r="M69">
        <v>1.3100000000000001E-2</v>
      </c>
      <c r="N69">
        <v>-23.2</v>
      </c>
      <c r="O69" s="3">
        <v>1.4149999999999999E-28</v>
      </c>
      <c r="V69" s="8">
        <f t="shared" si="2"/>
        <v>36861</v>
      </c>
      <c r="W69">
        <v>12</v>
      </c>
      <c r="X69">
        <v>2000</v>
      </c>
      <c r="Y69">
        <v>1</v>
      </c>
      <c r="Z69">
        <v>256.3</v>
      </c>
      <c r="AA69">
        <v>205.96</v>
      </c>
      <c r="AB69">
        <v>315.20999999999998</v>
      </c>
      <c r="AC69">
        <v>27.91</v>
      </c>
      <c r="AD69">
        <v>6.08</v>
      </c>
      <c r="AE69" s="8">
        <f t="shared" si="3"/>
        <v>36861</v>
      </c>
      <c r="AF69">
        <v>12</v>
      </c>
      <c r="AG69">
        <v>2000</v>
      </c>
      <c r="AH69">
        <v>1</v>
      </c>
      <c r="AI69">
        <v>256.3</v>
      </c>
      <c r="AJ69">
        <v>6.08</v>
      </c>
      <c r="AK69" s="8">
        <f t="shared" si="4"/>
        <v>36861</v>
      </c>
      <c r="AL69">
        <v>12</v>
      </c>
      <c r="AM69">
        <v>2000</v>
      </c>
      <c r="AN69">
        <v>1</v>
      </c>
      <c r="AO69">
        <v>255.94</v>
      </c>
      <c r="AP69">
        <v>7.2</v>
      </c>
    </row>
    <row r="70" spans="1:42" x14ac:dyDescent="0.25">
      <c r="A70" s="8">
        <f t="shared" si="5"/>
        <v>35921</v>
      </c>
      <c r="B70">
        <v>1998</v>
      </c>
      <c r="C70">
        <v>5</v>
      </c>
      <c r="D70">
        <v>6</v>
      </c>
      <c r="E70">
        <v>1115</v>
      </c>
      <c r="F70" s="4">
        <v>168</v>
      </c>
      <c r="G70" s="4">
        <v>840.41</v>
      </c>
      <c r="H70" s="4">
        <v>840.41</v>
      </c>
      <c r="I70" s="4">
        <v>856.29</v>
      </c>
      <c r="K70" t="s">
        <v>13</v>
      </c>
      <c r="L70">
        <v>-4.4400000000000002E-2</v>
      </c>
      <c r="M70">
        <v>1.15E-2</v>
      </c>
      <c r="N70">
        <v>-3.87</v>
      </c>
      <c r="O70" s="3">
        <v>2.0269999999999999E-4</v>
      </c>
      <c r="V70" s="8">
        <f t="shared" ref="V70:V90" si="6">DATE(X70,W70,1)</f>
        <v>36892</v>
      </c>
      <c r="W70">
        <v>1</v>
      </c>
      <c r="X70">
        <v>2001</v>
      </c>
      <c r="Y70">
        <v>1</v>
      </c>
      <c r="Z70">
        <v>237.34</v>
      </c>
      <c r="AA70">
        <v>190.62</v>
      </c>
      <c r="AB70">
        <v>292.02</v>
      </c>
      <c r="AC70">
        <v>25.9</v>
      </c>
      <c r="AD70">
        <v>5.91</v>
      </c>
      <c r="AE70" s="8">
        <f t="shared" ref="AE70:AE90" si="7">DATE(AG70,AF70,1)</f>
        <v>36892</v>
      </c>
      <c r="AF70">
        <v>1</v>
      </c>
      <c r="AG70">
        <v>2001</v>
      </c>
      <c r="AH70">
        <v>1</v>
      </c>
      <c r="AI70">
        <v>237.34</v>
      </c>
      <c r="AJ70">
        <v>5.91</v>
      </c>
      <c r="AK70" s="8">
        <f t="shared" ref="AK70:AK90" si="8">DATE(AM70,AL70,1)</f>
        <v>36892</v>
      </c>
      <c r="AL70">
        <v>1</v>
      </c>
      <c r="AM70">
        <v>2001</v>
      </c>
      <c r="AN70">
        <v>1</v>
      </c>
      <c r="AO70">
        <v>236.14</v>
      </c>
      <c r="AP70">
        <v>7.41</v>
      </c>
    </row>
    <row r="71" spans="1:42" x14ac:dyDescent="0.25">
      <c r="A71" s="8">
        <f t="shared" si="5"/>
        <v>35944</v>
      </c>
      <c r="B71">
        <v>1998</v>
      </c>
      <c r="C71">
        <v>5</v>
      </c>
      <c r="D71">
        <v>29</v>
      </c>
      <c r="E71">
        <v>1300</v>
      </c>
      <c r="F71" s="4">
        <v>449</v>
      </c>
      <c r="G71" s="4">
        <v>1536.4</v>
      </c>
      <c r="H71" s="4">
        <v>1536.4</v>
      </c>
      <c r="I71" s="4">
        <v>1523.5</v>
      </c>
      <c r="O71" s="3"/>
      <c r="V71" s="8">
        <f t="shared" si="6"/>
        <v>36951</v>
      </c>
      <c r="W71">
        <v>3</v>
      </c>
      <c r="X71">
        <v>2001</v>
      </c>
      <c r="Y71">
        <v>1</v>
      </c>
      <c r="Z71">
        <v>155.02000000000001</v>
      </c>
      <c r="AA71">
        <v>123.65</v>
      </c>
      <c r="AB71">
        <v>191.92</v>
      </c>
      <c r="AC71">
        <v>17.440000000000001</v>
      </c>
      <c r="AD71">
        <v>5.73</v>
      </c>
      <c r="AE71" s="8">
        <f t="shared" si="7"/>
        <v>36951</v>
      </c>
      <c r="AF71">
        <v>3</v>
      </c>
      <c r="AG71">
        <v>2001</v>
      </c>
      <c r="AH71">
        <v>1</v>
      </c>
      <c r="AI71">
        <v>155.02000000000001</v>
      </c>
      <c r="AJ71">
        <v>5.73</v>
      </c>
      <c r="AK71" s="8">
        <f t="shared" si="8"/>
        <v>36951</v>
      </c>
      <c r="AL71">
        <v>3</v>
      </c>
      <c r="AM71">
        <v>2001</v>
      </c>
      <c r="AN71">
        <v>1</v>
      </c>
      <c r="AO71">
        <v>150.55000000000001</v>
      </c>
      <c r="AP71">
        <v>9.82</v>
      </c>
    </row>
    <row r="72" spans="1:42" x14ac:dyDescent="0.25">
      <c r="A72" s="8">
        <f t="shared" si="5"/>
        <v>35948</v>
      </c>
      <c r="B72">
        <v>1998</v>
      </c>
      <c r="C72">
        <v>6</v>
      </c>
      <c r="D72">
        <v>2</v>
      </c>
      <c r="E72">
        <v>730</v>
      </c>
      <c r="F72" s="4">
        <v>621</v>
      </c>
      <c r="G72" s="4">
        <v>1839.3</v>
      </c>
      <c r="H72" s="4">
        <v>1839.3</v>
      </c>
      <c r="I72" s="4">
        <v>1796.3</v>
      </c>
      <c r="V72" s="8">
        <f t="shared" si="6"/>
        <v>36982</v>
      </c>
      <c r="W72">
        <v>4</v>
      </c>
      <c r="X72">
        <v>2001</v>
      </c>
      <c r="Y72">
        <v>1</v>
      </c>
      <c r="Z72">
        <v>898</v>
      </c>
      <c r="AA72">
        <v>723</v>
      </c>
      <c r="AB72">
        <v>1103</v>
      </c>
      <c r="AC72">
        <v>97</v>
      </c>
      <c r="AD72">
        <v>18</v>
      </c>
      <c r="AE72" s="8">
        <f t="shared" si="7"/>
        <v>36982</v>
      </c>
      <c r="AF72">
        <v>4</v>
      </c>
      <c r="AG72">
        <v>2001</v>
      </c>
      <c r="AH72">
        <v>1</v>
      </c>
      <c r="AI72">
        <v>898.16</v>
      </c>
      <c r="AJ72">
        <v>18.37</v>
      </c>
      <c r="AK72" s="8">
        <f t="shared" si="8"/>
        <v>36982</v>
      </c>
      <c r="AL72">
        <v>4</v>
      </c>
      <c r="AM72">
        <v>2001</v>
      </c>
      <c r="AN72">
        <v>1</v>
      </c>
      <c r="AO72">
        <v>913.81</v>
      </c>
      <c r="AP72">
        <v>30.35</v>
      </c>
    </row>
    <row r="73" spans="1:42" x14ac:dyDescent="0.25">
      <c r="A73" s="8">
        <f t="shared" si="5"/>
        <v>35949</v>
      </c>
      <c r="B73">
        <v>1998</v>
      </c>
      <c r="C73">
        <v>6</v>
      </c>
      <c r="D73">
        <v>3</v>
      </c>
      <c r="E73">
        <v>730</v>
      </c>
      <c r="F73" s="4">
        <v>621</v>
      </c>
      <c r="G73" s="4">
        <v>1839.3</v>
      </c>
      <c r="H73" s="4">
        <v>1839.3</v>
      </c>
      <c r="I73" s="4">
        <v>1796.3</v>
      </c>
      <c r="K73" t="s">
        <v>38</v>
      </c>
      <c r="L73" t="s">
        <v>39</v>
      </c>
      <c r="M73" t="s">
        <v>40</v>
      </c>
      <c r="N73" t="s">
        <v>41</v>
      </c>
      <c r="O73" t="s">
        <v>42</v>
      </c>
      <c r="V73" s="8">
        <f t="shared" si="6"/>
        <v>37012</v>
      </c>
      <c r="W73">
        <v>5</v>
      </c>
      <c r="X73">
        <v>2001</v>
      </c>
      <c r="Y73">
        <v>1</v>
      </c>
      <c r="Z73">
        <v>1616</v>
      </c>
      <c r="AA73">
        <v>1298</v>
      </c>
      <c r="AB73">
        <v>1989</v>
      </c>
      <c r="AC73">
        <v>176</v>
      </c>
      <c r="AD73">
        <v>41</v>
      </c>
      <c r="AE73" s="8">
        <f t="shared" si="7"/>
        <v>37012</v>
      </c>
      <c r="AF73">
        <v>5</v>
      </c>
      <c r="AG73">
        <v>2001</v>
      </c>
      <c r="AH73">
        <v>1</v>
      </c>
      <c r="AI73">
        <v>1616</v>
      </c>
      <c r="AJ73">
        <v>41</v>
      </c>
      <c r="AK73" s="8">
        <f t="shared" si="8"/>
        <v>37012</v>
      </c>
      <c r="AL73">
        <v>5</v>
      </c>
      <c r="AM73">
        <v>2001</v>
      </c>
      <c r="AN73">
        <v>1</v>
      </c>
      <c r="AO73">
        <v>1596</v>
      </c>
      <c r="AP73">
        <v>56</v>
      </c>
    </row>
    <row r="74" spans="1:42" x14ac:dyDescent="0.25">
      <c r="A74" s="8">
        <f t="shared" si="5"/>
        <v>35955</v>
      </c>
      <c r="B74">
        <v>1998</v>
      </c>
      <c r="C74">
        <v>6</v>
      </c>
      <c r="D74">
        <v>9</v>
      </c>
      <c r="E74">
        <v>1430</v>
      </c>
      <c r="F74" s="4">
        <v>193</v>
      </c>
      <c r="G74" s="4">
        <v>919.88</v>
      </c>
      <c r="H74" s="4">
        <v>919.88</v>
      </c>
      <c r="I74" s="4">
        <v>935.34</v>
      </c>
      <c r="K74" t="s">
        <v>43</v>
      </c>
      <c r="L74" t="s">
        <v>44</v>
      </c>
      <c r="M74" t="s">
        <v>45</v>
      </c>
      <c r="N74" t="s">
        <v>44</v>
      </c>
      <c r="O74" t="s">
        <v>44</v>
      </c>
      <c r="P74" t="s">
        <v>44</v>
      </c>
      <c r="Q74" t="s">
        <v>44</v>
      </c>
      <c r="R74" t="s">
        <v>46</v>
      </c>
      <c r="V74" s="8">
        <f t="shared" si="6"/>
        <v>37073</v>
      </c>
      <c r="W74">
        <v>7</v>
      </c>
      <c r="X74">
        <v>2001</v>
      </c>
      <c r="Y74">
        <v>1</v>
      </c>
      <c r="Z74">
        <v>639.07000000000005</v>
      </c>
      <c r="AA74">
        <v>513.88</v>
      </c>
      <c r="AB74">
        <v>785.5</v>
      </c>
      <c r="AC74">
        <v>69.38</v>
      </c>
      <c r="AD74">
        <v>14.23</v>
      </c>
      <c r="AE74" s="8">
        <f t="shared" si="7"/>
        <v>37073</v>
      </c>
      <c r="AF74">
        <v>7</v>
      </c>
      <c r="AG74">
        <v>2001</v>
      </c>
      <c r="AH74">
        <v>1</v>
      </c>
      <c r="AI74">
        <v>639.07000000000005</v>
      </c>
      <c r="AJ74">
        <v>14.23</v>
      </c>
      <c r="AK74" s="8">
        <f t="shared" si="8"/>
        <v>37073</v>
      </c>
      <c r="AL74">
        <v>7</v>
      </c>
      <c r="AM74">
        <v>2001</v>
      </c>
      <c r="AN74">
        <v>1</v>
      </c>
      <c r="AO74">
        <v>652.85</v>
      </c>
      <c r="AP74">
        <v>24.21</v>
      </c>
    </row>
    <row r="75" spans="1:42" x14ac:dyDescent="0.25">
      <c r="A75" s="8">
        <f t="shared" si="5"/>
        <v>35970</v>
      </c>
      <c r="B75">
        <v>1998</v>
      </c>
      <c r="C75">
        <v>6</v>
      </c>
      <c r="D75">
        <v>24</v>
      </c>
      <c r="E75">
        <v>1145</v>
      </c>
      <c r="F75" s="4">
        <v>485</v>
      </c>
      <c r="G75" s="4">
        <v>1604.9</v>
      </c>
      <c r="H75" s="4">
        <v>1604.9</v>
      </c>
      <c r="I75" s="4">
        <v>1586.2</v>
      </c>
      <c r="K75" t="s">
        <v>62</v>
      </c>
      <c r="V75" s="8">
        <f t="shared" si="6"/>
        <v>37104</v>
      </c>
      <c r="W75">
        <v>8</v>
      </c>
      <c r="X75">
        <v>2001</v>
      </c>
      <c r="Y75">
        <v>1</v>
      </c>
      <c r="Z75">
        <v>560.91999999999996</v>
      </c>
      <c r="AA75">
        <v>451</v>
      </c>
      <c r="AB75">
        <v>689.48</v>
      </c>
      <c r="AC75">
        <v>60.92</v>
      </c>
      <c r="AD75">
        <v>12.58</v>
      </c>
      <c r="AE75" s="8">
        <f t="shared" si="7"/>
        <v>37104</v>
      </c>
      <c r="AF75">
        <v>8</v>
      </c>
      <c r="AG75">
        <v>2001</v>
      </c>
      <c r="AH75">
        <v>1</v>
      </c>
      <c r="AI75">
        <v>560.91999999999996</v>
      </c>
      <c r="AJ75">
        <v>12.58</v>
      </c>
      <c r="AK75" s="8">
        <f t="shared" si="8"/>
        <v>37104</v>
      </c>
      <c r="AL75">
        <v>8</v>
      </c>
      <c r="AM75">
        <v>2001</v>
      </c>
      <c r="AN75">
        <v>1</v>
      </c>
      <c r="AO75">
        <v>572.72</v>
      </c>
      <c r="AP75">
        <v>20.74</v>
      </c>
    </row>
    <row r="76" spans="1:42" x14ac:dyDescent="0.25">
      <c r="A76" s="8">
        <f t="shared" si="5"/>
        <v>35985</v>
      </c>
      <c r="B76">
        <v>1998</v>
      </c>
      <c r="C76">
        <v>7</v>
      </c>
      <c r="D76">
        <v>9</v>
      </c>
      <c r="E76">
        <v>1450</v>
      </c>
      <c r="F76" s="4">
        <v>325</v>
      </c>
      <c r="G76" s="4">
        <v>1272</v>
      </c>
      <c r="H76" s="4">
        <v>1272</v>
      </c>
      <c r="I76" s="4">
        <v>1276.8</v>
      </c>
      <c r="K76" t="s">
        <v>32</v>
      </c>
      <c r="L76" s="3">
        <v>1.02</v>
      </c>
      <c r="M76" s="3">
        <v>1.45</v>
      </c>
      <c r="N76" s="3">
        <v>2.1</v>
      </c>
      <c r="O76" s="3">
        <v>2.97</v>
      </c>
      <c r="P76" s="3">
        <v>3.32</v>
      </c>
      <c r="Q76" s="3">
        <v>3.52</v>
      </c>
      <c r="R76" s="3">
        <v>3.82</v>
      </c>
      <c r="S76" s="3">
        <v>3.82</v>
      </c>
      <c r="V76" s="8">
        <f t="shared" si="6"/>
        <v>37135</v>
      </c>
      <c r="W76">
        <v>9</v>
      </c>
      <c r="X76">
        <v>2001</v>
      </c>
      <c r="Y76">
        <v>1</v>
      </c>
      <c r="Z76">
        <v>332.9</v>
      </c>
      <c r="AA76">
        <v>267.72000000000003</v>
      </c>
      <c r="AB76">
        <v>409.12</v>
      </c>
      <c r="AC76">
        <v>36.119999999999997</v>
      </c>
      <c r="AD76">
        <v>7.29</v>
      </c>
      <c r="AE76" s="8">
        <f t="shared" si="7"/>
        <v>37135</v>
      </c>
      <c r="AF76">
        <v>9</v>
      </c>
      <c r="AG76">
        <v>2001</v>
      </c>
      <c r="AH76">
        <v>1</v>
      </c>
      <c r="AI76">
        <v>332.9</v>
      </c>
      <c r="AJ76">
        <v>7.29</v>
      </c>
      <c r="AK76" s="8">
        <f t="shared" si="8"/>
        <v>37135</v>
      </c>
      <c r="AL76">
        <v>9</v>
      </c>
      <c r="AM76">
        <v>2001</v>
      </c>
      <c r="AN76">
        <v>1</v>
      </c>
      <c r="AO76">
        <v>336</v>
      </c>
      <c r="AP76">
        <v>8.7100000000000009</v>
      </c>
    </row>
    <row r="77" spans="1:42" x14ac:dyDescent="0.25">
      <c r="A77" s="8">
        <f t="shared" si="5"/>
        <v>35998</v>
      </c>
      <c r="B77">
        <v>1998</v>
      </c>
      <c r="C77">
        <v>7</v>
      </c>
      <c r="D77">
        <v>22</v>
      </c>
      <c r="E77">
        <v>1400</v>
      </c>
      <c r="F77" s="4">
        <v>141</v>
      </c>
      <c r="G77" s="4">
        <v>747.95</v>
      </c>
      <c r="H77" s="4">
        <v>747.95</v>
      </c>
      <c r="I77" s="4">
        <v>763.42</v>
      </c>
      <c r="K77" s="3" t="s">
        <v>34</v>
      </c>
      <c r="L77" s="3">
        <v>1.1299999999999999</v>
      </c>
      <c r="M77" s="3">
        <v>1.44</v>
      </c>
      <c r="N77" s="3">
        <v>2.09</v>
      </c>
      <c r="O77" s="3">
        <v>2.98</v>
      </c>
      <c r="P77" s="3">
        <v>3.36</v>
      </c>
      <c r="Q77" s="3">
        <v>3.61</v>
      </c>
      <c r="R77" s="3">
        <v>3.81</v>
      </c>
      <c r="S77" s="3">
        <v>3.81</v>
      </c>
      <c r="V77" s="8">
        <f t="shared" si="6"/>
        <v>37196</v>
      </c>
      <c r="W77">
        <v>11</v>
      </c>
      <c r="X77">
        <v>2001</v>
      </c>
      <c r="Y77">
        <v>1</v>
      </c>
      <c r="Z77">
        <v>217.8</v>
      </c>
      <c r="AA77">
        <v>174.79</v>
      </c>
      <c r="AB77">
        <v>268.18</v>
      </c>
      <c r="AC77">
        <v>23.86</v>
      </c>
      <c r="AD77">
        <v>5.78</v>
      </c>
      <c r="AE77" s="8">
        <f t="shared" si="7"/>
        <v>37196</v>
      </c>
      <c r="AF77">
        <v>11</v>
      </c>
      <c r="AG77">
        <v>2001</v>
      </c>
      <c r="AH77">
        <v>1</v>
      </c>
      <c r="AI77">
        <v>217.8</v>
      </c>
      <c r="AJ77">
        <v>5.78</v>
      </c>
      <c r="AK77" s="8">
        <f t="shared" si="8"/>
        <v>37196</v>
      </c>
      <c r="AL77">
        <v>11</v>
      </c>
      <c r="AM77">
        <v>2001</v>
      </c>
      <c r="AN77">
        <v>1</v>
      </c>
      <c r="AO77">
        <v>215.75</v>
      </c>
      <c r="AP77">
        <v>7.83</v>
      </c>
    </row>
    <row r="78" spans="1:42" x14ac:dyDescent="0.25">
      <c r="A78" s="8">
        <f t="shared" si="5"/>
        <v>36038</v>
      </c>
      <c r="B78">
        <v>1998</v>
      </c>
      <c r="C78">
        <v>8</v>
      </c>
      <c r="D78">
        <v>31</v>
      </c>
      <c r="E78">
        <v>1345</v>
      </c>
      <c r="F78" s="4">
        <v>59</v>
      </c>
      <c r="G78" s="4">
        <v>402.36</v>
      </c>
      <c r="H78" s="4">
        <v>402.36</v>
      </c>
      <c r="I78" s="4">
        <v>408.48</v>
      </c>
      <c r="K78" t="s">
        <v>48</v>
      </c>
      <c r="L78">
        <v>0.91</v>
      </c>
      <c r="M78">
        <v>1.01</v>
      </c>
      <c r="N78">
        <v>1.01</v>
      </c>
      <c r="O78">
        <v>1</v>
      </c>
      <c r="P78">
        <v>0.99</v>
      </c>
      <c r="Q78">
        <v>0.97</v>
      </c>
      <c r="R78">
        <v>1</v>
      </c>
      <c r="S78">
        <v>1</v>
      </c>
      <c r="V78" s="8">
        <f t="shared" si="6"/>
        <v>37347</v>
      </c>
      <c r="W78">
        <v>4</v>
      </c>
      <c r="X78">
        <v>2002</v>
      </c>
      <c r="Y78">
        <v>1</v>
      </c>
      <c r="Z78">
        <v>475.81</v>
      </c>
      <c r="AA78">
        <v>382.6</v>
      </c>
      <c r="AB78">
        <v>584.83000000000004</v>
      </c>
      <c r="AC78">
        <v>51.66</v>
      </c>
      <c r="AD78">
        <v>10.6</v>
      </c>
      <c r="AE78" s="8">
        <f t="shared" si="7"/>
        <v>37347</v>
      </c>
      <c r="AF78">
        <v>4</v>
      </c>
      <c r="AG78">
        <v>2002</v>
      </c>
      <c r="AH78">
        <v>1</v>
      </c>
      <c r="AI78">
        <v>475.81</v>
      </c>
      <c r="AJ78">
        <v>10.6</v>
      </c>
      <c r="AK78" s="8">
        <f t="shared" si="8"/>
        <v>37347</v>
      </c>
      <c r="AL78">
        <v>4</v>
      </c>
      <c r="AM78">
        <v>2002</v>
      </c>
      <c r="AN78">
        <v>1</v>
      </c>
      <c r="AO78">
        <v>484.81</v>
      </c>
      <c r="AP78">
        <v>16.28</v>
      </c>
    </row>
    <row r="79" spans="1:42" x14ac:dyDescent="0.25">
      <c r="A79" s="8">
        <f t="shared" si="5"/>
        <v>36068</v>
      </c>
      <c r="B79">
        <v>1998</v>
      </c>
      <c r="C79">
        <v>9</v>
      </c>
      <c r="D79">
        <v>30</v>
      </c>
      <c r="E79">
        <v>1315</v>
      </c>
      <c r="F79" s="4">
        <v>34</v>
      </c>
      <c r="G79" s="4">
        <v>262.5</v>
      </c>
      <c r="H79" s="4">
        <v>262.5</v>
      </c>
      <c r="I79" s="4">
        <v>262.42</v>
      </c>
      <c r="V79" s="8">
        <f t="shared" si="6"/>
        <v>37377</v>
      </c>
      <c r="W79">
        <v>5</v>
      </c>
      <c r="X79">
        <v>2002</v>
      </c>
      <c r="Y79">
        <v>1</v>
      </c>
      <c r="Z79">
        <v>744.37</v>
      </c>
      <c r="AA79">
        <v>598.70000000000005</v>
      </c>
      <c r="AB79">
        <v>914.73</v>
      </c>
      <c r="AC79">
        <v>80.73</v>
      </c>
      <c r="AD79">
        <v>16.13</v>
      </c>
      <c r="AE79" s="8">
        <f t="shared" si="7"/>
        <v>37377</v>
      </c>
      <c r="AF79">
        <v>5</v>
      </c>
      <c r="AG79">
        <v>2002</v>
      </c>
      <c r="AH79">
        <v>1</v>
      </c>
      <c r="AI79">
        <v>744.37</v>
      </c>
      <c r="AJ79">
        <v>16.13</v>
      </c>
      <c r="AK79" s="8">
        <f t="shared" si="8"/>
        <v>37377</v>
      </c>
      <c r="AL79">
        <v>5</v>
      </c>
      <c r="AM79">
        <v>2002</v>
      </c>
      <c r="AN79">
        <v>1</v>
      </c>
      <c r="AO79">
        <v>759.81</v>
      </c>
      <c r="AP79">
        <v>27.7</v>
      </c>
    </row>
    <row r="80" spans="1:42" x14ac:dyDescent="0.25">
      <c r="A80" s="8">
        <f t="shared" si="5"/>
        <v>36074</v>
      </c>
      <c r="B80">
        <v>1998</v>
      </c>
      <c r="C80">
        <v>10</v>
      </c>
      <c r="D80">
        <v>6</v>
      </c>
      <c r="E80">
        <v>1525</v>
      </c>
      <c r="F80" s="4">
        <v>49</v>
      </c>
      <c r="G80" s="4">
        <v>349.48</v>
      </c>
      <c r="H80" s="4">
        <v>349.48</v>
      </c>
      <c r="I80" s="4">
        <v>353.33</v>
      </c>
      <c r="K80" t="s">
        <v>48</v>
      </c>
      <c r="L80" t="s">
        <v>49</v>
      </c>
      <c r="M80">
        <v>1</v>
      </c>
      <c r="N80" t="s">
        <v>50</v>
      </c>
      <c r="O80" t="s">
        <v>51</v>
      </c>
      <c r="P80" t="s">
        <v>48</v>
      </c>
      <c r="Q80" t="s">
        <v>52</v>
      </c>
      <c r="R80">
        <v>1</v>
      </c>
      <c r="S80" t="s">
        <v>50</v>
      </c>
      <c r="T80" t="s">
        <v>53</v>
      </c>
      <c r="V80" s="8">
        <f t="shared" si="6"/>
        <v>37408</v>
      </c>
      <c r="W80">
        <v>6</v>
      </c>
      <c r="X80">
        <v>2002</v>
      </c>
      <c r="Y80">
        <v>1</v>
      </c>
      <c r="Z80">
        <v>321.63</v>
      </c>
      <c r="AA80">
        <v>258.64999999999998</v>
      </c>
      <c r="AB80">
        <v>395.29</v>
      </c>
      <c r="AC80">
        <v>34.9</v>
      </c>
      <c r="AD80">
        <v>7.08</v>
      </c>
      <c r="AE80" s="8">
        <f t="shared" si="7"/>
        <v>37408</v>
      </c>
      <c r="AF80">
        <v>6</v>
      </c>
      <c r="AG80">
        <v>2002</v>
      </c>
      <c r="AH80">
        <v>1</v>
      </c>
      <c r="AI80">
        <v>321.63</v>
      </c>
      <c r="AJ80">
        <v>7.07</v>
      </c>
      <c r="AK80" s="8">
        <f t="shared" si="8"/>
        <v>37408</v>
      </c>
      <c r="AL80">
        <v>6</v>
      </c>
      <c r="AM80">
        <v>2002</v>
      </c>
      <c r="AN80">
        <v>1</v>
      </c>
      <c r="AO80">
        <v>324.23</v>
      </c>
      <c r="AP80">
        <v>8.2799999999999994</v>
      </c>
    </row>
    <row r="81" spans="1:42" x14ac:dyDescent="0.25">
      <c r="A81" s="8">
        <f t="shared" si="5"/>
        <v>36112</v>
      </c>
      <c r="B81">
        <v>1998</v>
      </c>
      <c r="C81">
        <v>11</v>
      </c>
      <c r="D81">
        <v>13</v>
      </c>
      <c r="E81">
        <v>1515</v>
      </c>
      <c r="F81" s="4">
        <v>46</v>
      </c>
      <c r="G81" s="4">
        <v>332.9</v>
      </c>
      <c r="H81" s="4">
        <v>332.9</v>
      </c>
      <c r="I81" s="4">
        <v>336</v>
      </c>
      <c r="V81" s="8">
        <f t="shared" si="6"/>
        <v>37438</v>
      </c>
      <c r="W81">
        <v>7</v>
      </c>
      <c r="X81">
        <v>2002</v>
      </c>
      <c r="Y81">
        <v>1</v>
      </c>
      <c r="Z81">
        <v>217.8</v>
      </c>
      <c r="AA81">
        <v>174.79</v>
      </c>
      <c r="AB81">
        <v>268.18</v>
      </c>
      <c r="AC81">
        <v>23.86</v>
      </c>
      <c r="AD81">
        <v>5.78</v>
      </c>
      <c r="AE81" s="8">
        <f t="shared" si="7"/>
        <v>37438</v>
      </c>
      <c r="AF81">
        <v>7</v>
      </c>
      <c r="AG81">
        <v>2002</v>
      </c>
      <c r="AH81">
        <v>1</v>
      </c>
      <c r="AI81">
        <v>217.8</v>
      </c>
      <c r="AJ81">
        <v>5.78</v>
      </c>
      <c r="AK81" s="8">
        <f t="shared" si="8"/>
        <v>37438</v>
      </c>
      <c r="AL81">
        <v>7</v>
      </c>
      <c r="AM81">
        <v>2002</v>
      </c>
      <c r="AN81">
        <v>1</v>
      </c>
      <c r="AO81">
        <v>215.75</v>
      </c>
      <c r="AP81">
        <v>7.83</v>
      </c>
    </row>
    <row r="82" spans="1:42" x14ac:dyDescent="0.25">
      <c r="A82" s="8">
        <f t="shared" si="5"/>
        <v>36208</v>
      </c>
      <c r="B82">
        <v>1999</v>
      </c>
      <c r="C82">
        <v>2</v>
      </c>
      <c r="D82">
        <v>17</v>
      </c>
      <c r="E82">
        <v>1445</v>
      </c>
      <c r="F82" s="4">
        <v>27</v>
      </c>
      <c r="G82" s="4">
        <v>217.8</v>
      </c>
      <c r="H82" s="4">
        <v>217.8</v>
      </c>
      <c r="I82" s="4">
        <v>215.75</v>
      </c>
      <c r="V82" s="8">
        <f t="shared" si="6"/>
        <v>37500</v>
      </c>
      <c r="W82">
        <v>9</v>
      </c>
      <c r="X82">
        <v>2002</v>
      </c>
      <c r="Y82">
        <v>1</v>
      </c>
      <c r="Z82">
        <v>332.9</v>
      </c>
      <c r="AA82">
        <v>267.72000000000003</v>
      </c>
      <c r="AB82">
        <v>409.12</v>
      </c>
      <c r="AC82">
        <v>36.119999999999997</v>
      </c>
      <c r="AD82">
        <v>7.29</v>
      </c>
      <c r="AE82" s="8">
        <f t="shared" si="7"/>
        <v>37500</v>
      </c>
      <c r="AF82">
        <v>9</v>
      </c>
      <c r="AG82">
        <v>2002</v>
      </c>
      <c r="AH82">
        <v>1</v>
      </c>
      <c r="AI82">
        <v>332.9</v>
      </c>
      <c r="AJ82">
        <v>7.29</v>
      </c>
      <c r="AK82" s="8">
        <f t="shared" si="8"/>
        <v>37500</v>
      </c>
      <c r="AL82">
        <v>9</v>
      </c>
      <c r="AM82">
        <v>2002</v>
      </c>
      <c r="AN82">
        <v>1</v>
      </c>
      <c r="AO82">
        <v>336</v>
      </c>
      <c r="AP82">
        <v>8.7100000000000009</v>
      </c>
    </row>
    <row r="83" spans="1:42" x14ac:dyDescent="0.25">
      <c r="A83" s="8">
        <f t="shared" si="5"/>
        <v>36262</v>
      </c>
      <c r="B83">
        <v>1999</v>
      </c>
      <c r="C83">
        <v>4</v>
      </c>
      <c r="D83">
        <v>12</v>
      </c>
      <c r="E83">
        <v>1300</v>
      </c>
      <c r="F83" s="4">
        <v>38</v>
      </c>
      <c r="G83" s="4">
        <v>286.75</v>
      </c>
      <c r="H83" s="4">
        <v>286.75</v>
      </c>
      <c r="I83" s="4">
        <v>287.77</v>
      </c>
      <c r="K83" t="s">
        <v>54</v>
      </c>
      <c r="L83" t="s">
        <v>55</v>
      </c>
      <c r="V83" s="8">
        <f t="shared" si="6"/>
        <v>37591</v>
      </c>
      <c r="W83">
        <v>12</v>
      </c>
      <c r="X83">
        <v>2002</v>
      </c>
      <c r="Y83">
        <v>1</v>
      </c>
      <c r="Z83">
        <v>230.89</v>
      </c>
      <c r="AA83">
        <v>185.4</v>
      </c>
      <c r="AB83">
        <v>284.14999999999998</v>
      </c>
      <c r="AC83">
        <v>25.22</v>
      </c>
      <c r="AD83">
        <v>5.86</v>
      </c>
      <c r="AE83" s="8">
        <f t="shared" si="7"/>
        <v>37591</v>
      </c>
      <c r="AF83">
        <v>12</v>
      </c>
      <c r="AG83">
        <v>2002</v>
      </c>
      <c r="AH83">
        <v>1</v>
      </c>
      <c r="AI83">
        <v>230.89</v>
      </c>
      <c r="AJ83">
        <v>5.86</v>
      </c>
      <c r="AK83" s="8">
        <f t="shared" si="8"/>
        <v>37591</v>
      </c>
      <c r="AL83">
        <v>12</v>
      </c>
      <c r="AM83">
        <v>2002</v>
      </c>
      <c r="AN83">
        <v>1</v>
      </c>
      <c r="AO83">
        <v>229.41</v>
      </c>
      <c r="AP83">
        <v>7.53</v>
      </c>
    </row>
    <row r="84" spans="1:42" x14ac:dyDescent="0.25">
      <c r="A84" s="8">
        <f t="shared" si="5"/>
        <v>36279</v>
      </c>
      <c r="B84">
        <v>1999</v>
      </c>
      <c r="C84">
        <v>4</v>
      </c>
      <c r="D84">
        <v>29</v>
      </c>
      <c r="E84">
        <v>1200</v>
      </c>
      <c r="F84" s="4">
        <v>61</v>
      </c>
      <c r="G84" s="4">
        <v>412.53</v>
      </c>
      <c r="H84" s="4">
        <v>412.53</v>
      </c>
      <c r="I84" s="4">
        <v>419.07</v>
      </c>
      <c r="K84" s="11" t="s">
        <v>56</v>
      </c>
      <c r="L84" s="11"/>
      <c r="V84" s="8">
        <f t="shared" si="6"/>
        <v>37712</v>
      </c>
      <c r="W84">
        <v>4</v>
      </c>
      <c r="X84">
        <v>2003</v>
      </c>
      <c r="Y84">
        <v>1</v>
      </c>
      <c r="Z84">
        <v>204.42</v>
      </c>
      <c r="AA84">
        <v>163.93</v>
      </c>
      <c r="AB84">
        <v>251.87</v>
      </c>
      <c r="AC84">
        <v>22.47</v>
      </c>
      <c r="AD84">
        <v>5.73</v>
      </c>
      <c r="AE84" s="8">
        <f t="shared" si="7"/>
        <v>37712</v>
      </c>
      <c r="AF84">
        <v>4</v>
      </c>
      <c r="AG84">
        <v>2003</v>
      </c>
      <c r="AH84">
        <v>1</v>
      </c>
      <c r="AI84">
        <v>204.42</v>
      </c>
      <c r="AJ84">
        <v>5.73</v>
      </c>
      <c r="AK84" s="8">
        <f t="shared" si="8"/>
        <v>37712</v>
      </c>
      <c r="AL84">
        <v>4</v>
      </c>
      <c r="AM84">
        <v>2003</v>
      </c>
      <c r="AN84">
        <v>1</v>
      </c>
      <c r="AO84">
        <v>201.81</v>
      </c>
      <c r="AP84">
        <v>8.2100000000000009</v>
      </c>
    </row>
    <row r="85" spans="1:42" x14ac:dyDescent="0.25">
      <c r="A85" s="8">
        <f t="shared" si="5"/>
        <v>36314</v>
      </c>
      <c r="B85">
        <v>1999</v>
      </c>
      <c r="C85">
        <v>6</v>
      </c>
      <c r="D85">
        <v>3</v>
      </c>
      <c r="E85">
        <v>1515</v>
      </c>
      <c r="F85" s="4">
        <v>367</v>
      </c>
      <c r="G85" s="4">
        <v>1367.1</v>
      </c>
      <c r="H85" s="4">
        <v>1367.1</v>
      </c>
      <c r="I85" s="4">
        <v>1366.5</v>
      </c>
      <c r="K85" t="s">
        <v>59</v>
      </c>
      <c r="L85">
        <v>-0.04</v>
      </c>
      <c r="V85" s="8">
        <f t="shared" si="6"/>
        <v>37803</v>
      </c>
      <c r="W85">
        <v>7</v>
      </c>
      <c r="X85">
        <v>2003</v>
      </c>
      <c r="Y85">
        <v>1</v>
      </c>
      <c r="Z85">
        <v>560.91999999999996</v>
      </c>
      <c r="AA85">
        <v>451</v>
      </c>
      <c r="AB85">
        <v>689.48</v>
      </c>
      <c r="AC85">
        <v>60.92</v>
      </c>
      <c r="AD85">
        <v>12.58</v>
      </c>
      <c r="AE85" s="8">
        <f t="shared" si="7"/>
        <v>37803</v>
      </c>
      <c r="AF85">
        <v>7</v>
      </c>
      <c r="AG85">
        <v>2003</v>
      </c>
      <c r="AH85">
        <v>1</v>
      </c>
      <c r="AI85">
        <v>560.91999999999996</v>
      </c>
      <c r="AJ85">
        <v>12.58</v>
      </c>
      <c r="AK85" s="8">
        <f t="shared" si="8"/>
        <v>37803</v>
      </c>
      <c r="AL85">
        <v>7</v>
      </c>
      <c r="AM85">
        <v>2003</v>
      </c>
      <c r="AN85">
        <v>1</v>
      </c>
      <c r="AO85">
        <v>572.72</v>
      </c>
      <c r="AP85">
        <v>20.74</v>
      </c>
    </row>
    <row r="86" spans="1:42" x14ac:dyDescent="0.25">
      <c r="A86" s="8">
        <f t="shared" si="5"/>
        <v>36381</v>
      </c>
      <c r="B86">
        <v>1999</v>
      </c>
      <c r="C86">
        <v>8</v>
      </c>
      <c r="D86">
        <v>9</v>
      </c>
      <c r="E86">
        <v>1500</v>
      </c>
      <c r="F86" s="4">
        <v>205</v>
      </c>
      <c r="G86" s="4">
        <v>956.23</v>
      </c>
      <c r="H86" s="4">
        <v>956.23</v>
      </c>
      <c r="I86" s="4">
        <v>971.26</v>
      </c>
      <c r="K86" t="s">
        <v>63</v>
      </c>
      <c r="L86">
        <v>1</v>
      </c>
      <c r="V86" s="8">
        <f t="shared" si="6"/>
        <v>37834</v>
      </c>
      <c r="W86">
        <v>8</v>
      </c>
      <c r="X86">
        <v>2003</v>
      </c>
      <c r="Y86">
        <v>1</v>
      </c>
      <c r="Z86">
        <v>631.12</v>
      </c>
      <c r="AA86">
        <v>507.48</v>
      </c>
      <c r="AB86">
        <v>775.74</v>
      </c>
      <c r="AC86">
        <v>68.52</v>
      </c>
      <c r="AD86">
        <v>14.07</v>
      </c>
      <c r="AE86" s="8">
        <f t="shared" si="7"/>
        <v>37834</v>
      </c>
      <c r="AF86">
        <v>8</v>
      </c>
      <c r="AG86">
        <v>2003</v>
      </c>
      <c r="AH86">
        <v>1</v>
      </c>
      <c r="AI86">
        <v>631.12</v>
      </c>
      <c r="AJ86">
        <v>14.07</v>
      </c>
      <c r="AK86" s="8">
        <f t="shared" si="8"/>
        <v>37834</v>
      </c>
      <c r="AL86">
        <v>8</v>
      </c>
      <c r="AM86">
        <v>2003</v>
      </c>
      <c r="AN86">
        <v>1</v>
      </c>
      <c r="AO86">
        <v>644.73</v>
      </c>
      <c r="AP86">
        <v>23.89</v>
      </c>
    </row>
    <row r="87" spans="1:42" x14ac:dyDescent="0.25">
      <c r="A87" s="8">
        <f t="shared" si="5"/>
        <v>36391</v>
      </c>
      <c r="B87">
        <v>1999</v>
      </c>
      <c r="C87">
        <v>8</v>
      </c>
      <c r="D87">
        <v>19</v>
      </c>
      <c r="E87">
        <v>1230</v>
      </c>
      <c r="F87" s="4">
        <v>205</v>
      </c>
      <c r="G87" s="4">
        <v>956.23</v>
      </c>
      <c r="H87" s="4">
        <v>956.23</v>
      </c>
      <c r="I87" s="4">
        <v>971.26</v>
      </c>
      <c r="K87" t="s">
        <v>58</v>
      </c>
      <c r="L87">
        <v>0.91500000000000004</v>
      </c>
      <c r="V87" s="8">
        <f t="shared" si="6"/>
        <v>37895</v>
      </c>
      <c r="W87">
        <v>10</v>
      </c>
      <c r="X87">
        <v>2003</v>
      </c>
      <c r="Y87">
        <v>1</v>
      </c>
      <c r="Z87">
        <v>262.5</v>
      </c>
      <c r="AA87">
        <v>210.97</v>
      </c>
      <c r="AB87">
        <v>322.79000000000002</v>
      </c>
      <c r="AC87">
        <v>28.56</v>
      </c>
      <c r="AD87">
        <v>6.15</v>
      </c>
      <c r="AE87" s="8">
        <f t="shared" si="7"/>
        <v>37895</v>
      </c>
      <c r="AF87">
        <v>10</v>
      </c>
      <c r="AG87">
        <v>2003</v>
      </c>
      <c r="AH87">
        <v>1</v>
      </c>
      <c r="AI87">
        <v>262.5</v>
      </c>
      <c r="AJ87">
        <v>6.15</v>
      </c>
      <c r="AK87" s="8">
        <f t="shared" si="8"/>
        <v>37895</v>
      </c>
      <c r="AL87">
        <v>10</v>
      </c>
      <c r="AM87">
        <v>2003</v>
      </c>
      <c r="AN87">
        <v>1</v>
      </c>
      <c r="AO87">
        <v>262.42</v>
      </c>
      <c r="AP87">
        <v>7.18</v>
      </c>
    </row>
    <row r="88" spans="1:42" x14ac:dyDescent="0.25">
      <c r="A88" s="8">
        <f t="shared" si="5"/>
        <v>36439</v>
      </c>
      <c r="B88">
        <v>1999</v>
      </c>
      <c r="C88">
        <v>10</v>
      </c>
      <c r="D88">
        <v>6</v>
      </c>
      <c r="E88">
        <v>1300</v>
      </c>
      <c r="F88" s="4">
        <v>72</v>
      </c>
      <c r="G88" s="4">
        <v>466.37</v>
      </c>
      <c r="H88" s="4">
        <v>466.37</v>
      </c>
      <c r="I88" s="4">
        <v>475.03</v>
      </c>
      <c r="V88" s="8">
        <f t="shared" si="6"/>
        <v>38047</v>
      </c>
      <c r="W88">
        <v>3</v>
      </c>
      <c r="X88">
        <v>2004</v>
      </c>
      <c r="Y88">
        <v>1</v>
      </c>
      <c r="Z88">
        <v>211.15</v>
      </c>
      <c r="AA88">
        <v>169.39</v>
      </c>
      <c r="AB88">
        <v>260.07</v>
      </c>
      <c r="AC88">
        <v>23.16</v>
      </c>
      <c r="AD88">
        <v>5.76</v>
      </c>
      <c r="AE88" s="8">
        <f t="shared" si="7"/>
        <v>38047</v>
      </c>
      <c r="AF88">
        <v>3</v>
      </c>
      <c r="AG88">
        <v>2004</v>
      </c>
      <c r="AH88">
        <v>1</v>
      </c>
      <c r="AI88">
        <v>211.15</v>
      </c>
      <c r="AJ88">
        <v>5.76</v>
      </c>
      <c r="AK88" s="8">
        <f t="shared" si="8"/>
        <v>38047</v>
      </c>
      <c r="AL88">
        <v>3</v>
      </c>
      <c r="AM88">
        <v>2004</v>
      </c>
      <c r="AN88">
        <v>1</v>
      </c>
      <c r="AO88">
        <v>208.82</v>
      </c>
      <c r="AP88">
        <v>8.01</v>
      </c>
    </row>
    <row r="89" spans="1:42" x14ac:dyDescent="0.25">
      <c r="A89" s="8">
        <f t="shared" si="5"/>
        <v>36494</v>
      </c>
      <c r="B89">
        <v>1999</v>
      </c>
      <c r="C89">
        <v>11</v>
      </c>
      <c r="D89">
        <v>30</v>
      </c>
      <c r="E89">
        <v>1400</v>
      </c>
      <c r="F89" s="4">
        <v>30</v>
      </c>
      <c r="G89" s="4">
        <v>237.34</v>
      </c>
      <c r="H89" s="4">
        <v>237.34</v>
      </c>
      <c r="I89" s="4">
        <v>236.14</v>
      </c>
      <c r="K89" t="s">
        <v>64</v>
      </c>
      <c r="V89" s="8">
        <f t="shared" si="6"/>
        <v>38078</v>
      </c>
      <c r="W89">
        <v>4</v>
      </c>
      <c r="X89">
        <v>2004</v>
      </c>
      <c r="Y89">
        <v>1</v>
      </c>
      <c r="Z89">
        <v>432.5</v>
      </c>
      <c r="AA89">
        <v>347.8</v>
      </c>
      <c r="AB89">
        <v>531.57000000000005</v>
      </c>
      <c r="AC89">
        <v>46.94</v>
      </c>
      <c r="AD89">
        <v>9.5500000000000007</v>
      </c>
      <c r="AE89" s="8">
        <f t="shared" si="7"/>
        <v>38078</v>
      </c>
      <c r="AF89">
        <v>4</v>
      </c>
      <c r="AG89">
        <v>2004</v>
      </c>
      <c r="AH89">
        <v>1</v>
      </c>
      <c r="AI89">
        <v>432.5</v>
      </c>
      <c r="AJ89">
        <v>9.5500000000000007</v>
      </c>
      <c r="AK89" s="8">
        <f t="shared" si="8"/>
        <v>38078</v>
      </c>
      <c r="AL89">
        <v>4</v>
      </c>
      <c r="AM89">
        <v>2004</v>
      </c>
      <c r="AN89">
        <v>1</v>
      </c>
      <c r="AO89">
        <v>439.85</v>
      </c>
      <c r="AP89">
        <v>13.85</v>
      </c>
    </row>
    <row r="90" spans="1:42" x14ac:dyDescent="0.25">
      <c r="A90" s="8">
        <f t="shared" si="5"/>
        <v>36600</v>
      </c>
      <c r="B90">
        <v>2000</v>
      </c>
      <c r="C90">
        <v>3</v>
      </c>
      <c r="D90">
        <v>15</v>
      </c>
      <c r="E90">
        <v>1030</v>
      </c>
      <c r="F90" s="4">
        <v>21</v>
      </c>
      <c r="G90" s="4">
        <v>176.72</v>
      </c>
      <c r="H90" s="4">
        <v>176.72</v>
      </c>
      <c r="I90" s="4">
        <v>173.02</v>
      </c>
      <c r="K90" t="s">
        <v>65</v>
      </c>
      <c r="L90" t="s">
        <v>66</v>
      </c>
      <c r="M90" t="s">
        <v>67</v>
      </c>
      <c r="N90" t="s">
        <v>72</v>
      </c>
      <c r="O90" t="s">
        <v>73</v>
      </c>
      <c r="P90" t="s">
        <v>68</v>
      </c>
      <c r="Q90" t="s">
        <v>74</v>
      </c>
      <c r="R90" t="s">
        <v>75</v>
      </c>
      <c r="S90" t="s">
        <v>69</v>
      </c>
      <c r="V90" s="8">
        <f t="shared" si="6"/>
        <v>38108</v>
      </c>
      <c r="W90">
        <v>5</v>
      </c>
      <c r="X90">
        <v>2004</v>
      </c>
      <c r="Y90">
        <v>1</v>
      </c>
      <c r="Z90">
        <v>1325</v>
      </c>
      <c r="AA90">
        <v>1066</v>
      </c>
      <c r="AB90">
        <v>1627</v>
      </c>
      <c r="AC90">
        <v>143</v>
      </c>
      <c r="AD90">
        <v>26</v>
      </c>
      <c r="AE90" s="8">
        <f t="shared" si="7"/>
        <v>38108</v>
      </c>
      <c r="AF90">
        <v>5</v>
      </c>
      <c r="AG90">
        <v>2004</v>
      </c>
      <c r="AH90">
        <v>1</v>
      </c>
      <c r="AI90">
        <v>1325</v>
      </c>
      <c r="AJ90">
        <v>26</v>
      </c>
      <c r="AK90" s="8">
        <f t="shared" si="8"/>
        <v>38108</v>
      </c>
      <c r="AL90">
        <v>5</v>
      </c>
      <c r="AM90">
        <v>2004</v>
      </c>
      <c r="AN90">
        <v>1</v>
      </c>
      <c r="AO90">
        <v>1327</v>
      </c>
      <c r="AP90">
        <v>33</v>
      </c>
    </row>
    <row r="91" spans="1:42" x14ac:dyDescent="0.25">
      <c r="A91" s="8">
        <f t="shared" si="5"/>
        <v>36614</v>
      </c>
      <c r="B91">
        <v>2000</v>
      </c>
      <c r="C91">
        <v>3</v>
      </c>
      <c r="D91">
        <v>29</v>
      </c>
      <c r="E91">
        <v>1200</v>
      </c>
      <c r="F91" s="4">
        <v>26</v>
      </c>
      <c r="G91" s="4">
        <v>211.15</v>
      </c>
      <c r="H91" s="4">
        <v>211.15</v>
      </c>
      <c r="I91" s="4">
        <v>208.82</v>
      </c>
      <c r="K91" t="s">
        <v>70</v>
      </c>
      <c r="L91">
        <v>228</v>
      </c>
      <c r="M91">
        <v>9</v>
      </c>
      <c r="N91">
        <v>26</v>
      </c>
      <c r="O91">
        <v>46</v>
      </c>
      <c r="P91">
        <v>156</v>
      </c>
      <c r="Q91">
        <v>414</v>
      </c>
      <c r="R91">
        <v>581</v>
      </c>
      <c r="S91">
        <v>883</v>
      </c>
    </row>
    <row r="92" spans="1:42" x14ac:dyDescent="0.25">
      <c r="A92" s="8">
        <f t="shared" si="5"/>
        <v>36629</v>
      </c>
      <c r="B92">
        <v>2000</v>
      </c>
      <c r="C92">
        <v>4</v>
      </c>
      <c r="D92">
        <v>13</v>
      </c>
      <c r="E92">
        <v>1500</v>
      </c>
      <c r="F92" s="4">
        <v>63</v>
      </c>
      <c r="G92" s="4">
        <v>422.57</v>
      </c>
      <c r="H92" s="4">
        <v>422.57</v>
      </c>
      <c r="I92" s="4">
        <v>429.53</v>
      </c>
      <c r="K92" t="s">
        <v>32</v>
      </c>
      <c r="L92">
        <v>205</v>
      </c>
      <c r="M92">
        <v>9</v>
      </c>
      <c r="N92">
        <v>26</v>
      </c>
      <c r="O92">
        <v>38</v>
      </c>
      <c r="P92">
        <v>74</v>
      </c>
      <c r="Q92">
        <v>342</v>
      </c>
      <c r="R92">
        <v>583</v>
      </c>
      <c r="S92">
        <v>1110</v>
      </c>
    </row>
    <row r="93" spans="1:42" x14ac:dyDescent="0.25">
      <c r="A93" s="8">
        <f t="shared" si="5"/>
        <v>36640</v>
      </c>
      <c r="B93">
        <v>2000</v>
      </c>
      <c r="C93">
        <v>4</v>
      </c>
      <c r="D93">
        <v>24</v>
      </c>
      <c r="E93">
        <v>1215</v>
      </c>
      <c r="F93" s="4">
        <v>110</v>
      </c>
      <c r="G93" s="4">
        <v>631.12</v>
      </c>
      <c r="H93" s="4">
        <v>631.12</v>
      </c>
      <c r="I93" s="4">
        <v>644.73</v>
      </c>
    </row>
    <row r="94" spans="1:42" x14ac:dyDescent="0.25">
      <c r="A94" s="8">
        <f t="shared" si="5"/>
        <v>36662</v>
      </c>
      <c r="B94">
        <v>2000</v>
      </c>
      <c r="C94">
        <v>5</v>
      </c>
      <c r="D94">
        <v>16</v>
      </c>
      <c r="E94">
        <v>1210</v>
      </c>
      <c r="F94" s="4">
        <v>199</v>
      </c>
      <c r="G94" s="4">
        <v>938.19</v>
      </c>
      <c r="H94" s="4">
        <v>938.19</v>
      </c>
      <c r="I94" s="4">
        <v>953.45</v>
      </c>
      <c r="K94" t="s">
        <v>76</v>
      </c>
    </row>
    <row r="95" spans="1:42" x14ac:dyDescent="0.25">
      <c r="A95" s="8">
        <f t="shared" si="5"/>
        <v>36670</v>
      </c>
      <c r="B95">
        <v>2000</v>
      </c>
      <c r="C95">
        <v>5</v>
      </c>
      <c r="D95">
        <v>24</v>
      </c>
      <c r="E95">
        <v>1100</v>
      </c>
      <c r="F95" s="4">
        <v>621</v>
      </c>
      <c r="G95" s="4">
        <v>1839.3</v>
      </c>
      <c r="H95" s="4">
        <v>1839.3</v>
      </c>
      <c r="I95" s="4">
        <v>1796.3</v>
      </c>
      <c r="K95" t="s">
        <v>77</v>
      </c>
    </row>
    <row r="96" spans="1:42" x14ac:dyDescent="0.25">
      <c r="A96" s="8">
        <f t="shared" si="5"/>
        <v>36677</v>
      </c>
      <c r="B96">
        <v>2000</v>
      </c>
      <c r="C96">
        <v>5</v>
      </c>
      <c r="D96">
        <v>31</v>
      </c>
      <c r="E96">
        <v>1415</v>
      </c>
      <c r="F96" s="4">
        <v>525</v>
      </c>
      <c r="G96" s="4">
        <v>1677.6</v>
      </c>
      <c r="H96" s="4">
        <v>1677.6</v>
      </c>
      <c r="I96" s="4">
        <v>1652</v>
      </c>
    </row>
    <row r="97" spans="1:14" x14ac:dyDescent="0.25">
      <c r="A97" s="8">
        <f t="shared" si="5"/>
        <v>36689</v>
      </c>
      <c r="B97">
        <v>2000</v>
      </c>
      <c r="C97">
        <v>6</v>
      </c>
      <c r="D97">
        <v>12</v>
      </c>
      <c r="E97">
        <v>1600</v>
      </c>
      <c r="F97" s="4">
        <v>250</v>
      </c>
      <c r="G97" s="4">
        <v>1083.8</v>
      </c>
      <c r="H97" s="4">
        <v>1083.8</v>
      </c>
      <c r="I97" s="4">
        <v>1096.0999999999999</v>
      </c>
      <c r="K97" t="s">
        <v>78</v>
      </c>
      <c r="N97" s="3">
        <v>1110</v>
      </c>
    </row>
    <row r="98" spans="1:14" x14ac:dyDescent="0.25">
      <c r="A98" s="8">
        <f t="shared" si="5"/>
        <v>36705</v>
      </c>
      <c r="B98">
        <v>2000</v>
      </c>
      <c r="C98">
        <v>6</v>
      </c>
      <c r="D98">
        <v>28</v>
      </c>
      <c r="E98">
        <v>1250</v>
      </c>
      <c r="F98" s="4">
        <v>144</v>
      </c>
      <c r="G98" s="4">
        <v>758.6</v>
      </c>
      <c r="H98" s="4">
        <v>758.6</v>
      </c>
      <c r="I98" s="4">
        <v>774.17</v>
      </c>
      <c r="K98" t="s">
        <v>79</v>
      </c>
      <c r="N98" s="3">
        <v>883</v>
      </c>
    </row>
    <row r="99" spans="1:14" x14ac:dyDescent="0.25">
      <c r="A99" s="8">
        <f t="shared" si="5"/>
        <v>36725</v>
      </c>
      <c r="B99">
        <v>2000</v>
      </c>
      <c r="C99">
        <v>7</v>
      </c>
      <c r="D99">
        <v>18</v>
      </c>
      <c r="E99">
        <v>1005</v>
      </c>
      <c r="F99" s="4">
        <v>81</v>
      </c>
      <c r="G99" s="4">
        <v>508.09</v>
      </c>
      <c r="H99" s="4">
        <v>508.09</v>
      </c>
      <c r="I99" s="4">
        <v>518.23</v>
      </c>
    </row>
    <row r="100" spans="1:14" x14ac:dyDescent="0.25">
      <c r="A100" s="8">
        <f t="shared" si="5"/>
        <v>36728</v>
      </c>
      <c r="B100">
        <v>2000</v>
      </c>
      <c r="C100">
        <v>7</v>
      </c>
      <c r="D100">
        <v>21</v>
      </c>
      <c r="E100">
        <v>1200</v>
      </c>
      <c r="F100" s="4">
        <v>60</v>
      </c>
      <c r="G100" s="4">
        <v>407.46</v>
      </c>
      <c r="H100" s="4">
        <v>407.46</v>
      </c>
      <c r="I100" s="4">
        <v>413.79</v>
      </c>
    </row>
    <row r="101" spans="1:14" x14ac:dyDescent="0.25">
      <c r="A101" s="8">
        <f t="shared" si="5"/>
        <v>36747</v>
      </c>
      <c r="B101">
        <v>2000</v>
      </c>
      <c r="C101">
        <v>8</v>
      </c>
      <c r="D101">
        <v>9</v>
      </c>
      <c r="E101">
        <v>1300</v>
      </c>
      <c r="F101" s="4">
        <v>38</v>
      </c>
      <c r="G101" s="4">
        <v>286.75</v>
      </c>
      <c r="H101" s="4">
        <v>286.75</v>
      </c>
      <c r="I101" s="4">
        <v>287.77</v>
      </c>
    </row>
    <row r="102" spans="1:14" x14ac:dyDescent="0.25">
      <c r="A102" s="8">
        <f t="shared" si="5"/>
        <v>36760</v>
      </c>
      <c r="B102">
        <v>2000</v>
      </c>
      <c r="C102">
        <v>8</v>
      </c>
      <c r="D102">
        <v>22</v>
      </c>
      <c r="E102">
        <v>730</v>
      </c>
      <c r="F102" s="4">
        <v>99</v>
      </c>
      <c r="G102" s="4">
        <v>586.27</v>
      </c>
      <c r="H102" s="4">
        <v>586.27</v>
      </c>
      <c r="I102" s="4">
        <v>598.78</v>
      </c>
    </row>
    <row r="103" spans="1:14" x14ac:dyDescent="0.25">
      <c r="A103" s="8">
        <f t="shared" si="5"/>
        <v>36784</v>
      </c>
      <c r="B103">
        <v>2000</v>
      </c>
      <c r="C103">
        <v>9</v>
      </c>
      <c r="D103">
        <v>15</v>
      </c>
      <c r="E103">
        <v>1600</v>
      </c>
      <c r="F103" s="4">
        <v>73</v>
      </c>
      <c r="G103" s="4">
        <v>471.1</v>
      </c>
      <c r="H103" s="4">
        <v>471.1</v>
      </c>
      <c r="I103" s="4">
        <v>479.93</v>
      </c>
    </row>
    <row r="104" spans="1:14" x14ac:dyDescent="0.25">
      <c r="A104" s="8">
        <f t="shared" si="5"/>
        <v>36838</v>
      </c>
      <c r="B104">
        <v>2000</v>
      </c>
      <c r="C104">
        <v>11</v>
      </c>
      <c r="D104">
        <v>8</v>
      </c>
      <c r="E104">
        <v>1330</v>
      </c>
      <c r="F104" s="4">
        <v>49</v>
      </c>
      <c r="G104" s="4">
        <v>349.48</v>
      </c>
      <c r="H104" s="4">
        <v>349.48</v>
      </c>
      <c r="I104" s="4">
        <v>353.33</v>
      </c>
    </row>
    <row r="105" spans="1:14" x14ac:dyDescent="0.25">
      <c r="A105" s="8">
        <f t="shared" si="5"/>
        <v>36865</v>
      </c>
      <c r="B105">
        <v>2000</v>
      </c>
      <c r="C105">
        <v>12</v>
      </c>
      <c r="D105">
        <v>5</v>
      </c>
      <c r="E105">
        <v>1200</v>
      </c>
      <c r="F105" s="4">
        <v>33</v>
      </c>
      <c r="G105" s="4">
        <v>256.3</v>
      </c>
      <c r="H105" s="4">
        <v>256.3</v>
      </c>
      <c r="I105" s="4">
        <v>255.94</v>
      </c>
    </row>
    <row r="106" spans="1:14" x14ac:dyDescent="0.25">
      <c r="A106" s="8">
        <f t="shared" si="5"/>
        <v>36899</v>
      </c>
      <c r="B106">
        <v>2001</v>
      </c>
      <c r="C106">
        <v>1</v>
      </c>
      <c r="D106">
        <v>8</v>
      </c>
      <c r="E106">
        <v>1400</v>
      </c>
      <c r="F106" s="4">
        <v>30</v>
      </c>
      <c r="G106" s="4">
        <v>237.34</v>
      </c>
      <c r="H106" s="4">
        <v>237.34</v>
      </c>
      <c r="I106" s="4">
        <v>236.14</v>
      </c>
    </row>
    <row r="107" spans="1:14" x14ac:dyDescent="0.25">
      <c r="A107" s="8">
        <f t="shared" si="5"/>
        <v>36962</v>
      </c>
      <c r="B107">
        <v>2001</v>
      </c>
      <c r="C107">
        <v>3</v>
      </c>
      <c r="D107">
        <v>12</v>
      </c>
      <c r="E107">
        <v>1430</v>
      </c>
      <c r="F107" s="4">
        <v>18</v>
      </c>
      <c r="G107" s="4">
        <v>155.02000000000001</v>
      </c>
      <c r="H107" s="4">
        <v>155.02000000000001</v>
      </c>
      <c r="I107" s="4">
        <v>150.55000000000001</v>
      </c>
    </row>
    <row r="108" spans="1:14" x14ac:dyDescent="0.25">
      <c r="A108" s="8">
        <f t="shared" si="5"/>
        <v>37011</v>
      </c>
      <c r="B108">
        <v>2001</v>
      </c>
      <c r="C108">
        <v>4</v>
      </c>
      <c r="D108">
        <v>30</v>
      </c>
      <c r="E108">
        <v>1530</v>
      </c>
      <c r="F108" s="4">
        <v>186</v>
      </c>
      <c r="G108" s="4">
        <v>898.16</v>
      </c>
      <c r="H108" s="4">
        <v>898.16</v>
      </c>
      <c r="I108" s="4">
        <v>913.81</v>
      </c>
    </row>
    <row r="109" spans="1:14" x14ac:dyDescent="0.25">
      <c r="A109" s="8">
        <f t="shared" si="5"/>
        <v>37041</v>
      </c>
      <c r="B109">
        <v>2001</v>
      </c>
      <c r="C109">
        <v>5</v>
      </c>
      <c r="D109">
        <v>30</v>
      </c>
      <c r="E109">
        <v>1430</v>
      </c>
      <c r="F109" s="4">
        <v>491</v>
      </c>
      <c r="G109" s="4">
        <v>1616.1</v>
      </c>
      <c r="H109" s="4">
        <v>1616.1</v>
      </c>
      <c r="I109" s="4">
        <v>1596.3</v>
      </c>
    </row>
    <row r="110" spans="1:14" x14ac:dyDescent="0.25">
      <c r="A110" s="8">
        <f t="shared" si="5"/>
        <v>37091</v>
      </c>
      <c r="B110">
        <v>2001</v>
      </c>
      <c r="C110">
        <v>7</v>
      </c>
      <c r="D110">
        <v>19</v>
      </c>
      <c r="E110">
        <v>1130</v>
      </c>
      <c r="F110" s="4">
        <v>112</v>
      </c>
      <c r="G110" s="4">
        <v>639.07000000000005</v>
      </c>
      <c r="H110" s="4">
        <v>639.07000000000005</v>
      </c>
      <c r="I110" s="4">
        <v>652.85</v>
      </c>
    </row>
    <row r="111" spans="1:14" x14ac:dyDescent="0.25">
      <c r="A111" s="8">
        <f t="shared" si="5"/>
        <v>37124</v>
      </c>
      <c r="B111">
        <v>2001</v>
      </c>
      <c r="C111">
        <v>8</v>
      </c>
      <c r="D111">
        <v>21</v>
      </c>
      <c r="E111">
        <v>1215</v>
      </c>
      <c r="F111" s="4">
        <v>93</v>
      </c>
      <c r="G111" s="4">
        <v>560.91999999999996</v>
      </c>
      <c r="H111" s="4">
        <v>560.91999999999996</v>
      </c>
      <c r="I111" s="4">
        <v>572.72</v>
      </c>
    </row>
    <row r="112" spans="1:14" x14ac:dyDescent="0.25">
      <c r="A112" s="8">
        <f t="shared" si="5"/>
        <v>37141</v>
      </c>
      <c r="B112">
        <v>2001</v>
      </c>
      <c r="C112">
        <v>9</v>
      </c>
      <c r="D112">
        <v>7</v>
      </c>
      <c r="E112">
        <v>1415</v>
      </c>
      <c r="F112" s="4">
        <v>46</v>
      </c>
      <c r="G112" s="4">
        <v>332.9</v>
      </c>
      <c r="H112" s="4">
        <v>332.9</v>
      </c>
      <c r="I112" s="4">
        <v>336</v>
      </c>
    </row>
    <row r="113" spans="1:9" x14ac:dyDescent="0.25">
      <c r="A113" s="8">
        <f t="shared" si="5"/>
        <v>37197</v>
      </c>
      <c r="B113">
        <v>2001</v>
      </c>
      <c r="C113">
        <v>11</v>
      </c>
      <c r="D113">
        <v>2</v>
      </c>
      <c r="E113">
        <v>1515</v>
      </c>
      <c r="F113" s="4">
        <v>27</v>
      </c>
      <c r="G113" s="4">
        <v>217.8</v>
      </c>
      <c r="H113" s="4">
        <v>217.8</v>
      </c>
      <c r="I113" s="4">
        <v>215.75</v>
      </c>
    </row>
    <row r="114" spans="1:9" x14ac:dyDescent="0.25">
      <c r="A114" s="8">
        <f t="shared" si="5"/>
        <v>37355</v>
      </c>
      <c r="B114">
        <v>2002</v>
      </c>
      <c r="C114">
        <v>4</v>
      </c>
      <c r="D114">
        <v>9</v>
      </c>
      <c r="E114">
        <v>1219</v>
      </c>
      <c r="F114" s="4">
        <v>74</v>
      </c>
      <c r="G114" s="4">
        <v>475.81</v>
      </c>
      <c r="H114" s="4">
        <v>475.81</v>
      </c>
      <c r="I114" s="4">
        <v>484.81</v>
      </c>
    </row>
    <row r="115" spans="1:9" x14ac:dyDescent="0.25">
      <c r="A115" s="8">
        <f t="shared" si="5"/>
        <v>37400</v>
      </c>
      <c r="B115">
        <v>2002</v>
      </c>
      <c r="C115">
        <v>5</v>
      </c>
      <c r="D115">
        <v>24</v>
      </c>
      <c r="E115">
        <v>1439</v>
      </c>
      <c r="F115" s="4">
        <v>140</v>
      </c>
      <c r="G115" s="4">
        <v>744.37</v>
      </c>
      <c r="H115" s="4">
        <v>744.37</v>
      </c>
      <c r="I115" s="4">
        <v>759.81</v>
      </c>
    </row>
    <row r="116" spans="1:9" x14ac:dyDescent="0.25">
      <c r="A116" s="8">
        <f t="shared" si="5"/>
        <v>37435</v>
      </c>
      <c r="B116">
        <v>2002</v>
      </c>
      <c r="C116">
        <v>6</v>
      </c>
      <c r="D116">
        <v>28</v>
      </c>
      <c r="E116">
        <v>1324</v>
      </c>
      <c r="F116" s="4">
        <v>44</v>
      </c>
      <c r="G116" s="4">
        <v>321.63</v>
      </c>
      <c r="H116" s="4">
        <v>321.63</v>
      </c>
      <c r="I116" s="4">
        <v>324.23</v>
      </c>
    </row>
    <row r="117" spans="1:9" x14ac:dyDescent="0.25">
      <c r="A117" s="8">
        <f t="shared" si="5"/>
        <v>37460</v>
      </c>
      <c r="B117">
        <v>2002</v>
      </c>
      <c r="C117">
        <v>7</v>
      </c>
      <c r="D117">
        <v>23</v>
      </c>
      <c r="E117">
        <v>1322</v>
      </c>
      <c r="F117" s="4">
        <v>27</v>
      </c>
      <c r="G117" s="4">
        <v>217.8</v>
      </c>
      <c r="H117" s="4">
        <v>217.8</v>
      </c>
      <c r="I117" s="4">
        <v>215.75</v>
      </c>
    </row>
    <row r="118" spans="1:9" x14ac:dyDescent="0.25">
      <c r="A118" s="8">
        <f t="shared" si="5"/>
        <v>37525</v>
      </c>
      <c r="B118">
        <v>2002</v>
      </c>
      <c r="C118">
        <v>9</v>
      </c>
      <c r="D118">
        <v>26</v>
      </c>
      <c r="E118">
        <v>1215</v>
      </c>
      <c r="F118" s="4">
        <v>46</v>
      </c>
      <c r="G118" s="4">
        <v>332.9</v>
      </c>
      <c r="H118" s="4">
        <v>332.9</v>
      </c>
      <c r="I118" s="4">
        <v>336</v>
      </c>
    </row>
    <row r="119" spans="1:9" x14ac:dyDescent="0.25">
      <c r="A119" s="8">
        <f t="shared" si="5"/>
        <v>37596</v>
      </c>
      <c r="B119">
        <v>2002</v>
      </c>
      <c r="C119">
        <v>12</v>
      </c>
      <c r="D119">
        <v>6</v>
      </c>
      <c r="E119">
        <v>1336</v>
      </c>
      <c r="F119" s="4">
        <v>29</v>
      </c>
      <c r="G119" s="4">
        <v>230.89</v>
      </c>
      <c r="H119" s="4">
        <v>230.89</v>
      </c>
      <c r="I119" s="4">
        <v>229.41</v>
      </c>
    </row>
    <row r="120" spans="1:9" x14ac:dyDescent="0.25">
      <c r="A120" s="8">
        <f t="shared" si="5"/>
        <v>37721</v>
      </c>
      <c r="B120">
        <v>2003</v>
      </c>
      <c r="C120">
        <v>4</v>
      </c>
      <c r="D120">
        <v>10</v>
      </c>
      <c r="E120">
        <v>1258</v>
      </c>
      <c r="F120" s="4">
        <v>25</v>
      </c>
      <c r="G120" s="4">
        <v>204.42</v>
      </c>
      <c r="H120" s="4">
        <v>204.42</v>
      </c>
      <c r="I120" s="4">
        <v>201.81</v>
      </c>
    </row>
    <row r="121" spans="1:9" x14ac:dyDescent="0.25">
      <c r="A121" s="8">
        <f t="shared" si="5"/>
        <v>37813</v>
      </c>
      <c r="B121">
        <v>2003</v>
      </c>
      <c r="C121">
        <v>7</v>
      </c>
      <c r="D121">
        <v>11</v>
      </c>
      <c r="E121">
        <v>1245</v>
      </c>
      <c r="F121" s="4">
        <v>93</v>
      </c>
      <c r="G121" s="4">
        <v>560.91999999999996</v>
      </c>
      <c r="H121" s="4">
        <v>560.91999999999996</v>
      </c>
      <c r="I121" s="4">
        <v>572.72</v>
      </c>
    </row>
    <row r="122" spans="1:9" x14ac:dyDescent="0.25">
      <c r="A122" s="8">
        <f t="shared" si="5"/>
        <v>37847</v>
      </c>
      <c r="B122">
        <v>2003</v>
      </c>
      <c r="C122">
        <v>8</v>
      </c>
      <c r="D122">
        <v>14</v>
      </c>
      <c r="E122">
        <v>1330</v>
      </c>
      <c r="F122" s="4">
        <v>110</v>
      </c>
      <c r="G122" s="4">
        <v>631.12</v>
      </c>
      <c r="H122" s="4">
        <v>631.12</v>
      </c>
      <c r="I122" s="4">
        <v>644.73</v>
      </c>
    </row>
    <row r="123" spans="1:9" x14ac:dyDescent="0.25">
      <c r="A123" s="8">
        <f t="shared" si="5"/>
        <v>37918</v>
      </c>
      <c r="B123">
        <v>2003</v>
      </c>
      <c r="C123">
        <v>10</v>
      </c>
      <c r="D123">
        <v>24</v>
      </c>
      <c r="E123">
        <v>1435</v>
      </c>
      <c r="F123" s="4">
        <v>34</v>
      </c>
      <c r="G123" s="4">
        <v>262.5</v>
      </c>
      <c r="H123" s="4">
        <v>262.5</v>
      </c>
      <c r="I123" s="4">
        <v>262.42</v>
      </c>
    </row>
    <row r="124" spans="1:9" x14ac:dyDescent="0.25">
      <c r="A124" s="8">
        <f t="shared" si="5"/>
        <v>38058</v>
      </c>
      <c r="B124">
        <v>2004</v>
      </c>
      <c r="C124">
        <v>3</v>
      </c>
      <c r="D124">
        <v>12</v>
      </c>
      <c r="E124">
        <v>1245</v>
      </c>
      <c r="F124" s="4">
        <v>26</v>
      </c>
      <c r="G124" s="4">
        <v>211.15</v>
      </c>
      <c r="H124" s="4">
        <v>211.15</v>
      </c>
      <c r="I124" s="4">
        <v>208.82</v>
      </c>
    </row>
    <row r="125" spans="1:9" x14ac:dyDescent="0.25">
      <c r="A125" s="8">
        <f t="shared" si="5"/>
        <v>38089</v>
      </c>
      <c r="B125">
        <v>2004</v>
      </c>
      <c r="C125">
        <v>4</v>
      </c>
      <c r="D125">
        <v>12</v>
      </c>
      <c r="E125">
        <v>1250</v>
      </c>
      <c r="F125" s="4">
        <v>65</v>
      </c>
      <c r="G125" s="4">
        <v>432.5</v>
      </c>
      <c r="H125" s="4">
        <v>432.5</v>
      </c>
      <c r="I125" s="4">
        <v>439.85</v>
      </c>
    </row>
    <row r="126" spans="1:9" x14ac:dyDescent="0.25">
      <c r="A126" s="8">
        <f t="shared" si="5"/>
        <v>38117</v>
      </c>
      <c r="B126">
        <v>2004</v>
      </c>
      <c r="C126">
        <v>5</v>
      </c>
      <c r="D126">
        <v>10</v>
      </c>
      <c r="E126">
        <v>1501</v>
      </c>
      <c r="F126" s="4">
        <v>348</v>
      </c>
      <c r="G126" s="4">
        <v>1324.9</v>
      </c>
      <c r="H126" s="4">
        <v>1324.9</v>
      </c>
      <c r="I126" s="4">
        <v>1326.8</v>
      </c>
    </row>
  </sheetData>
  <mergeCells count="11">
    <mergeCell ref="K40:L40"/>
    <mergeCell ref="K55:L55"/>
    <mergeCell ref="K67:O67"/>
    <mergeCell ref="K84:L84"/>
    <mergeCell ref="D1:I1"/>
    <mergeCell ref="W1:AP1"/>
    <mergeCell ref="AR1:AZ1"/>
    <mergeCell ref="W2:AD2"/>
    <mergeCell ref="AF2:AJ2"/>
    <mergeCell ref="AL2:AP2"/>
    <mergeCell ref="AR2:AZ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4F28-3C3C-4759-80E1-616BBDC97379}">
  <dimension ref="A1:BF126"/>
  <sheetViews>
    <sheetView topLeftCell="M56" workbookViewId="0">
      <selection activeCell="AE6" sqref="AE6:AE90"/>
    </sheetView>
  </sheetViews>
  <sheetFormatPr defaultRowHeight="15" x14ac:dyDescent="0.25"/>
  <cols>
    <col min="1" max="1" width="9.7109375" bestFit="1" customWidth="1"/>
  </cols>
  <sheetData>
    <row r="1" spans="1:58" ht="18.75" x14ac:dyDescent="0.3">
      <c r="E1" s="13" t="s">
        <v>97</v>
      </c>
      <c r="F1" s="13"/>
      <c r="G1" s="13"/>
      <c r="H1" s="13"/>
      <c r="I1" s="13"/>
      <c r="J1" s="13"/>
      <c r="W1" s="1" t="s">
        <v>80</v>
      </c>
      <c r="X1" s="12" t="s">
        <v>91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S1" s="11" t="s">
        <v>94</v>
      </c>
      <c r="AT1" s="11"/>
      <c r="AU1" s="11"/>
      <c r="AV1" s="11"/>
      <c r="AW1" s="11"/>
      <c r="AX1" s="11"/>
      <c r="AY1" s="11"/>
      <c r="AZ1" s="11"/>
      <c r="BA1" s="11"/>
      <c r="BC1" t="s">
        <v>101</v>
      </c>
    </row>
    <row r="2" spans="1:58" x14ac:dyDescent="0.25"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X2" s="13" t="s">
        <v>90</v>
      </c>
      <c r="Y2" s="13"/>
      <c r="Z2" s="13"/>
      <c r="AA2" s="13"/>
      <c r="AB2" s="13"/>
      <c r="AC2" s="13"/>
      <c r="AD2" s="13"/>
      <c r="AE2" s="13"/>
      <c r="AG2" s="13" t="s">
        <v>92</v>
      </c>
      <c r="AH2" s="13"/>
      <c r="AI2" s="13"/>
      <c r="AJ2" s="13"/>
      <c r="AK2" s="13"/>
      <c r="AM2" s="13" t="s">
        <v>93</v>
      </c>
      <c r="AN2" s="13"/>
      <c r="AO2" s="13"/>
      <c r="AP2" s="13"/>
      <c r="AQ2" s="13"/>
      <c r="AS2" s="13" t="s">
        <v>95</v>
      </c>
      <c r="AT2" s="13"/>
      <c r="AU2" s="13"/>
      <c r="AV2" s="13"/>
      <c r="AW2" s="13"/>
      <c r="AX2" s="13"/>
      <c r="AY2" s="13"/>
      <c r="AZ2" s="13"/>
      <c r="BA2" s="13"/>
      <c r="BC2" t="s">
        <v>102</v>
      </c>
      <c r="BD2" s="7" t="s">
        <v>103</v>
      </c>
      <c r="BE2" s="7" t="s">
        <v>108</v>
      </c>
      <c r="BF2" t="s">
        <v>109</v>
      </c>
    </row>
    <row r="3" spans="1:58" x14ac:dyDescent="0.25">
      <c r="A3" s="8">
        <f>DATE(B3,C3,D3)</f>
        <v>33618</v>
      </c>
      <c r="B3">
        <v>1992</v>
      </c>
      <c r="C3">
        <v>1</v>
      </c>
      <c r="D3">
        <v>15</v>
      </c>
      <c r="E3">
        <v>19920115</v>
      </c>
      <c r="F3">
        <v>1240</v>
      </c>
      <c r="G3" s="3">
        <v>18</v>
      </c>
      <c r="H3" s="4">
        <v>0.28100999999999998</v>
      </c>
      <c r="I3" s="4">
        <v>0.28754999999999997</v>
      </c>
      <c r="J3" s="4">
        <v>1.8827</v>
      </c>
      <c r="AA3" t="s">
        <v>66</v>
      </c>
      <c r="AB3" s="5">
        <v>0.95</v>
      </c>
      <c r="AC3" t="s">
        <v>81</v>
      </c>
      <c r="AD3" t="s">
        <v>89</v>
      </c>
      <c r="AE3" t="s">
        <v>83</v>
      </c>
      <c r="AJ3" t="s">
        <v>66</v>
      </c>
      <c r="AK3" t="s">
        <v>83</v>
      </c>
      <c r="AP3" t="s">
        <v>66</v>
      </c>
      <c r="AQ3" t="s">
        <v>83</v>
      </c>
      <c r="AU3" t="s">
        <v>38</v>
      </c>
      <c r="AW3" t="s">
        <v>39</v>
      </c>
      <c r="AX3" t="s">
        <v>40</v>
      </c>
      <c r="AY3" t="s">
        <v>41</v>
      </c>
      <c r="AZ3" t="s">
        <v>42</v>
      </c>
      <c r="BC3" s="8">
        <v>35870</v>
      </c>
      <c r="BD3">
        <v>25</v>
      </c>
      <c r="BE3">
        <v>0.76</v>
      </c>
      <c r="BF3">
        <f>((BD3*BE3*28.3168)/(1000*1000))*86400</f>
        <v>46.484858879999997</v>
      </c>
    </row>
    <row r="4" spans="1:58" x14ac:dyDescent="0.25">
      <c r="A4" s="8">
        <f t="shared" ref="A4:A67" si="0">DATE(B4,C4,D4)</f>
        <v>33688</v>
      </c>
      <c r="B4">
        <v>1992</v>
      </c>
      <c r="C4">
        <v>3</v>
      </c>
      <c r="D4">
        <v>25</v>
      </c>
      <c r="E4">
        <v>19920325</v>
      </c>
      <c r="F4">
        <v>1350</v>
      </c>
      <c r="G4" s="3">
        <v>18</v>
      </c>
      <c r="H4" s="4">
        <v>0.42620999999999998</v>
      </c>
      <c r="I4" s="4">
        <v>0.434</v>
      </c>
      <c r="J4" s="4">
        <v>2.6606000000000001</v>
      </c>
      <c r="L4" t="s">
        <v>6</v>
      </c>
      <c r="Z4" t="s">
        <v>84</v>
      </c>
      <c r="AA4" t="s">
        <v>71</v>
      </c>
      <c r="AB4" t="s">
        <v>85</v>
      </c>
      <c r="AC4" t="s">
        <v>86</v>
      </c>
      <c r="AD4" t="s">
        <v>87</v>
      </c>
      <c r="AE4" t="s">
        <v>82</v>
      </c>
      <c r="AI4" t="s">
        <v>84</v>
      </c>
      <c r="AJ4" t="s">
        <v>71</v>
      </c>
      <c r="AK4" t="s">
        <v>82</v>
      </c>
      <c r="AO4" t="s">
        <v>84</v>
      </c>
      <c r="AP4" t="s">
        <v>71</v>
      </c>
      <c r="AQ4" t="s">
        <v>82</v>
      </c>
      <c r="AT4" t="s">
        <v>43</v>
      </c>
      <c r="AU4" t="s">
        <v>44</v>
      </c>
      <c r="AV4" t="s">
        <v>45</v>
      </c>
      <c r="AW4" t="s">
        <v>44</v>
      </c>
      <c r="AX4" t="s">
        <v>44</v>
      </c>
      <c r="AY4" t="s">
        <v>44</v>
      </c>
      <c r="AZ4" t="s">
        <v>44</v>
      </c>
      <c r="BA4" t="s">
        <v>46</v>
      </c>
      <c r="BC4" s="8">
        <v>35908</v>
      </c>
      <c r="BD4">
        <v>52</v>
      </c>
      <c r="BE4">
        <v>0.75</v>
      </c>
      <c r="BF4">
        <f t="shared" ref="BF4:BF30" si="1">((BD4*BE4*28.3168)/(1000*1000))*86400</f>
        <v>95.416289280000001</v>
      </c>
    </row>
    <row r="5" spans="1:58" x14ac:dyDescent="0.25">
      <c r="A5" s="8">
        <f t="shared" si="0"/>
        <v>33710</v>
      </c>
      <c r="B5">
        <v>1992</v>
      </c>
      <c r="C5">
        <v>4</v>
      </c>
      <c r="D5">
        <v>16</v>
      </c>
      <c r="E5">
        <v>19920416</v>
      </c>
      <c r="F5">
        <v>1415</v>
      </c>
      <c r="G5" s="3">
        <v>70</v>
      </c>
      <c r="H5" s="4">
        <v>1.4452</v>
      </c>
      <c r="I5" s="4">
        <v>1.4703999999999999</v>
      </c>
      <c r="J5" s="4">
        <v>7.5045999999999999</v>
      </c>
      <c r="L5" t="s">
        <v>7</v>
      </c>
      <c r="M5" t="s">
        <v>8</v>
      </c>
      <c r="N5" t="s">
        <v>9</v>
      </c>
      <c r="X5" t="s">
        <v>32</v>
      </c>
      <c r="Y5" t="s">
        <v>88</v>
      </c>
      <c r="Z5">
        <v>124</v>
      </c>
      <c r="AA5" s="3">
        <v>135.80000000000001</v>
      </c>
      <c r="AB5" t="s">
        <v>100</v>
      </c>
      <c r="AC5" t="s">
        <v>100</v>
      </c>
      <c r="AD5" t="s">
        <v>100</v>
      </c>
      <c r="AE5" t="s">
        <v>100</v>
      </c>
      <c r="AG5" t="s">
        <v>32</v>
      </c>
      <c r="AH5" t="s">
        <v>88</v>
      </c>
      <c r="AI5">
        <v>124</v>
      </c>
      <c r="AJ5">
        <v>135.77000000000001</v>
      </c>
      <c r="AK5">
        <v>17.12</v>
      </c>
      <c r="AM5" t="s">
        <v>32</v>
      </c>
      <c r="AN5" t="s">
        <v>88</v>
      </c>
      <c r="AO5">
        <v>124</v>
      </c>
      <c r="AP5">
        <v>147.68</v>
      </c>
      <c r="AQ5">
        <v>37.74</v>
      </c>
      <c r="AS5" t="s">
        <v>3</v>
      </c>
      <c r="AT5">
        <v>0.28000000000000003</v>
      </c>
      <c r="AU5">
        <v>23.34</v>
      </c>
      <c r="AV5">
        <v>56.45</v>
      </c>
      <c r="AW5">
        <v>212.72</v>
      </c>
      <c r="AX5">
        <v>419.8</v>
      </c>
      <c r="AY5">
        <v>502.25</v>
      </c>
      <c r="AZ5">
        <v>655.72</v>
      </c>
      <c r="BA5">
        <v>673.52</v>
      </c>
      <c r="BC5" s="8">
        <v>35921</v>
      </c>
      <c r="BD5">
        <v>168</v>
      </c>
      <c r="BE5">
        <v>0.56999999999999995</v>
      </c>
      <c r="BF5">
        <f t="shared" si="1"/>
        <v>234.28368875519999</v>
      </c>
    </row>
    <row r="6" spans="1:58" x14ac:dyDescent="0.25">
      <c r="A6" s="8">
        <f t="shared" si="0"/>
        <v>33731</v>
      </c>
      <c r="B6">
        <v>1992</v>
      </c>
      <c r="C6">
        <v>5</v>
      </c>
      <c r="D6">
        <v>7</v>
      </c>
      <c r="E6">
        <v>19920507</v>
      </c>
      <c r="F6">
        <v>1340</v>
      </c>
      <c r="G6" s="3">
        <v>256</v>
      </c>
      <c r="H6" s="4">
        <v>4.4839000000000002</v>
      </c>
      <c r="I6" s="4">
        <v>4.5552999999999999</v>
      </c>
      <c r="J6" s="4">
        <v>21.876000000000001</v>
      </c>
      <c r="L6">
        <v>1</v>
      </c>
      <c r="M6">
        <v>-1.1339999999999999</v>
      </c>
      <c r="N6">
        <v>14.539</v>
      </c>
      <c r="W6" s="8">
        <f t="shared" ref="W6:W69" si="2">DATE(Y6,X6,1)</f>
        <v>33604</v>
      </c>
      <c r="X6">
        <v>1</v>
      </c>
      <c r="Y6">
        <v>1992</v>
      </c>
      <c r="Z6">
        <v>1</v>
      </c>
      <c r="AA6">
        <v>0.28000000000000003</v>
      </c>
      <c r="AB6">
        <v>0</v>
      </c>
      <c r="AC6">
        <v>1.91</v>
      </c>
      <c r="AD6">
        <v>2.35</v>
      </c>
      <c r="AE6">
        <v>2.35</v>
      </c>
      <c r="AF6" s="8">
        <f t="shared" ref="AF6:AF69" si="3">DATE(AH6,AG6,1)</f>
        <v>33604</v>
      </c>
      <c r="AG6">
        <v>1</v>
      </c>
      <c r="AH6">
        <v>1992</v>
      </c>
      <c r="AI6">
        <v>1</v>
      </c>
      <c r="AJ6">
        <v>0.28999999999999998</v>
      </c>
      <c r="AK6">
        <v>3.13</v>
      </c>
      <c r="AL6" s="8">
        <f t="shared" ref="AL6:AL69" si="4">DATE(AN6,AM6,1)</f>
        <v>33604</v>
      </c>
      <c r="AM6">
        <v>1</v>
      </c>
      <c r="AN6">
        <v>1992</v>
      </c>
      <c r="AO6">
        <v>1</v>
      </c>
      <c r="AP6">
        <v>1.88</v>
      </c>
      <c r="AQ6">
        <v>4.67</v>
      </c>
      <c r="AS6" t="s">
        <v>4</v>
      </c>
      <c r="AT6">
        <v>0.28999999999999998</v>
      </c>
      <c r="AU6">
        <v>23.34</v>
      </c>
      <c r="AV6">
        <v>56.45</v>
      </c>
      <c r="AW6">
        <v>212.72</v>
      </c>
      <c r="AX6">
        <v>419.8</v>
      </c>
      <c r="AY6">
        <v>502.25</v>
      </c>
      <c r="AZ6">
        <v>655.72</v>
      </c>
      <c r="BA6">
        <v>673.52</v>
      </c>
      <c r="BC6" s="8">
        <v>35944</v>
      </c>
      <c r="BD6">
        <v>449</v>
      </c>
      <c r="BE6">
        <v>0.43</v>
      </c>
      <c r="BF6">
        <f t="shared" si="1"/>
        <v>472.35956336640004</v>
      </c>
    </row>
    <row r="7" spans="1:58" x14ac:dyDescent="0.25">
      <c r="A7" s="8">
        <f t="shared" si="0"/>
        <v>33745</v>
      </c>
      <c r="B7">
        <v>1992</v>
      </c>
      <c r="C7">
        <v>5</v>
      </c>
      <c r="D7">
        <v>21</v>
      </c>
      <c r="E7">
        <v>19920521</v>
      </c>
      <c r="F7">
        <v>1010</v>
      </c>
      <c r="G7" s="3">
        <v>415</v>
      </c>
      <c r="H7" s="4">
        <v>6.9431000000000003</v>
      </c>
      <c r="I7" s="4">
        <v>7.0465</v>
      </c>
      <c r="J7" s="4">
        <v>33.798000000000002</v>
      </c>
      <c r="L7">
        <v>2</v>
      </c>
      <c r="M7">
        <v>-1.0900000000000001</v>
      </c>
      <c r="N7">
        <v>13.268000000000001</v>
      </c>
      <c r="W7" s="8">
        <f t="shared" si="2"/>
        <v>33664</v>
      </c>
      <c r="X7">
        <v>3</v>
      </c>
      <c r="Y7">
        <v>1992</v>
      </c>
      <c r="Z7">
        <v>1</v>
      </c>
      <c r="AA7" s="3">
        <v>0.42620000000000002</v>
      </c>
      <c r="AB7" t="s">
        <v>100</v>
      </c>
      <c r="AC7" t="s">
        <v>100</v>
      </c>
      <c r="AD7" t="s">
        <v>100</v>
      </c>
      <c r="AE7" t="s">
        <v>100</v>
      </c>
      <c r="AF7" s="8">
        <f t="shared" si="3"/>
        <v>33664</v>
      </c>
      <c r="AG7">
        <v>3</v>
      </c>
      <c r="AH7">
        <v>1992</v>
      </c>
      <c r="AI7">
        <v>1</v>
      </c>
      <c r="AJ7">
        <v>0.43</v>
      </c>
      <c r="AK7">
        <v>3.65</v>
      </c>
      <c r="AL7" s="8">
        <f t="shared" si="4"/>
        <v>33664</v>
      </c>
      <c r="AM7">
        <v>3</v>
      </c>
      <c r="AN7">
        <v>1992</v>
      </c>
      <c r="AO7">
        <v>1</v>
      </c>
      <c r="AP7">
        <v>2.66</v>
      </c>
      <c r="AQ7">
        <v>6.35</v>
      </c>
      <c r="AS7" t="s">
        <v>5</v>
      </c>
      <c r="AT7">
        <v>2</v>
      </c>
      <c r="AU7">
        <v>34</v>
      </c>
      <c r="AV7">
        <v>68</v>
      </c>
      <c r="AW7">
        <v>211</v>
      </c>
      <c r="AX7">
        <v>435</v>
      </c>
      <c r="AY7">
        <v>529</v>
      </c>
      <c r="AZ7">
        <v>692</v>
      </c>
      <c r="BA7">
        <v>698</v>
      </c>
      <c r="BC7" s="8">
        <v>35948</v>
      </c>
      <c r="BD7">
        <v>621</v>
      </c>
      <c r="BE7">
        <v>0.45</v>
      </c>
      <c r="BF7">
        <f t="shared" si="1"/>
        <v>683.694411264</v>
      </c>
    </row>
    <row r="8" spans="1:58" x14ac:dyDescent="0.25">
      <c r="A8" s="8">
        <f t="shared" si="0"/>
        <v>33760</v>
      </c>
      <c r="B8">
        <v>1992</v>
      </c>
      <c r="C8">
        <v>6</v>
      </c>
      <c r="D8">
        <v>5</v>
      </c>
      <c r="E8">
        <v>19920605</v>
      </c>
      <c r="F8">
        <v>1420</v>
      </c>
      <c r="G8" s="3">
        <v>398</v>
      </c>
      <c r="H8" s="4">
        <v>7.0949</v>
      </c>
      <c r="I8" s="4">
        <v>7.1952999999999996</v>
      </c>
      <c r="J8" s="4">
        <v>33.832999999999998</v>
      </c>
      <c r="L8">
        <v>3</v>
      </c>
      <c r="M8">
        <v>-1.085</v>
      </c>
      <c r="N8">
        <v>13.198</v>
      </c>
      <c r="W8" s="8">
        <f t="shared" si="2"/>
        <v>33695</v>
      </c>
      <c r="X8">
        <v>4</v>
      </c>
      <c r="Y8">
        <v>1992</v>
      </c>
      <c r="Z8">
        <v>1</v>
      </c>
      <c r="AA8" s="3">
        <v>1.4450000000000001</v>
      </c>
      <c r="AB8" t="s">
        <v>100</v>
      </c>
      <c r="AC8" t="s">
        <v>100</v>
      </c>
      <c r="AD8" t="s">
        <v>100</v>
      </c>
      <c r="AE8" t="s">
        <v>100</v>
      </c>
      <c r="AF8" s="8">
        <f t="shared" si="3"/>
        <v>33695</v>
      </c>
      <c r="AG8">
        <v>4</v>
      </c>
      <c r="AH8">
        <v>1992</v>
      </c>
      <c r="AI8">
        <v>1</v>
      </c>
      <c r="AJ8">
        <v>1.47</v>
      </c>
      <c r="AK8">
        <v>11.77</v>
      </c>
      <c r="AL8" s="8">
        <f t="shared" si="4"/>
        <v>33695</v>
      </c>
      <c r="AM8">
        <v>4</v>
      </c>
      <c r="AN8">
        <v>1992</v>
      </c>
      <c r="AO8">
        <v>1</v>
      </c>
      <c r="AP8">
        <v>7.5</v>
      </c>
      <c r="AQ8">
        <v>19.16</v>
      </c>
      <c r="BC8" s="8">
        <v>35955</v>
      </c>
      <c r="BD8">
        <v>193</v>
      </c>
      <c r="BE8">
        <v>0.43</v>
      </c>
      <c r="BF8">
        <f t="shared" si="1"/>
        <v>203.0409704448</v>
      </c>
    </row>
    <row r="9" spans="1:58" x14ac:dyDescent="0.25">
      <c r="A9" s="8">
        <f t="shared" si="0"/>
        <v>33768</v>
      </c>
      <c r="B9">
        <v>1992</v>
      </c>
      <c r="C9">
        <v>6</v>
      </c>
      <c r="D9">
        <v>13</v>
      </c>
      <c r="E9">
        <v>19920613</v>
      </c>
      <c r="F9">
        <v>1255</v>
      </c>
      <c r="G9" s="3">
        <v>502</v>
      </c>
      <c r="H9" s="4">
        <v>8.7256999999999998</v>
      </c>
      <c r="I9" s="4">
        <v>8.8445999999999998</v>
      </c>
      <c r="J9" s="4">
        <v>41.554000000000002</v>
      </c>
      <c r="L9">
        <v>4</v>
      </c>
      <c r="M9">
        <v>-1.1160000000000001</v>
      </c>
      <c r="N9">
        <v>12.957000000000001</v>
      </c>
      <c r="W9" s="8">
        <f t="shared" si="2"/>
        <v>33725</v>
      </c>
      <c r="X9">
        <v>5</v>
      </c>
      <c r="Y9">
        <v>1992</v>
      </c>
      <c r="Z9">
        <v>2</v>
      </c>
      <c r="AA9" s="3">
        <v>5.7130000000000001</v>
      </c>
      <c r="AB9" t="s">
        <v>100</v>
      </c>
      <c r="AC9" t="s">
        <v>100</v>
      </c>
      <c r="AD9" t="s">
        <v>100</v>
      </c>
      <c r="AE9" t="s">
        <v>100</v>
      </c>
      <c r="AF9" s="8">
        <f t="shared" si="3"/>
        <v>33725</v>
      </c>
      <c r="AG9">
        <v>5</v>
      </c>
      <c r="AH9">
        <v>1992</v>
      </c>
      <c r="AI9">
        <v>2</v>
      </c>
      <c r="AJ9">
        <v>5.8</v>
      </c>
      <c r="AK9">
        <v>40.729999999999997</v>
      </c>
      <c r="AL9" s="8">
        <f t="shared" si="4"/>
        <v>33725</v>
      </c>
      <c r="AM9">
        <v>5</v>
      </c>
      <c r="AN9">
        <v>1992</v>
      </c>
      <c r="AO9">
        <v>2</v>
      </c>
      <c r="AP9">
        <v>27.84</v>
      </c>
      <c r="AQ9">
        <v>63.61</v>
      </c>
      <c r="AS9" t="s">
        <v>96</v>
      </c>
      <c r="BC9" s="8">
        <v>35970</v>
      </c>
      <c r="BD9">
        <v>485</v>
      </c>
      <c r="BE9">
        <v>0.36</v>
      </c>
      <c r="BF9">
        <f t="shared" si="1"/>
        <v>427.17138739199999</v>
      </c>
    </row>
    <row r="10" spans="1:58" x14ac:dyDescent="0.25">
      <c r="A10" s="8">
        <f t="shared" si="0"/>
        <v>33778</v>
      </c>
      <c r="B10">
        <v>1992</v>
      </c>
      <c r="C10">
        <v>6</v>
      </c>
      <c r="D10">
        <v>23</v>
      </c>
      <c r="E10">
        <v>19920623</v>
      </c>
      <c r="F10">
        <v>1100</v>
      </c>
      <c r="G10" s="3">
        <v>442</v>
      </c>
      <c r="H10" s="4">
        <v>8.1328999999999994</v>
      </c>
      <c r="I10" s="4">
        <v>8.2407000000000004</v>
      </c>
      <c r="J10" s="4">
        <v>37.817</v>
      </c>
      <c r="L10">
        <v>5</v>
      </c>
      <c r="M10">
        <v>-1.0349999999999999</v>
      </c>
      <c r="N10">
        <v>11.829000000000001</v>
      </c>
      <c r="W10" s="8">
        <f t="shared" si="2"/>
        <v>33756</v>
      </c>
      <c r="X10">
        <v>6</v>
      </c>
      <c r="Y10">
        <v>1992</v>
      </c>
      <c r="Z10">
        <v>5</v>
      </c>
      <c r="AA10" s="3">
        <v>7.782</v>
      </c>
      <c r="AB10" t="s">
        <v>100</v>
      </c>
      <c r="AC10" t="s">
        <v>100</v>
      </c>
      <c r="AD10" t="s">
        <v>100</v>
      </c>
      <c r="AE10" t="s">
        <v>100</v>
      </c>
      <c r="AF10" s="8">
        <f t="shared" si="3"/>
        <v>33756</v>
      </c>
      <c r="AG10">
        <v>6</v>
      </c>
      <c r="AH10">
        <v>1992</v>
      </c>
      <c r="AI10">
        <v>5</v>
      </c>
      <c r="AJ10">
        <v>7.89</v>
      </c>
      <c r="AK10">
        <v>49.07</v>
      </c>
      <c r="AL10" s="8">
        <f t="shared" si="4"/>
        <v>33756</v>
      </c>
      <c r="AM10">
        <v>6</v>
      </c>
      <c r="AN10">
        <v>1992</v>
      </c>
      <c r="AO10">
        <v>5</v>
      </c>
      <c r="AP10">
        <v>36.450000000000003</v>
      </c>
      <c r="AQ10">
        <v>78.42</v>
      </c>
      <c r="AU10" t="s">
        <v>38</v>
      </c>
      <c r="AW10" t="s">
        <v>39</v>
      </c>
      <c r="AX10" t="s">
        <v>40</v>
      </c>
      <c r="AY10" t="s">
        <v>41</v>
      </c>
      <c r="AZ10" t="s">
        <v>42</v>
      </c>
      <c r="BC10" s="8">
        <v>35985</v>
      </c>
      <c r="BD10">
        <v>325</v>
      </c>
      <c r="BE10">
        <v>0.36</v>
      </c>
      <c r="BF10">
        <f t="shared" si="1"/>
        <v>286.24886784</v>
      </c>
    </row>
    <row r="11" spans="1:58" x14ac:dyDescent="0.25">
      <c r="A11" s="8">
        <f t="shared" si="0"/>
        <v>33779</v>
      </c>
      <c r="B11">
        <v>1992</v>
      </c>
      <c r="C11">
        <v>6</v>
      </c>
      <c r="D11">
        <v>24</v>
      </c>
      <c r="E11">
        <v>19920624</v>
      </c>
      <c r="F11">
        <v>1230</v>
      </c>
      <c r="G11" s="3">
        <v>405</v>
      </c>
      <c r="H11" s="4">
        <v>7.6177000000000001</v>
      </c>
      <c r="I11" s="4">
        <v>7.7186000000000003</v>
      </c>
      <c r="J11" s="4">
        <v>35.216999999999999</v>
      </c>
      <c r="L11" s="2">
        <v>6</v>
      </c>
      <c r="M11" s="2">
        <v>-1.071</v>
      </c>
      <c r="N11" s="2">
        <v>11.667</v>
      </c>
      <c r="W11" s="8">
        <f t="shared" si="2"/>
        <v>33786</v>
      </c>
      <c r="X11">
        <v>7</v>
      </c>
      <c r="Y11">
        <v>1992</v>
      </c>
      <c r="Z11">
        <v>1</v>
      </c>
      <c r="AA11" s="3">
        <v>2.9039999999999999</v>
      </c>
      <c r="AB11" t="s">
        <v>100</v>
      </c>
      <c r="AC11" t="s">
        <v>100</v>
      </c>
      <c r="AD11" t="s">
        <v>100</v>
      </c>
      <c r="AE11" t="s">
        <v>100</v>
      </c>
      <c r="AF11" s="8">
        <f t="shared" si="3"/>
        <v>33786</v>
      </c>
      <c r="AG11">
        <v>7</v>
      </c>
      <c r="AH11">
        <v>1992</v>
      </c>
      <c r="AI11">
        <v>1</v>
      </c>
      <c r="AJ11">
        <v>2.94</v>
      </c>
      <c r="AK11">
        <v>17</v>
      </c>
      <c r="AL11" s="8">
        <f t="shared" si="4"/>
        <v>33786</v>
      </c>
      <c r="AM11">
        <v>7</v>
      </c>
      <c r="AN11">
        <v>1992</v>
      </c>
      <c r="AO11">
        <v>1</v>
      </c>
      <c r="AP11">
        <v>12.68</v>
      </c>
      <c r="AQ11">
        <v>28.68</v>
      </c>
      <c r="AT11" t="s">
        <v>43</v>
      </c>
      <c r="AU11" t="s">
        <v>44</v>
      </c>
      <c r="AV11" t="s">
        <v>45</v>
      </c>
      <c r="AW11" t="s">
        <v>44</v>
      </c>
      <c r="AX11" t="s">
        <v>44</v>
      </c>
      <c r="AY11" t="s">
        <v>44</v>
      </c>
      <c r="AZ11" t="s">
        <v>44</v>
      </c>
      <c r="BA11" t="s">
        <v>46</v>
      </c>
      <c r="BC11" s="8">
        <v>35998</v>
      </c>
      <c r="BD11">
        <v>141</v>
      </c>
      <c r="BE11">
        <v>0.5</v>
      </c>
      <c r="BF11">
        <f t="shared" si="1"/>
        <v>172.48329215999999</v>
      </c>
    </row>
    <row r="12" spans="1:58" x14ac:dyDescent="0.25">
      <c r="A12" s="8">
        <f t="shared" si="0"/>
        <v>33780</v>
      </c>
      <c r="B12">
        <v>1992</v>
      </c>
      <c r="C12">
        <v>6</v>
      </c>
      <c r="D12">
        <v>25</v>
      </c>
      <c r="E12">
        <v>19920625</v>
      </c>
      <c r="F12">
        <v>1045</v>
      </c>
      <c r="G12" s="3">
        <v>385</v>
      </c>
      <c r="H12" s="4">
        <v>7.34</v>
      </c>
      <c r="I12" s="4">
        <v>7.4371999999999998</v>
      </c>
      <c r="J12" s="4">
        <v>33.808</v>
      </c>
      <c r="L12">
        <v>7</v>
      </c>
      <c r="M12">
        <v>-1.1080000000000001</v>
      </c>
      <c r="N12">
        <v>12.188000000000001</v>
      </c>
      <c r="W12" s="8">
        <f t="shared" si="2"/>
        <v>33848</v>
      </c>
      <c r="X12">
        <v>9</v>
      </c>
      <c r="Y12">
        <v>1992</v>
      </c>
      <c r="Z12">
        <v>3</v>
      </c>
      <c r="AA12" s="3">
        <v>1.841</v>
      </c>
      <c r="AB12" t="s">
        <v>100</v>
      </c>
      <c r="AC12" t="s">
        <v>100</v>
      </c>
      <c r="AD12" t="s">
        <v>100</v>
      </c>
      <c r="AE12" t="s">
        <v>100</v>
      </c>
      <c r="AF12" s="8">
        <f t="shared" si="3"/>
        <v>33848</v>
      </c>
      <c r="AG12">
        <v>9</v>
      </c>
      <c r="AH12">
        <v>1992</v>
      </c>
      <c r="AI12">
        <v>3</v>
      </c>
      <c r="AJ12">
        <v>1.86</v>
      </c>
      <c r="AK12">
        <v>8.9</v>
      </c>
      <c r="AL12" s="8">
        <f t="shared" si="4"/>
        <v>33848</v>
      </c>
      <c r="AM12">
        <v>9</v>
      </c>
      <c r="AN12">
        <v>1992</v>
      </c>
      <c r="AO12">
        <v>3</v>
      </c>
      <c r="AP12">
        <v>6.97</v>
      </c>
      <c r="AQ12">
        <v>14.82</v>
      </c>
      <c r="AS12" t="s">
        <v>3</v>
      </c>
      <c r="AT12">
        <v>6.0000000000000001E-3</v>
      </c>
      <c r="AU12">
        <v>0.13700000000000001</v>
      </c>
      <c r="AV12">
        <v>0.38400000000000001</v>
      </c>
      <c r="AW12">
        <v>0.54600000000000004</v>
      </c>
      <c r="AX12">
        <v>0.68</v>
      </c>
      <c r="AY12">
        <v>0.72299999999999998</v>
      </c>
      <c r="AZ12">
        <v>0.84299999999999997</v>
      </c>
      <c r="BA12">
        <v>0.84599999999999997</v>
      </c>
      <c r="BC12" s="8">
        <v>36068</v>
      </c>
      <c r="BD12">
        <v>34</v>
      </c>
      <c r="BE12">
        <v>0.63</v>
      </c>
      <c r="BF12">
        <f t="shared" si="1"/>
        <v>52.405561958400007</v>
      </c>
    </row>
    <row r="13" spans="1:58" x14ac:dyDescent="0.25">
      <c r="A13" s="8">
        <f t="shared" si="0"/>
        <v>33807</v>
      </c>
      <c r="B13">
        <v>1992</v>
      </c>
      <c r="C13">
        <v>7</v>
      </c>
      <c r="D13">
        <v>22</v>
      </c>
      <c r="E13">
        <v>19920722</v>
      </c>
      <c r="F13">
        <v>1140</v>
      </c>
      <c r="G13" s="3">
        <v>110</v>
      </c>
      <c r="H13" s="4">
        <v>2.9039999999999999</v>
      </c>
      <c r="I13" s="4">
        <v>2.9403000000000001</v>
      </c>
      <c r="J13" s="4">
        <v>12.682</v>
      </c>
      <c r="L13">
        <v>8</v>
      </c>
      <c r="M13">
        <v>-1.0509999999999999</v>
      </c>
      <c r="N13">
        <v>10.711</v>
      </c>
      <c r="W13" s="8">
        <f t="shared" si="2"/>
        <v>33878</v>
      </c>
      <c r="X13">
        <v>10</v>
      </c>
      <c r="Y13">
        <v>1992</v>
      </c>
      <c r="Z13">
        <v>2</v>
      </c>
      <c r="AA13" s="3">
        <v>1.1659999999999999</v>
      </c>
      <c r="AB13" t="s">
        <v>100</v>
      </c>
      <c r="AC13" t="s">
        <v>100</v>
      </c>
      <c r="AD13" t="s">
        <v>100</v>
      </c>
      <c r="AE13" t="s">
        <v>100</v>
      </c>
      <c r="AF13" s="8">
        <f t="shared" si="3"/>
        <v>33878</v>
      </c>
      <c r="AG13">
        <v>10</v>
      </c>
      <c r="AH13">
        <v>1992</v>
      </c>
      <c r="AI13">
        <v>2</v>
      </c>
      <c r="AJ13">
        <v>1.18</v>
      </c>
      <c r="AK13">
        <v>5.17</v>
      </c>
      <c r="AL13" s="8">
        <f t="shared" si="4"/>
        <v>33878</v>
      </c>
      <c r="AM13">
        <v>10</v>
      </c>
      <c r="AN13">
        <v>1992</v>
      </c>
      <c r="AO13">
        <v>2</v>
      </c>
      <c r="AP13">
        <v>4.37</v>
      </c>
      <c r="AQ13">
        <v>8.82</v>
      </c>
      <c r="AS13" t="s">
        <v>4</v>
      </c>
      <c r="AT13">
        <v>7.0000000000000001E-3</v>
      </c>
      <c r="AU13">
        <v>0.13700000000000001</v>
      </c>
      <c r="AV13">
        <v>0.38400000000000001</v>
      </c>
      <c r="AW13">
        <v>0.54600000000000004</v>
      </c>
      <c r="AX13">
        <v>0.68</v>
      </c>
      <c r="AY13">
        <v>0.72299999999999998</v>
      </c>
      <c r="AZ13">
        <v>0.84299999999999997</v>
      </c>
      <c r="BA13">
        <v>0.84599999999999997</v>
      </c>
      <c r="BC13" s="8">
        <v>36208</v>
      </c>
      <c r="BD13">
        <v>27</v>
      </c>
      <c r="BE13">
        <v>0.7</v>
      </c>
      <c r="BF13">
        <f t="shared" si="1"/>
        <v>46.240201728000002</v>
      </c>
    </row>
    <row r="14" spans="1:58" x14ac:dyDescent="0.25">
      <c r="A14" s="8">
        <f t="shared" si="0"/>
        <v>33858</v>
      </c>
      <c r="B14">
        <v>1992</v>
      </c>
      <c r="C14">
        <v>9</v>
      </c>
      <c r="D14">
        <v>11</v>
      </c>
      <c r="E14">
        <v>19920911</v>
      </c>
      <c r="F14">
        <v>1030</v>
      </c>
      <c r="G14" s="3">
        <v>58</v>
      </c>
      <c r="H14" s="4">
        <v>1.9222999999999999</v>
      </c>
      <c r="I14" s="4">
        <v>1.9423999999999999</v>
      </c>
      <c r="J14" s="4">
        <v>7.4668000000000001</v>
      </c>
      <c r="L14" s="1">
        <v>9</v>
      </c>
      <c r="M14" s="1">
        <v>-1.1719999999999999</v>
      </c>
      <c r="N14" s="1">
        <v>11.739000000000001</v>
      </c>
      <c r="W14" s="8">
        <f t="shared" si="2"/>
        <v>33939</v>
      </c>
      <c r="X14">
        <v>12</v>
      </c>
      <c r="Y14">
        <v>1992</v>
      </c>
      <c r="Z14">
        <v>1</v>
      </c>
      <c r="AA14" s="3">
        <v>1.101</v>
      </c>
      <c r="AB14" t="s">
        <v>100</v>
      </c>
      <c r="AC14" t="s">
        <v>100</v>
      </c>
      <c r="AD14" t="s">
        <v>100</v>
      </c>
      <c r="AE14" t="s">
        <v>100</v>
      </c>
      <c r="AF14" s="8">
        <f t="shared" si="3"/>
        <v>33939</v>
      </c>
      <c r="AG14">
        <v>12</v>
      </c>
      <c r="AH14">
        <v>1992</v>
      </c>
      <c r="AI14">
        <v>1</v>
      </c>
      <c r="AJ14">
        <v>1.1100000000000001</v>
      </c>
      <c r="AK14">
        <v>4.21</v>
      </c>
      <c r="AL14" s="8">
        <f t="shared" si="4"/>
        <v>33939</v>
      </c>
      <c r="AM14">
        <v>12</v>
      </c>
      <c r="AN14">
        <v>1992</v>
      </c>
      <c r="AO14">
        <v>1</v>
      </c>
      <c r="AP14">
        <v>3.73</v>
      </c>
      <c r="AQ14">
        <v>7.21</v>
      </c>
      <c r="AS14" t="s">
        <v>5</v>
      </c>
      <c r="AT14">
        <v>3.3000000000000002E-2</v>
      </c>
      <c r="AU14">
        <v>0.182</v>
      </c>
      <c r="AV14">
        <v>0.40500000000000003</v>
      </c>
      <c r="AW14">
        <v>0.57099999999999995</v>
      </c>
      <c r="AX14">
        <v>0.70799999999999996</v>
      </c>
      <c r="AY14">
        <v>0.72899999999999998</v>
      </c>
      <c r="AZ14">
        <v>0.90900000000000003</v>
      </c>
      <c r="BA14">
        <v>0.90900000000000003</v>
      </c>
      <c r="BC14" s="8">
        <v>36279</v>
      </c>
      <c r="BD14">
        <v>61</v>
      </c>
      <c r="BE14">
        <v>0.66</v>
      </c>
      <c r="BF14">
        <f t="shared" si="1"/>
        <v>98.498969395200007</v>
      </c>
    </row>
    <row r="15" spans="1:58" x14ac:dyDescent="0.25">
      <c r="A15" s="8">
        <f t="shared" si="0"/>
        <v>33869</v>
      </c>
      <c r="B15">
        <v>1992</v>
      </c>
      <c r="C15">
        <v>9</v>
      </c>
      <c r="D15">
        <v>22</v>
      </c>
      <c r="E15">
        <v>19920922</v>
      </c>
      <c r="F15">
        <v>1155</v>
      </c>
      <c r="G15" s="3">
        <v>55</v>
      </c>
      <c r="H15" s="4">
        <v>1.8851</v>
      </c>
      <c r="I15" s="4">
        <v>1.9039999999999999</v>
      </c>
      <c r="J15" s="4">
        <v>7.0754000000000001</v>
      </c>
      <c r="W15" s="8">
        <f t="shared" si="2"/>
        <v>34029</v>
      </c>
      <c r="X15">
        <v>3</v>
      </c>
      <c r="Y15">
        <v>1993</v>
      </c>
      <c r="Z15">
        <v>1</v>
      </c>
      <c r="AA15" s="3">
        <v>1.843</v>
      </c>
      <c r="AB15" t="s">
        <v>100</v>
      </c>
      <c r="AC15" t="s">
        <v>100</v>
      </c>
      <c r="AD15" t="s">
        <v>100</v>
      </c>
      <c r="AE15" t="s">
        <v>100</v>
      </c>
      <c r="AF15" s="8">
        <f t="shared" si="3"/>
        <v>34029</v>
      </c>
      <c r="AG15">
        <v>3</v>
      </c>
      <c r="AH15">
        <v>1993</v>
      </c>
      <c r="AI15">
        <v>1</v>
      </c>
      <c r="AJ15">
        <v>1.85</v>
      </c>
      <c r="AK15">
        <v>5.45</v>
      </c>
      <c r="AL15" s="8">
        <f t="shared" si="4"/>
        <v>34029</v>
      </c>
      <c r="AM15">
        <v>3</v>
      </c>
      <c r="AN15">
        <v>1993</v>
      </c>
      <c r="AO15">
        <v>1</v>
      </c>
      <c r="AP15">
        <v>5.56</v>
      </c>
      <c r="AQ15">
        <v>10.5</v>
      </c>
      <c r="BC15" s="8">
        <v>36391</v>
      </c>
      <c r="BD15">
        <v>205</v>
      </c>
      <c r="BE15">
        <v>0.47</v>
      </c>
      <c r="BF15">
        <f t="shared" si="1"/>
        <v>235.72716595199998</v>
      </c>
    </row>
    <row r="16" spans="1:58" x14ac:dyDescent="0.25">
      <c r="A16" s="8">
        <f t="shared" si="0"/>
        <v>33876</v>
      </c>
      <c r="B16">
        <v>1992</v>
      </c>
      <c r="C16">
        <v>9</v>
      </c>
      <c r="D16">
        <v>29</v>
      </c>
      <c r="E16">
        <v>19920929</v>
      </c>
      <c r="F16">
        <v>1145</v>
      </c>
      <c r="G16" s="3">
        <v>48</v>
      </c>
      <c r="H16" s="4">
        <v>1.7153</v>
      </c>
      <c r="I16" s="4">
        <v>1.732</v>
      </c>
      <c r="J16" s="4">
        <v>6.3673000000000002</v>
      </c>
      <c r="W16" s="8">
        <f t="shared" si="2"/>
        <v>34060</v>
      </c>
      <c r="X16">
        <v>4</v>
      </c>
      <c r="Y16">
        <v>1993</v>
      </c>
      <c r="Z16">
        <v>2</v>
      </c>
      <c r="AA16" s="3">
        <v>2.8290000000000002</v>
      </c>
      <c r="AB16" t="s">
        <v>100</v>
      </c>
      <c r="AC16" t="s">
        <v>100</v>
      </c>
      <c r="AD16" t="s">
        <v>100</v>
      </c>
      <c r="AE16" t="s">
        <v>100</v>
      </c>
      <c r="AF16" s="8">
        <f t="shared" si="3"/>
        <v>34060</v>
      </c>
      <c r="AG16">
        <v>4</v>
      </c>
      <c r="AH16">
        <v>1993</v>
      </c>
      <c r="AI16">
        <v>2</v>
      </c>
      <c r="AJ16">
        <v>2.84</v>
      </c>
      <c r="AK16">
        <v>7.58</v>
      </c>
      <c r="AL16" s="8">
        <f t="shared" si="4"/>
        <v>34060</v>
      </c>
      <c r="AM16">
        <v>4</v>
      </c>
      <c r="AN16">
        <v>1993</v>
      </c>
      <c r="AO16">
        <v>2</v>
      </c>
      <c r="AP16">
        <v>8.23</v>
      </c>
      <c r="AQ16">
        <v>15.39</v>
      </c>
      <c r="BC16" s="8">
        <v>36614</v>
      </c>
      <c r="BD16">
        <v>26</v>
      </c>
      <c r="BE16">
        <v>0.88</v>
      </c>
      <c r="BF16">
        <f t="shared" si="1"/>
        <v>55.977556377599996</v>
      </c>
    </row>
    <row r="17" spans="1:58" x14ac:dyDescent="0.25">
      <c r="A17" s="8">
        <f t="shared" si="0"/>
        <v>33891</v>
      </c>
      <c r="B17">
        <v>1992</v>
      </c>
      <c r="C17">
        <v>10</v>
      </c>
      <c r="D17">
        <v>14</v>
      </c>
      <c r="E17">
        <v>19921014</v>
      </c>
      <c r="F17">
        <v>1300</v>
      </c>
      <c r="G17" s="3">
        <v>27</v>
      </c>
      <c r="H17" s="4">
        <v>1.1138999999999999</v>
      </c>
      <c r="I17" s="4">
        <v>1.1241000000000001</v>
      </c>
      <c r="J17" s="4">
        <v>4.2214</v>
      </c>
      <c r="L17" t="s">
        <v>10</v>
      </c>
      <c r="W17" s="8">
        <f t="shared" si="2"/>
        <v>34090</v>
      </c>
      <c r="X17">
        <v>5</v>
      </c>
      <c r="Y17">
        <v>1993</v>
      </c>
      <c r="Z17">
        <v>3</v>
      </c>
      <c r="AA17" s="3">
        <v>28.83</v>
      </c>
      <c r="AB17" t="s">
        <v>100</v>
      </c>
      <c r="AC17" t="s">
        <v>100</v>
      </c>
      <c r="AD17" t="s">
        <v>100</v>
      </c>
      <c r="AE17" t="s">
        <v>100</v>
      </c>
      <c r="AF17" s="8">
        <f t="shared" si="3"/>
        <v>34090</v>
      </c>
      <c r="AG17">
        <v>5</v>
      </c>
      <c r="AH17">
        <v>1993</v>
      </c>
      <c r="AI17">
        <v>3</v>
      </c>
      <c r="AJ17">
        <v>28.94</v>
      </c>
      <c r="AK17">
        <v>67.66</v>
      </c>
      <c r="AL17" s="8">
        <f t="shared" si="4"/>
        <v>34090</v>
      </c>
      <c r="AM17">
        <v>5</v>
      </c>
      <c r="AN17">
        <v>1993</v>
      </c>
      <c r="AO17">
        <v>3</v>
      </c>
      <c r="AP17">
        <v>77.61</v>
      </c>
      <c r="AQ17">
        <v>124.19</v>
      </c>
      <c r="BC17" s="8">
        <v>36640</v>
      </c>
      <c r="BD17">
        <v>110</v>
      </c>
      <c r="BE17">
        <v>0.62</v>
      </c>
      <c r="BF17">
        <f t="shared" si="1"/>
        <v>166.856177664</v>
      </c>
    </row>
    <row r="18" spans="1:58" x14ac:dyDescent="0.25">
      <c r="A18" s="8">
        <f t="shared" si="0"/>
        <v>33892</v>
      </c>
      <c r="B18">
        <v>1992</v>
      </c>
      <c r="C18">
        <v>10</v>
      </c>
      <c r="D18">
        <v>15</v>
      </c>
      <c r="E18">
        <v>19921015</v>
      </c>
      <c r="F18">
        <v>1030</v>
      </c>
      <c r="G18" s="3">
        <v>30</v>
      </c>
      <c r="H18" s="4">
        <v>1.2173</v>
      </c>
      <c r="I18" s="4">
        <v>1.2283999999999999</v>
      </c>
      <c r="J18" s="4">
        <v>4.5286</v>
      </c>
      <c r="M18" t="s">
        <v>11</v>
      </c>
      <c r="N18" t="s">
        <v>12</v>
      </c>
      <c r="O18" t="s">
        <v>13</v>
      </c>
      <c r="P18" t="s">
        <v>14</v>
      </c>
      <c r="Q18" t="s">
        <v>15</v>
      </c>
      <c r="R18" t="s">
        <v>98</v>
      </c>
      <c r="S18" t="s">
        <v>99</v>
      </c>
      <c r="W18" s="8">
        <f t="shared" si="2"/>
        <v>34121</v>
      </c>
      <c r="X18">
        <v>6</v>
      </c>
      <c r="Y18">
        <v>1993</v>
      </c>
      <c r="Z18">
        <v>1</v>
      </c>
      <c r="AA18" s="3">
        <v>45.22</v>
      </c>
      <c r="AB18" t="s">
        <v>100</v>
      </c>
      <c r="AC18" t="s">
        <v>100</v>
      </c>
      <c r="AD18" t="s">
        <v>100</v>
      </c>
      <c r="AE18" t="s">
        <v>100</v>
      </c>
      <c r="AF18" s="8">
        <f t="shared" si="3"/>
        <v>34121</v>
      </c>
      <c r="AG18">
        <v>6</v>
      </c>
      <c r="AH18">
        <v>1993</v>
      </c>
      <c r="AI18">
        <v>1</v>
      </c>
      <c r="AJ18">
        <v>45.37</v>
      </c>
      <c r="AK18">
        <v>99.19</v>
      </c>
      <c r="AL18" s="8">
        <f t="shared" si="4"/>
        <v>34121</v>
      </c>
      <c r="AM18">
        <v>6</v>
      </c>
      <c r="AN18">
        <v>1993</v>
      </c>
      <c r="AO18">
        <v>1</v>
      </c>
      <c r="AP18">
        <v>121.46</v>
      </c>
      <c r="AQ18">
        <v>185.86</v>
      </c>
      <c r="BC18" s="8">
        <v>36662</v>
      </c>
      <c r="BD18">
        <v>199</v>
      </c>
      <c r="BE18">
        <v>0.56000000000000005</v>
      </c>
      <c r="BF18">
        <f t="shared" si="1"/>
        <v>272.64593018880004</v>
      </c>
    </row>
    <row r="19" spans="1:58" x14ac:dyDescent="0.25">
      <c r="A19" s="8">
        <f t="shared" si="0"/>
        <v>33939</v>
      </c>
      <c r="B19">
        <v>1992</v>
      </c>
      <c r="C19">
        <v>12</v>
      </c>
      <c r="D19">
        <v>1</v>
      </c>
      <c r="E19">
        <v>19921201</v>
      </c>
      <c r="F19">
        <v>1045</v>
      </c>
      <c r="G19" s="3">
        <v>22</v>
      </c>
      <c r="H19" s="4">
        <v>1.1012999999999999</v>
      </c>
      <c r="I19" s="4">
        <v>1.1096999999999999</v>
      </c>
      <c r="J19" s="4">
        <v>3.7267999999999999</v>
      </c>
      <c r="L19" t="s">
        <v>3</v>
      </c>
      <c r="M19">
        <v>5.0580999999999996</v>
      </c>
      <c r="N19">
        <v>0.79630000000000001</v>
      </c>
      <c r="O19">
        <v>-1.24E-2</v>
      </c>
      <c r="P19">
        <v>-7.0199999999999999E-2</v>
      </c>
      <c r="Q19">
        <v>-7.7399999999999997E-2</v>
      </c>
      <c r="R19">
        <v>2.7300000000000001E-2</v>
      </c>
      <c r="S19">
        <v>-5.6399999999999999E-2</v>
      </c>
      <c r="W19" s="8">
        <f t="shared" si="2"/>
        <v>34151</v>
      </c>
      <c r="X19">
        <v>7</v>
      </c>
      <c r="Y19">
        <v>1993</v>
      </c>
      <c r="Z19">
        <v>1</v>
      </c>
      <c r="AA19" s="3">
        <v>16.399999999999999</v>
      </c>
      <c r="AB19" t="s">
        <v>100</v>
      </c>
      <c r="AC19" t="s">
        <v>100</v>
      </c>
      <c r="AD19" t="s">
        <v>100</v>
      </c>
      <c r="AE19" t="s">
        <v>100</v>
      </c>
      <c r="AF19" s="8">
        <f t="shared" si="3"/>
        <v>34151</v>
      </c>
      <c r="AG19">
        <v>7</v>
      </c>
      <c r="AH19">
        <v>1993</v>
      </c>
      <c r="AI19">
        <v>1</v>
      </c>
      <c r="AJ19">
        <v>16.45</v>
      </c>
      <c r="AK19">
        <v>34.72</v>
      </c>
      <c r="AL19" s="8">
        <f t="shared" si="4"/>
        <v>34151</v>
      </c>
      <c r="AM19">
        <v>7</v>
      </c>
      <c r="AN19">
        <v>1993</v>
      </c>
      <c r="AO19">
        <v>1</v>
      </c>
      <c r="AP19">
        <v>39.119999999999997</v>
      </c>
      <c r="AQ19">
        <v>64.41</v>
      </c>
      <c r="BC19" s="8">
        <v>36677</v>
      </c>
      <c r="BD19">
        <v>525</v>
      </c>
      <c r="BE19">
        <v>0.56000000000000005</v>
      </c>
      <c r="BF19">
        <f t="shared" si="1"/>
        <v>719.29202687999998</v>
      </c>
    </row>
    <row r="20" spans="1:58" x14ac:dyDescent="0.25">
      <c r="A20" s="8">
        <f t="shared" si="0"/>
        <v>34032</v>
      </c>
      <c r="B20">
        <v>1993</v>
      </c>
      <c r="C20">
        <v>3</v>
      </c>
      <c r="D20">
        <v>4</v>
      </c>
      <c r="E20">
        <v>19930304</v>
      </c>
      <c r="F20">
        <v>1205</v>
      </c>
      <c r="G20" s="3">
        <v>24</v>
      </c>
      <c r="H20" s="4">
        <v>1.8431999999999999</v>
      </c>
      <c r="I20" s="4">
        <v>1.8531</v>
      </c>
      <c r="J20" s="4">
        <v>5.5617000000000001</v>
      </c>
      <c r="L20" t="s">
        <v>4</v>
      </c>
      <c r="M20">
        <v>5.0580999999999996</v>
      </c>
      <c r="N20">
        <v>0.79630000000000001</v>
      </c>
      <c r="O20">
        <v>-1.24E-2</v>
      </c>
      <c r="P20">
        <v>-7.0199999999999999E-2</v>
      </c>
      <c r="Q20">
        <v>-7.7399999999999997E-2</v>
      </c>
      <c r="R20">
        <v>2.7300000000000001E-2</v>
      </c>
      <c r="S20">
        <v>-5.6399999999999999E-2</v>
      </c>
      <c r="W20" s="8">
        <f t="shared" si="2"/>
        <v>34243</v>
      </c>
      <c r="X20">
        <v>10</v>
      </c>
      <c r="Y20">
        <v>1993</v>
      </c>
      <c r="Z20">
        <v>1</v>
      </c>
      <c r="AA20" s="3">
        <v>4.9950000000000001</v>
      </c>
      <c r="AB20" t="s">
        <v>100</v>
      </c>
      <c r="AC20" t="s">
        <v>100</v>
      </c>
      <c r="AD20" t="s">
        <v>100</v>
      </c>
      <c r="AE20" t="s">
        <v>100</v>
      </c>
      <c r="AF20" s="8">
        <f t="shared" si="3"/>
        <v>34243</v>
      </c>
      <c r="AG20">
        <v>10</v>
      </c>
      <c r="AH20">
        <v>1993</v>
      </c>
      <c r="AI20">
        <v>1</v>
      </c>
      <c r="AJ20">
        <v>5.01</v>
      </c>
      <c r="AK20">
        <v>8.61</v>
      </c>
      <c r="AL20" s="8">
        <f t="shared" si="4"/>
        <v>34243</v>
      </c>
      <c r="AM20">
        <v>10</v>
      </c>
      <c r="AN20">
        <v>1993</v>
      </c>
      <c r="AO20">
        <v>1</v>
      </c>
      <c r="AP20">
        <v>10.24</v>
      </c>
      <c r="AQ20">
        <v>15.57</v>
      </c>
      <c r="BC20" s="8">
        <v>36689</v>
      </c>
      <c r="BD20">
        <v>250</v>
      </c>
      <c r="BE20">
        <v>0.54</v>
      </c>
      <c r="BF20">
        <f t="shared" si="1"/>
        <v>330.28715519999997</v>
      </c>
    </row>
    <row r="21" spans="1:58" x14ac:dyDescent="0.25">
      <c r="A21" s="8">
        <f t="shared" si="0"/>
        <v>34060</v>
      </c>
      <c r="B21">
        <v>1993</v>
      </c>
      <c r="C21">
        <v>4</v>
      </c>
      <c r="D21">
        <v>1</v>
      </c>
      <c r="E21">
        <v>19930401</v>
      </c>
      <c r="F21">
        <v>1425</v>
      </c>
      <c r="G21" s="3">
        <v>24</v>
      </c>
      <c r="H21" s="4">
        <v>2.1030000000000002</v>
      </c>
      <c r="I21" s="4">
        <v>2.1132</v>
      </c>
      <c r="J21" s="4">
        <v>6.3856999999999999</v>
      </c>
      <c r="L21" t="s">
        <v>5</v>
      </c>
      <c r="M21">
        <v>4.9541000000000004</v>
      </c>
      <c r="N21">
        <v>0.74870000000000003</v>
      </c>
      <c r="O21">
        <v>2.81E-2</v>
      </c>
      <c r="P21">
        <v>-0.1704</v>
      </c>
      <c r="Q21">
        <v>-9.0800000000000006E-2</v>
      </c>
      <c r="R21">
        <v>4.0099999999999997E-2</v>
      </c>
      <c r="S21">
        <v>-4.3900000000000002E-2</v>
      </c>
      <c r="W21" s="8">
        <f t="shared" si="2"/>
        <v>34608</v>
      </c>
      <c r="X21">
        <v>10</v>
      </c>
      <c r="Y21">
        <v>1994</v>
      </c>
      <c r="Z21">
        <v>1</v>
      </c>
      <c r="AA21">
        <v>18.91</v>
      </c>
      <c r="AB21">
        <v>3.29</v>
      </c>
      <c r="AC21">
        <v>62.02</v>
      </c>
      <c r="AD21">
        <v>16.41</v>
      </c>
      <c r="AE21">
        <v>16.25</v>
      </c>
      <c r="AF21" s="8">
        <f t="shared" si="3"/>
        <v>34608</v>
      </c>
      <c r="AG21">
        <v>10</v>
      </c>
      <c r="AH21">
        <v>1994</v>
      </c>
      <c r="AI21">
        <v>1</v>
      </c>
      <c r="AJ21">
        <v>18.920000000000002</v>
      </c>
      <c r="AK21">
        <v>16.22</v>
      </c>
      <c r="AL21" s="8">
        <f t="shared" si="4"/>
        <v>34608</v>
      </c>
      <c r="AM21">
        <v>10</v>
      </c>
      <c r="AN21">
        <v>1994</v>
      </c>
      <c r="AO21">
        <v>1</v>
      </c>
      <c r="AP21">
        <v>26.45</v>
      </c>
      <c r="AQ21">
        <v>29.41</v>
      </c>
      <c r="BC21" s="8">
        <v>36705</v>
      </c>
      <c r="BD21">
        <v>144</v>
      </c>
      <c r="BE21">
        <v>0.6</v>
      </c>
      <c r="BF21">
        <f t="shared" si="1"/>
        <v>211.383779328</v>
      </c>
    </row>
    <row r="22" spans="1:58" x14ac:dyDescent="0.25">
      <c r="A22" s="8">
        <f t="shared" si="0"/>
        <v>34081</v>
      </c>
      <c r="B22">
        <v>1993</v>
      </c>
      <c r="C22">
        <v>4</v>
      </c>
      <c r="D22">
        <v>22</v>
      </c>
      <c r="E22">
        <v>19930422</v>
      </c>
      <c r="F22">
        <v>1225</v>
      </c>
      <c r="G22" s="3">
        <v>41</v>
      </c>
      <c r="H22" s="4">
        <v>3.5556999999999999</v>
      </c>
      <c r="I22" s="4">
        <v>3.5718999999999999</v>
      </c>
      <c r="J22" s="4">
        <v>10.067</v>
      </c>
      <c r="W22" s="8">
        <f t="shared" si="2"/>
        <v>34669</v>
      </c>
      <c r="X22">
        <v>12</v>
      </c>
      <c r="Y22">
        <v>1994</v>
      </c>
      <c r="Z22">
        <v>1</v>
      </c>
      <c r="AA22">
        <v>13.16</v>
      </c>
      <c r="AB22">
        <v>2.7</v>
      </c>
      <c r="AC22">
        <v>39.99</v>
      </c>
      <c r="AD22">
        <v>10.23</v>
      </c>
      <c r="AE22">
        <v>10.11</v>
      </c>
      <c r="AF22" s="8">
        <f t="shared" si="3"/>
        <v>34669</v>
      </c>
      <c r="AG22">
        <v>12</v>
      </c>
      <c r="AH22">
        <v>1994</v>
      </c>
      <c r="AI22">
        <v>1</v>
      </c>
      <c r="AJ22">
        <v>13.16</v>
      </c>
      <c r="AK22">
        <v>10.1</v>
      </c>
      <c r="AL22" s="8">
        <f t="shared" si="4"/>
        <v>34669</v>
      </c>
      <c r="AM22">
        <v>12</v>
      </c>
      <c r="AN22">
        <v>1994</v>
      </c>
      <c r="AO22">
        <v>1</v>
      </c>
      <c r="AP22">
        <v>17.440000000000001</v>
      </c>
      <c r="AQ22">
        <v>18.34</v>
      </c>
      <c r="BC22" s="8">
        <v>36725</v>
      </c>
      <c r="BD22">
        <v>81</v>
      </c>
      <c r="BE22">
        <v>0.67</v>
      </c>
      <c r="BF22">
        <f t="shared" si="1"/>
        <v>132.77543639040002</v>
      </c>
    </row>
    <row r="23" spans="1:58" x14ac:dyDescent="0.25">
      <c r="A23" s="8">
        <f t="shared" si="0"/>
        <v>34101</v>
      </c>
      <c r="B23">
        <v>1993</v>
      </c>
      <c r="C23">
        <v>5</v>
      </c>
      <c r="D23">
        <v>12</v>
      </c>
      <c r="E23">
        <v>19930512</v>
      </c>
      <c r="F23">
        <v>1530</v>
      </c>
      <c r="G23" s="3">
        <v>155</v>
      </c>
      <c r="H23" s="4">
        <v>11.115</v>
      </c>
      <c r="I23" s="4">
        <v>11.163</v>
      </c>
      <c r="J23" s="4">
        <v>28.594000000000001</v>
      </c>
      <c r="L23" t="s">
        <v>17</v>
      </c>
      <c r="W23" s="8">
        <f t="shared" si="2"/>
        <v>34700</v>
      </c>
      <c r="X23">
        <v>1</v>
      </c>
      <c r="Y23">
        <v>1995</v>
      </c>
      <c r="Z23">
        <v>1</v>
      </c>
      <c r="AA23">
        <v>12.07</v>
      </c>
      <c r="AB23">
        <v>2.75</v>
      </c>
      <c r="AC23">
        <v>34.82</v>
      </c>
      <c r="AD23">
        <v>8.7100000000000009</v>
      </c>
      <c r="AE23">
        <v>8.59</v>
      </c>
      <c r="AF23" s="8">
        <f t="shared" si="3"/>
        <v>34700</v>
      </c>
      <c r="AG23">
        <v>1</v>
      </c>
      <c r="AH23">
        <v>1995</v>
      </c>
      <c r="AI23">
        <v>1</v>
      </c>
      <c r="AJ23">
        <v>12.07</v>
      </c>
      <c r="AK23">
        <v>8.58</v>
      </c>
      <c r="AL23" s="8">
        <f t="shared" si="4"/>
        <v>34700</v>
      </c>
      <c r="AM23">
        <v>1</v>
      </c>
      <c r="AN23">
        <v>1995</v>
      </c>
      <c r="AO23">
        <v>1</v>
      </c>
      <c r="AP23">
        <v>16.18</v>
      </c>
      <c r="AQ23">
        <v>16.47</v>
      </c>
      <c r="BC23" s="8">
        <v>36760</v>
      </c>
      <c r="BD23">
        <v>99</v>
      </c>
      <c r="BE23">
        <v>0.71</v>
      </c>
      <c r="BF23">
        <f t="shared" si="1"/>
        <v>171.96951214079996</v>
      </c>
    </row>
    <row r="24" spans="1:58" x14ac:dyDescent="0.25">
      <c r="A24" s="8">
        <f t="shared" si="0"/>
        <v>34109</v>
      </c>
      <c r="B24">
        <v>1993</v>
      </c>
      <c r="C24">
        <v>5</v>
      </c>
      <c r="D24">
        <v>20</v>
      </c>
      <c r="E24">
        <v>19930520</v>
      </c>
      <c r="F24">
        <v>1700</v>
      </c>
      <c r="G24" s="3">
        <v>479</v>
      </c>
      <c r="H24" s="4">
        <v>27.622</v>
      </c>
      <c r="I24" s="4">
        <v>27.731000000000002</v>
      </c>
      <c r="J24" s="4">
        <v>72.174999999999997</v>
      </c>
      <c r="L24" t="s">
        <v>18</v>
      </c>
      <c r="M24" s="4">
        <v>98.59</v>
      </c>
      <c r="W24" s="8">
        <f t="shared" si="2"/>
        <v>34790</v>
      </c>
      <c r="X24">
        <v>4</v>
      </c>
      <c r="Y24">
        <v>1995</v>
      </c>
      <c r="Z24">
        <v>1</v>
      </c>
      <c r="AA24">
        <v>23.63</v>
      </c>
      <c r="AB24">
        <v>6.52</v>
      </c>
      <c r="AC24">
        <v>61.67</v>
      </c>
      <c r="AD24">
        <v>14.74</v>
      </c>
      <c r="AE24">
        <v>14.46</v>
      </c>
      <c r="AF24" s="8">
        <f t="shared" si="3"/>
        <v>34790</v>
      </c>
      <c r="AG24">
        <v>4</v>
      </c>
      <c r="AH24">
        <v>1995</v>
      </c>
      <c r="AI24">
        <v>1</v>
      </c>
      <c r="AJ24">
        <v>23.64</v>
      </c>
      <c r="AK24">
        <v>14.45</v>
      </c>
      <c r="AL24" s="8">
        <f t="shared" si="4"/>
        <v>34790</v>
      </c>
      <c r="AM24">
        <v>4</v>
      </c>
      <c r="AN24">
        <v>1995</v>
      </c>
      <c r="AO24">
        <v>1</v>
      </c>
      <c r="AP24">
        <v>31.91</v>
      </c>
      <c r="AQ24">
        <v>32.31</v>
      </c>
      <c r="BC24" s="8">
        <v>36784</v>
      </c>
      <c r="BD24">
        <v>73</v>
      </c>
      <c r="BE24">
        <v>0.64</v>
      </c>
      <c r="BF24">
        <f t="shared" si="1"/>
        <v>114.30382141440001</v>
      </c>
    </row>
    <row r="25" spans="1:58" x14ac:dyDescent="0.25">
      <c r="A25" s="8">
        <f t="shared" si="0"/>
        <v>34115</v>
      </c>
      <c r="B25">
        <v>1993</v>
      </c>
      <c r="C25">
        <v>5</v>
      </c>
      <c r="D25">
        <v>26</v>
      </c>
      <c r="E25">
        <v>19930526</v>
      </c>
      <c r="F25">
        <v>1935</v>
      </c>
      <c r="G25" s="3">
        <v>957</v>
      </c>
      <c r="H25" s="4">
        <v>47.738</v>
      </c>
      <c r="I25" s="4">
        <v>47.914000000000001</v>
      </c>
      <c r="J25" s="4">
        <v>132.07</v>
      </c>
      <c r="L25" t="s">
        <v>19</v>
      </c>
      <c r="M25" s="3">
        <v>1.41E-2</v>
      </c>
      <c r="W25" s="8">
        <f t="shared" si="2"/>
        <v>34851</v>
      </c>
      <c r="X25">
        <v>6</v>
      </c>
      <c r="Y25">
        <v>1995</v>
      </c>
      <c r="Z25">
        <v>2</v>
      </c>
      <c r="AA25">
        <v>277.3</v>
      </c>
      <c r="AB25">
        <v>93.97</v>
      </c>
      <c r="AC25">
        <v>643.21</v>
      </c>
      <c r="AD25">
        <v>144.69</v>
      </c>
      <c r="AE25">
        <v>142.78</v>
      </c>
      <c r="AF25" s="8">
        <f t="shared" si="3"/>
        <v>34851</v>
      </c>
      <c r="AG25">
        <v>6</v>
      </c>
      <c r="AH25">
        <v>1995</v>
      </c>
      <c r="AI25">
        <v>2</v>
      </c>
      <c r="AJ25">
        <v>277.33</v>
      </c>
      <c r="AK25">
        <v>142.66999999999999</v>
      </c>
      <c r="AL25" s="8">
        <f t="shared" si="4"/>
        <v>34851</v>
      </c>
      <c r="AM25">
        <v>6</v>
      </c>
      <c r="AN25">
        <v>1995</v>
      </c>
      <c r="AO25">
        <v>2</v>
      </c>
      <c r="AP25">
        <v>399.6</v>
      </c>
      <c r="AQ25">
        <v>323.92</v>
      </c>
      <c r="BC25" s="8">
        <v>36865</v>
      </c>
      <c r="BD25">
        <v>33</v>
      </c>
      <c r="BE25">
        <v>0.61</v>
      </c>
      <c r="BF25">
        <f t="shared" si="1"/>
        <v>49.249484697599996</v>
      </c>
    </row>
    <row r="26" spans="1:58" x14ac:dyDescent="0.25">
      <c r="A26" s="8">
        <f t="shared" si="0"/>
        <v>34136</v>
      </c>
      <c r="B26">
        <v>1993</v>
      </c>
      <c r="C26">
        <v>6</v>
      </c>
      <c r="D26">
        <v>16</v>
      </c>
      <c r="E26">
        <v>19930616</v>
      </c>
      <c r="F26">
        <v>1230</v>
      </c>
      <c r="G26" s="3">
        <v>835</v>
      </c>
      <c r="H26" s="4">
        <v>45.218000000000004</v>
      </c>
      <c r="I26" s="4">
        <v>45.372999999999998</v>
      </c>
      <c r="J26" s="4">
        <v>121.46</v>
      </c>
      <c r="L26" t="s">
        <v>20</v>
      </c>
      <c r="M26" s="3">
        <v>0.28660000000000002</v>
      </c>
      <c r="W26" s="8">
        <f t="shared" si="2"/>
        <v>34881</v>
      </c>
      <c r="X26">
        <v>7</v>
      </c>
      <c r="Y26">
        <v>1995</v>
      </c>
      <c r="Z26">
        <v>1</v>
      </c>
      <c r="AA26">
        <v>246.28</v>
      </c>
      <c r="AB26">
        <v>84.58</v>
      </c>
      <c r="AC26">
        <v>566.67999999999995</v>
      </c>
      <c r="AD26">
        <v>126.89</v>
      </c>
      <c r="AE26">
        <v>123.44</v>
      </c>
      <c r="AF26" s="8">
        <f t="shared" si="3"/>
        <v>34881</v>
      </c>
      <c r="AG26">
        <v>7</v>
      </c>
      <c r="AH26">
        <v>1995</v>
      </c>
      <c r="AI26">
        <v>1</v>
      </c>
      <c r="AJ26">
        <v>246.3</v>
      </c>
      <c r="AK26">
        <v>123.36</v>
      </c>
      <c r="AL26" s="8">
        <f t="shared" si="4"/>
        <v>34881</v>
      </c>
      <c r="AM26">
        <v>7</v>
      </c>
      <c r="AN26">
        <v>1995</v>
      </c>
      <c r="AO26">
        <v>1</v>
      </c>
      <c r="AP26">
        <v>343.34</v>
      </c>
      <c r="AQ26">
        <v>265.2</v>
      </c>
      <c r="BC26" s="8">
        <v>36899</v>
      </c>
      <c r="BD26">
        <v>30</v>
      </c>
      <c r="BE26">
        <v>0.68</v>
      </c>
      <c r="BF26">
        <f t="shared" si="1"/>
        <v>49.910059007999998</v>
      </c>
    </row>
    <row r="27" spans="1:58" x14ac:dyDescent="0.25">
      <c r="A27" s="8">
        <f t="shared" si="0"/>
        <v>34170</v>
      </c>
      <c r="B27">
        <v>1993</v>
      </c>
      <c r="C27">
        <v>7</v>
      </c>
      <c r="D27">
        <v>20</v>
      </c>
      <c r="E27">
        <v>19930720</v>
      </c>
      <c r="F27">
        <v>1420</v>
      </c>
      <c r="G27" s="3">
        <v>210</v>
      </c>
      <c r="H27" s="4">
        <v>16.399999999999999</v>
      </c>
      <c r="I27" s="4">
        <v>16.452999999999999</v>
      </c>
      <c r="J27" s="4">
        <v>39.124000000000002</v>
      </c>
      <c r="L27" t="s">
        <v>21</v>
      </c>
      <c r="M27" s="3">
        <v>0.99299999999999999</v>
      </c>
      <c r="W27" s="8">
        <f t="shared" si="2"/>
        <v>34943</v>
      </c>
      <c r="X27">
        <v>9</v>
      </c>
      <c r="Y27">
        <v>1995</v>
      </c>
      <c r="Z27">
        <v>1</v>
      </c>
      <c r="AA27">
        <v>48.89</v>
      </c>
      <c r="AB27">
        <v>17.600000000000001</v>
      </c>
      <c r="AC27">
        <v>109.3</v>
      </c>
      <c r="AD27">
        <v>24.07</v>
      </c>
      <c r="AE27">
        <v>23.35</v>
      </c>
      <c r="AF27" s="8">
        <f t="shared" si="3"/>
        <v>34943</v>
      </c>
      <c r="AG27">
        <v>9</v>
      </c>
      <c r="AH27">
        <v>1995</v>
      </c>
      <c r="AI27">
        <v>1</v>
      </c>
      <c r="AJ27">
        <v>48.9</v>
      </c>
      <c r="AK27">
        <v>23.33</v>
      </c>
      <c r="AL27" s="8">
        <f t="shared" si="4"/>
        <v>34943</v>
      </c>
      <c r="AM27">
        <v>9</v>
      </c>
      <c r="AN27">
        <v>1995</v>
      </c>
      <c r="AO27">
        <v>1</v>
      </c>
      <c r="AP27">
        <v>57.94</v>
      </c>
      <c r="AQ27">
        <v>44.67</v>
      </c>
      <c r="BC27" s="8">
        <v>36962</v>
      </c>
      <c r="BD27">
        <v>18</v>
      </c>
      <c r="BE27">
        <v>0.68</v>
      </c>
      <c r="BF27">
        <f t="shared" si="1"/>
        <v>29.946035404800003</v>
      </c>
    </row>
    <row r="28" spans="1:58" x14ac:dyDescent="0.25">
      <c r="A28" s="8">
        <f t="shared" si="0"/>
        <v>34264</v>
      </c>
      <c r="B28">
        <v>1993</v>
      </c>
      <c r="C28">
        <v>10</v>
      </c>
      <c r="D28">
        <v>22</v>
      </c>
      <c r="E28">
        <v>19931022</v>
      </c>
      <c r="F28">
        <v>1350</v>
      </c>
      <c r="G28" s="3">
        <v>41</v>
      </c>
      <c r="H28" s="4">
        <v>4.9947999999999997</v>
      </c>
      <c r="I28" s="4">
        <v>5.0061</v>
      </c>
      <c r="J28" s="4">
        <v>10.24</v>
      </c>
      <c r="L28" t="s">
        <v>22</v>
      </c>
      <c r="M28" s="3">
        <v>0.91610000000000003</v>
      </c>
      <c r="W28" s="8">
        <f t="shared" si="2"/>
        <v>34973</v>
      </c>
      <c r="X28">
        <v>10</v>
      </c>
      <c r="Y28">
        <v>1995</v>
      </c>
      <c r="Z28">
        <v>1</v>
      </c>
      <c r="AA28">
        <v>26.93</v>
      </c>
      <c r="AB28">
        <v>10.31</v>
      </c>
      <c r="AC28">
        <v>57.95</v>
      </c>
      <c r="AD28">
        <v>12.46</v>
      </c>
      <c r="AE28">
        <v>12.04</v>
      </c>
      <c r="AF28" s="8">
        <f t="shared" si="3"/>
        <v>34973</v>
      </c>
      <c r="AG28">
        <v>10</v>
      </c>
      <c r="AH28">
        <v>1995</v>
      </c>
      <c r="AI28">
        <v>1</v>
      </c>
      <c r="AJ28">
        <v>26.93</v>
      </c>
      <c r="AK28">
        <v>12.03</v>
      </c>
      <c r="AL28" s="8">
        <f t="shared" si="4"/>
        <v>34973</v>
      </c>
      <c r="AM28">
        <v>10</v>
      </c>
      <c r="AN28">
        <v>1995</v>
      </c>
      <c r="AO28">
        <v>1</v>
      </c>
      <c r="AP28">
        <v>31.05</v>
      </c>
      <c r="AQ28">
        <v>22.38</v>
      </c>
      <c r="BC28" s="8">
        <v>37011</v>
      </c>
      <c r="BD28">
        <v>186</v>
      </c>
      <c r="BE28">
        <v>0.52</v>
      </c>
      <c r="BF28">
        <f t="shared" si="1"/>
        <v>236.63239741440003</v>
      </c>
    </row>
    <row r="29" spans="1:58" x14ac:dyDescent="0.25">
      <c r="A29" s="8">
        <f t="shared" si="0"/>
        <v>34620</v>
      </c>
      <c r="B29">
        <v>1994</v>
      </c>
      <c r="C29">
        <v>10</v>
      </c>
      <c r="D29">
        <v>13</v>
      </c>
      <c r="E29">
        <v>19941013</v>
      </c>
      <c r="F29">
        <v>1335</v>
      </c>
      <c r="G29" s="3">
        <v>74</v>
      </c>
      <c r="H29" s="4">
        <v>18.905999999999999</v>
      </c>
      <c r="I29" s="4">
        <v>18.916</v>
      </c>
      <c r="J29" s="4">
        <v>26.45</v>
      </c>
      <c r="W29" s="8">
        <f t="shared" si="2"/>
        <v>35004</v>
      </c>
      <c r="X29">
        <v>11</v>
      </c>
      <c r="Y29">
        <v>1995</v>
      </c>
      <c r="Z29">
        <v>1</v>
      </c>
      <c r="AA29">
        <v>16.86</v>
      </c>
      <c r="AB29">
        <v>6.96</v>
      </c>
      <c r="AC29">
        <v>34.54</v>
      </c>
      <c r="AD29">
        <v>7.19</v>
      </c>
      <c r="AE29">
        <v>6.9</v>
      </c>
      <c r="AF29" s="8">
        <f t="shared" si="3"/>
        <v>35004</v>
      </c>
      <c r="AG29">
        <v>11</v>
      </c>
      <c r="AH29">
        <v>1995</v>
      </c>
      <c r="AI29">
        <v>1</v>
      </c>
      <c r="AJ29">
        <v>16.86</v>
      </c>
      <c r="AK29">
        <v>6.9</v>
      </c>
      <c r="AL29" s="8">
        <f t="shared" si="4"/>
        <v>35004</v>
      </c>
      <c r="AM29">
        <v>11</v>
      </c>
      <c r="AN29">
        <v>1995</v>
      </c>
      <c r="AO29">
        <v>1</v>
      </c>
      <c r="AP29">
        <v>19.64</v>
      </c>
      <c r="AQ29">
        <v>12.59</v>
      </c>
      <c r="BC29" s="8">
        <v>37041</v>
      </c>
      <c r="BD29">
        <v>491</v>
      </c>
      <c r="BE29">
        <v>0.39</v>
      </c>
      <c r="BF29">
        <f t="shared" si="1"/>
        <v>468.49398036479994</v>
      </c>
    </row>
    <row r="30" spans="1:58" x14ac:dyDescent="0.25">
      <c r="A30" s="8">
        <f t="shared" si="0"/>
        <v>34681</v>
      </c>
      <c r="B30">
        <v>1994</v>
      </c>
      <c r="C30">
        <v>12</v>
      </c>
      <c r="D30">
        <v>13</v>
      </c>
      <c r="E30">
        <v>19941213</v>
      </c>
      <c r="F30">
        <v>1330</v>
      </c>
      <c r="G30" s="3">
        <v>41</v>
      </c>
      <c r="H30" s="4">
        <v>13.157</v>
      </c>
      <c r="I30" s="4">
        <v>13.161</v>
      </c>
      <c r="J30" s="4">
        <v>17.440000000000001</v>
      </c>
      <c r="L30" t="s">
        <v>23</v>
      </c>
      <c r="M30" t="s">
        <v>24</v>
      </c>
      <c r="N30" t="s">
        <v>25</v>
      </c>
      <c r="O30" t="s">
        <v>27</v>
      </c>
      <c r="W30" s="8">
        <f t="shared" si="2"/>
        <v>35156</v>
      </c>
      <c r="X30">
        <v>4</v>
      </c>
      <c r="Y30">
        <v>1996</v>
      </c>
      <c r="Z30">
        <v>2</v>
      </c>
      <c r="AA30">
        <v>39.159999999999997</v>
      </c>
      <c r="AB30">
        <v>19.670000000000002</v>
      </c>
      <c r="AC30">
        <v>70.17</v>
      </c>
      <c r="AD30">
        <v>13.05</v>
      </c>
      <c r="AE30">
        <v>12.59</v>
      </c>
      <c r="AF30" s="8">
        <f t="shared" si="3"/>
        <v>35156</v>
      </c>
      <c r="AG30">
        <v>4</v>
      </c>
      <c r="AH30">
        <v>1996</v>
      </c>
      <c r="AI30">
        <v>2</v>
      </c>
      <c r="AJ30">
        <v>39.159999999999997</v>
      </c>
      <c r="AK30">
        <v>12.59</v>
      </c>
      <c r="AL30" s="8">
        <f t="shared" si="4"/>
        <v>35156</v>
      </c>
      <c r="AM30">
        <v>4</v>
      </c>
      <c r="AN30">
        <v>1996</v>
      </c>
      <c r="AO30">
        <v>2</v>
      </c>
      <c r="AP30">
        <v>44.54</v>
      </c>
      <c r="AQ30">
        <v>30.11</v>
      </c>
      <c r="BC30" s="8">
        <v>37124</v>
      </c>
      <c r="BD30">
        <v>93</v>
      </c>
      <c r="BE30">
        <v>0.54</v>
      </c>
      <c r="BF30">
        <f t="shared" si="1"/>
        <v>122.86682173440002</v>
      </c>
    </row>
    <row r="31" spans="1:58" x14ac:dyDescent="0.25">
      <c r="A31" s="8">
        <f t="shared" si="0"/>
        <v>34717</v>
      </c>
      <c r="B31">
        <v>1995</v>
      </c>
      <c r="C31">
        <v>1</v>
      </c>
      <c r="D31">
        <v>18</v>
      </c>
      <c r="E31">
        <v>19950118</v>
      </c>
      <c r="F31">
        <v>1610</v>
      </c>
      <c r="G31" s="3">
        <v>32</v>
      </c>
      <c r="H31" s="4">
        <v>12.067</v>
      </c>
      <c r="I31" s="4">
        <v>12.07</v>
      </c>
      <c r="J31" s="4">
        <v>16.178000000000001</v>
      </c>
      <c r="L31" t="s">
        <v>11</v>
      </c>
      <c r="M31">
        <v>6.6900000000000001E-2</v>
      </c>
      <c r="N31">
        <v>75.56</v>
      </c>
      <c r="O31" s="3">
        <v>4.9899999999999997E-36</v>
      </c>
      <c r="W31" s="8">
        <f t="shared" si="2"/>
        <v>35186</v>
      </c>
      <c r="X31">
        <v>5</v>
      </c>
      <c r="Y31">
        <v>1996</v>
      </c>
      <c r="Z31">
        <v>2</v>
      </c>
      <c r="AA31">
        <v>306.14</v>
      </c>
      <c r="AB31">
        <v>166.71</v>
      </c>
      <c r="AC31">
        <v>517.16999999999996</v>
      </c>
      <c r="AD31">
        <v>90.29</v>
      </c>
      <c r="AE31">
        <v>86.5</v>
      </c>
      <c r="AF31" s="8">
        <f t="shared" si="3"/>
        <v>35186</v>
      </c>
      <c r="AG31">
        <v>5</v>
      </c>
      <c r="AH31">
        <v>1996</v>
      </c>
      <c r="AI31">
        <v>2</v>
      </c>
      <c r="AJ31">
        <v>306.14</v>
      </c>
      <c r="AK31">
        <v>86.49</v>
      </c>
      <c r="AL31" s="8">
        <f t="shared" si="4"/>
        <v>35186</v>
      </c>
      <c r="AM31">
        <v>5</v>
      </c>
      <c r="AN31">
        <v>1996</v>
      </c>
      <c r="AO31">
        <v>2</v>
      </c>
      <c r="AP31">
        <v>353.93</v>
      </c>
      <c r="AQ31">
        <v>187.62</v>
      </c>
    </row>
    <row r="32" spans="1:58" x14ac:dyDescent="0.25">
      <c r="A32" s="8">
        <f t="shared" si="0"/>
        <v>34801</v>
      </c>
      <c r="B32">
        <v>1995</v>
      </c>
      <c r="C32">
        <v>4</v>
      </c>
      <c r="D32">
        <v>12</v>
      </c>
      <c r="E32">
        <v>19950412</v>
      </c>
      <c r="F32">
        <v>1510</v>
      </c>
      <c r="G32" s="3">
        <v>51</v>
      </c>
      <c r="H32" s="4">
        <v>23.632000000000001</v>
      </c>
      <c r="I32" s="4">
        <v>23.637</v>
      </c>
      <c r="J32" s="4">
        <v>31.91</v>
      </c>
      <c r="L32" t="s">
        <v>12</v>
      </c>
      <c r="M32">
        <v>4.2200000000000001E-2</v>
      </c>
      <c r="N32">
        <v>18.86</v>
      </c>
      <c r="O32" s="3">
        <v>2.4580000000000002E-19</v>
      </c>
      <c r="W32" s="8">
        <f t="shared" si="2"/>
        <v>35278</v>
      </c>
      <c r="X32">
        <v>8</v>
      </c>
      <c r="Y32">
        <v>1996</v>
      </c>
      <c r="Z32">
        <v>1</v>
      </c>
      <c r="AA32">
        <v>35.51</v>
      </c>
      <c r="AB32">
        <v>19.71</v>
      </c>
      <c r="AC32">
        <v>59.15</v>
      </c>
      <c r="AD32">
        <v>10.15</v>
      </c>
      <c r="AE32">
        <v>9.23</v>
      </c>
      <c r="AF32" s="8">
        <f t="shared" si="3"/>
        <v>35278</v>
      </c>
      <c r="AG32">
        <v>8</v>
      </c>
      <c r="AH32">
        <v>1996</v>
      </c>
      <c r="AI32">
        <v>1</v>
      </c>
      <c r="AJ32">
        <v>35.51</v>
      </c>
      <c r="AK32">
        <v>9.23</v>
      </c>
      <c r="AL32" s="8">
        <f t="shared" si="4"/>
        <v>35278</v>
      </c>
      <c r="AM32">
        <v>8</v>
      </c>
      <c r="AN32">
        <v>1996</v>
      </c>
      <c r="AO32">
        <v>1</v>
      </c>
      <c r="AP32">
        <v>41.96</v>
      </c>
      <c r="AQ32">
        <v>19.97</v>
      </c>
    </row>
    <row r="33" spans="1:43" x14ac:dyDescent="0.25">
      <c r="A33" s="8">
        <f t="shared" si="0"/>
        <v>34872</v>
      </c>
      <c r="B33">
        <v>1995</v>
      </c>
      <c r="C33">
        <v>6</v>
      </c>
      <c r="D33">
        <v>22</v>
      </c>
      <c r="E33">
        <v>19950622</v>
      </c>
      <c r="F33">
        <v>630</v>
      </c>
      <c r="G33" s="3">
        <v>1110</v>
      </c>
      <c r="H33" s="4">
        <v>294.14999999999998</v>
      </c>
      <c r="I33" s="4">
        <v>294.18</v>
      </c>
      <c r="J33" s="4">
        <v>428.84</v>
      </c>
      <c r="L33" t="s">
        <v>13</v>
      </c>
      <c r="M33">
        <v>2.8199999999999999E-2</v>
      </c>
      <c r="N33">
        <v>-0.44</v>
      </c>
      <c r="O33" s="3">
        <v>0.61140000000000005</v>
      </c>
      <c r="W33" s="8">
        <f t="shared" si="2"/>
        <v>35339</v>
      </c>
      <c r="X33">
        <v>10</v>
      </c>
      <c r="Y33">
        <v>1996</v>
      </c>
      <c r="Z33">
        <v>1</v>
      </c>
      <c r="AA33">
        <v>80.599999999999994</v>
      </c>
      <c r="AB33">
        <v>46.35</v>
      </c>
      <c r="AC33">
        <v>130.68</v>
      </c>
      <c r="AD33">
        <v>21.69</v>
      </c>
      <c r="AE33">
        <v>19.440000000000001</v>
      </c>
      <c r="AF33" s="8">
        <f t="shared" si="3"/>
        <v>35339</v>
      </c>
      <c r="AG33">
        <v>10</v>
      </c>
      <c r="AH33">
        <v>1996</v>
      </c>
      <c r="AI33">
        <v>1</v>
      </c>
      <c r="AJ33">
        <v>80.599999999999994</v>
      </c>
      <c r="AK33">
        <v>19.440000000000001</v>
      </c>
      <c r="AL33" s="8">
        <f t="shared" si="4"/>
        <v>35339</v>
      </c>
      <c r="AM33">
        <v>10</v>
      </c>
      <c r="AN33">
        <v>1996</v>
      </c>
      <c r="AO33">
        <v>1</v>
      </c>
      <c r="AP33">
        <v>78.28</v>
      </c>
      <c r="AQ33">
        <v>35.39</v>
      </c>
    </row>
    <row r="34" spans="1:43" x14ac:dyDescent="0.25">
      <c r="A34" s="8">
        <f t="shared" si="0"/>
        <v>34877</v>
      </c>
      <c r="B34">
        <v>1995</v>
      </c>
      <c r="C34">
        <v>6</v>
      </c>
      <c r="D34">
        <v>27</v>
      </c>
      <c r="E34">
        <v>19950627</v>
      </c>
      <c r="F34">
        <v>1030</v>
      </c>
      <c r="G34" s="3">
        <v>938</v>
      </c>
      <c r="H34" s="4">
        <v>260.45</v>
      </c>
      <c r="I34" s="4">
        <v>260.48</v>
      </c>
      <c r="J34" s="4">
        <v>370.36</v>
      </c>
      <c r="L34" t="s">
        <v>14</v>
      </c>
      <c r="M34">
        <v>8.0600000000000005E-2</v>
      </c>
      <c r="N34">
        <v>-0.87</v>
      </c>
      <c r="O34" s="3">
        <v>0.31869999999999998</v>
      </c>
      <c r="W34" s="8">
        <f t="shared" si="2"/>
        <v>35370</v>
      </c>
      <c r="X34">
        <v>11</v>
      </c>
      <c r="Y34">
        <v>1996</v>
      </c>
      <c r="Z34">
        <v>2</v>
      </c>
      <c r="AA34">
        <v>39.229999999999997</v>
      </c>
      <c r="AB34">
        <v>24.07</v>
      </c>
      <c r="AC34">
        <v>60.51</v>
      </c>
      <c r="AD34">
        <v>9.36</v>
      </c>
      <c r="AE34">
        <v>8.75</v>
      </c>
      <c r="AF34" s="8">
        <f t="shared" si="3"/>
        <v>35370</v>
      </c>
      <c r="AG34">
        <v>11</v>
      </c>
      <c r="AH34">
        <v>1996</v>
      </c>
      <c r="AI34">
        <v>2</v>
      </c>
      <c r="AJ34">
        <v>39.229999999999997</v>
      </c>
      <c r="AK34">
        <v>8.75</v>
      </c>
      <c r="AL34" s="8">
        <f t="shared" si="4"/>
        <v>35370</v>
      </c>
      <c r="AM34">
        <v>11</v>
      </c>
      <c r="AN34">
        <v>1996</v>
      </c>
      <c r="AO34">
        <v>2</v>
      </c>
      <c r="AP34">
        <v>38.64</v>
      </c>
      <c r="AQ34">
        <v>15.98</v>
      </c>
    </row>
    <row r="35" spans="1:43" x14ac:dyDescent="0.25">
      <c r="A35" s="8">
        <f t="shared" si="0"/>
        <v>34891</v>
      </c>
      <c r="B35">
        <v>1995</v>
      </c>
      <c r="C35">
        <v>7</v>
      </c>
      <c r="D35">
        <v>11</v>
      </c>
      <c r="E35">
        <v>19950711</v>
      </c>
      <c r="F35">
        <v>1115</v>
      </c>
      <c r="G35" s="3">
        <v>865</v>
      </c>
      <c r="H35" s="4">
        <v>246.28</v>
      </c>
      <c r="I35" s="4">
        <v>246.3</v>
      </c>
      <c r="J35" s="4">
        <v>343.34</v>
      </c>
      <c r="L35" t="s">
        <v>15</v>
      </c>
      <c r="M35">
        <v>3.7400000000000003E-2</v>
      </c>
      <c r="N35">
        <v>-2.0699999999999998</v>
      </c>
      <c r="O35" s="3">
        <v>2.2589999999999999E-2</v>
      </c>
      <c r="W35" s="8">
        <f t="shared" si="2"/>
        <v>35431</v>
      </c>
      <c r="X35">
        <v>1</v>
      </c>
      <c r="Y35">
        <v>1997</v>
      </c>
      <c r="Z35">
        <v>2</v>
      </c>
      <c r="AA35">
        <v>28.25</v>
      </c>
      <c r="AB35">
        <v>18.190000000000001</v>
      </c>
      <c r="AC35">
        <v>41.93</v>
      </c>
      <c r="AD35">
        <v>6.09</v>
      </c>
      <c r="AE35">
        <v>5.42</v>
      </c>
      <c r="AF35" s="8">
        <f t="shared" si="3"/>
        <v>35431</v>
      </c>
      <c r="AG35">
        <v>1</v>
      </c>
      <c r="AH35">
        <v>1997</v>
      </c>
      <c r="AI35">
        <v>2</v>
      </c>
      <c r="AJ35">
        <v>28.25</v>
      </c>
      <c r="AK35">
        <v>5.42</v>
      </c>
      <c r="AL35" s="8">
        <f t="shared" si="4"/>
        <v>35431</v>
      </c>
      <c r="AM35">
        <v>1</v>
      </c>
      <c r="AN35">
        <v>1997</v>
      </c>
      <c r="AO35">
        <v>2</v>
      </c>
      <c r="AP35">
        <v>28.76</v>
      </c>
      <c r="AQ35">
        <v>10.02</v>
      </c>
    </row>
    <row r="36" spans="1:43" x14ac:dyDescent="0.25">
      <c r="A36" s="8">
        <f t="shared" si="0"/>
        <v>34949</v>
      </c>
      <c r="B36">
        <v>1995</v>
      </c>
      <c r="C36">
        <v>9</v>
      </c>
      <c r="D36">
        <v>7</v>
      </c>
      <c r="E36">
        <v>19950907</v>
      </c>
      <c r="F36">
        <v>1500</v>
      </c>
      <c r="G36" s="3">
        <v>108</v>
      </c>
      <c r="H36" s="4">
        <v>48.892000000000003</v>
      </c>
      <c r="I36" s="4">
        <v>48.896000000000001</v>
      </c>
      <c r="J36" s="4">
        <v>57.941000000000003</v>
      </c>
      <c r="L36" t="s">
        <v>98</v>
      </c>
      <c r="M36">
        <v>2.07E-2</v>
      </c>
      <c r="N36">
        <v>1.32</v>
      </c>
      <c r="O36" s="3">
        <v>0.1358</v>
      </c>
      <c r="W36" s="8">
        <f t="shared" si="2"/>
        <v>35462</v>
      </c>
      <c r="X36">
        <v>2</v>
      </c>
      <c r="Y36">
        <v>1997</v>
      </c>
      <c r="Z36">
        <v>1</v>
      </c>
      <c r="AA36">
        <v>23.24</v>
      </c>
      <c r="AB36">
        <v>15.34</v>
      </c>
      <c r="AC36">
        <v>33.82</v>
      </c>
      <c r="AD36">
        <v>4.74</v>
      </c>
      <c r="AE36">
        <v>3.84</v>
      </c>
      <c r="AF36" s="8">
        <f t="shared" si="3"/>
        <v>35462</v>
      </c>
      <c r="AG36">
        <v>2</v>
      </c>
      <c r="AH36">
        <v>1997</v>
      </c>
      <c r="AI36">
        <v>1</v>
      </c>
      <c r="AJ36">
        <v>23.24</v>
      </c>
      <c r="AK36">
        <v>3.84</v>
      </c>
      <c r="AL36" s="8">
        <f t="shared" si="4"/>
        <v>35462</v>
      </c>
      <c r="AM36">
        <v>2</v>
      </c>
      <c r="AN36">
        <v>1997</v>
      </c>
      <c r="AO36">
        <v>1</v>
      </c>
      <c r="AP36">
        <v>26.31</v>
      </c>
      <c r="AQ36">
        <v>9.01</v>
      </c>
    </row>
    <row r="37" spans="1:43" x14ac:dyDescent="0.25">
      <c r="A37" s="8">
        <f t="shared" si="0"/>
        <v>34989</v>
      </c>
      <c r="B37">
        <v>1995</v>
      </c>
      <c r="C37">
        <v>10</v>
      </c>
      <c r="D37">
        <v>17</v>
      </c>
      <c r="E37">
        <v>19951017</v>
      </c>
      <c r="F37">
        <v>1020</v>
      </c>
      <c r="G37" s="3">
        <v>51</v>
      </c>
      <c r="H37" s="4">
        <v>26.928000000000001</v>
      </c>
      <c r="I37" s="4">
        <v>26.93</v>
      </c>
      <c r="J37" s="4">
        <v>31.047999999999998</v>
      </c>
      <c r="L37" t="s">
        <v>99</v>
      </c>
      <c r="M37">
        <v>2.5899999999999999E-2</v>
      </c>
      <c r="N37">
        <v>-2.1800000000000002</v>
      </c>
      <c r="O37" s="3">
        <v>1.7049999999999999E-2</v>
      </c>
      <c r="W37" s="8">
        <f t="shared" si="2"/>
        <v>35490</v>
      </c>
      <c r="X37">
        <v>3</v>
      </c>
      <c r="Y37">
        <v>1997</v>
      </c>
      <c r="Z37">
        <v>1</v>
      </c>
      <c r="AA37">
        <v>53.38</v>
      </c>
      <c r="AB37">
        <v>35.71</v>
      </c>
      <c r="AC37">
        <v>76.790000000000006</v>
      </c>
      <c r="AD37">
        <v>10.53</v>
      </c>
      <c r="AE37">
        <v>8.3800000000000008</v>
      </c>
      <c r="AF37" s="8">
        <f t="shared" si="3"/>
        <v>35490</v>
      </c>
      <c r="AG37">
        <v>3</v>
      </c>
      <c r="AH37">
        <v>1997</v>
      </c>
      <c r="AI37">
        <v>1</v>
      </c>
      <c r="AJ37">
        <v>53.38</v>
      </c>
      <c r="AK37">
        <v>8.3800000000000008</v>
      </c>
      <c r="AL37" s="8">
        <f t="shared" si="4"/>
        <v>35490</v>
      </c>
      <c r="AM37">
        <v>3</v>
      </c>
      <c r="AN37">
        <v>1997</v>
      </c>
      <c r="AO37">
        <v>1</v>
      </c>
      <c r="AP37">
        <v>54.57</v>
      </c>
      <c r="AQ37">
        <v>23.18</v>
      </c>
    </row>
    <row r="38" spans="1:43" x14ac:dyDescent="0.25">
      <c r="A38" s="8">
        <f t="shared" si="0"/>
        <v>35032</v>
      </c>
      <c r="B38">
        <v>1995</v>
      </c>
      <c r="C38">
        <v>11</v>
      </c>
      <c r="D38">
        <v>29</v>
      </c>
      <c r="E38">
        <v>19951129</v>
      </c>
      <c r="F38">
        <v>1240</v>
      </c>
      <c r="G38" s="3">
        <v>27</v>
      </c>
      <c r="H38" s="4">
        <v>16.859000000000002</v>
      </c>
      <c r="I38" s="4">
        <v>16.86</v>
      </c>
      <c r="J38" s="4">
        <v>19.635000000000002</v>
      </c>
      <c r="O38" s="3"/>
      <c r="W38" s="8">
        <f t="shared" si="2"/>
        <v>35521</v>
      </c>
      <c r="X38">
        <v>4</v>
      </c>
      <c r="Y38">
        <v>1997</v>
      </c>
      <c r="Z38">
        <v>2</v>
      </c>
      <c r="AA38">
        <v>75.349999999999994</v>
      </c>
      <c r="AB38">
        <v>53.28</v>
      </c>
      <c r="AC38">
        <v>103.55</v>
      </c>
      <c r="AD38">
        <v>12.87</v>
      </c>
      <c r="AE38">
        <v>10.9</v>
      </c>
      <c r="AF38" s="8">
        <f t="shared" si="3"/>
        <v>35521</v>
      </c>
      <c r="AG38">
        <v>4</v>
      </c>
      <c r="AH38">
        <v>1997</v>
      </c>
      <c r="AI38">
        <v>2</v>
      </c>
      <c r="AJ38">
        <v>75.349999999999994</v>
      </c>
      <c r="AK38">
        <v>10.9</v>
      </c>
      <c r="AL38" s="8">
        <f t="shared" si="4"/>
        <v>35521</v>
      </c>
      <c r="AM38">
        <v>4</v>
      </c>
      <c r="AN38">
        <v>1997</v>
      </c>
      <c r="AO38">
        <v>2</v>
      </c>
      <c r="AP38">
        <v>77.760000000000005</v>
      </c>
      <c r="AQ38">
        <v>31.59</v>
      </c>
    </row>
    <row r="39" spans="1:43" x14ac:dyDescent="0.25">
      <c r="A39" s="8">
        <f t="shared" si="0"/>
        <v>35156</v>
      </c>
      <c r="B39">
        <v>1996</v>
      </c>
      <c r="C39">
        <v>4</v>
      </c>
      <c r="D39">
        <v>1</v>
      </c>
      <c r="E39">
        <v>19960401</v>
      </c>
      <c r="F39">
        <v>1250</v>
      </c>
      <c r="G39" s="3">
        <v>34</v>
      </c>
      <c r="H39" s="4">
        <v>28.92</v>
      </c>
      <c r="I39" s="4">
        <v>28.92</v>
      </c>
      <c r="J39" s="4">
        <v>34.161999999999999</v>
      </c>
      <c r="W39" s="8">
        <f t="shared" si="2"/>
        <v>35551</v>
      </c>
      <c r="X39">
        <v>5</v>
      </c>
      <c r="Y39">
        <v>1997</v>
      </c>
      <c r="Z39">
        <v>3</v>
      </c>
      <c r="AA39">
        <v>322.95</v>
      </c>
      <c r="AB39">
        <v>241.34</v>
      </c>
      <c r="AC39">
        <v>423.37</v>
      </c>
      <c r="AD39">
        <v>46.54</v>
      </c>
      <c r="AE39">
        <v>40.56</v>
      </c>
      <c r="AF39" s="8">
        <f t="shared" si="3"/>
        <v>35551</v>
      </c>
      <c r="AG39">
        <v>5</v>
      </c>
      <c r="AH39">
        <v>1997</v>
      </c>
      <c r="AI39">
        <v>3</v>
      </c>
      <c r="AJ39">
        <v>322.95</v>
      </c>
      <c r="AK39">
        <v>40.56</v>
      </c>
      <c r="AL39" s="8">
        <f t="shared" si="4"/>
        <v>35551</v>
      </c>
      <c r="AM39">
        <v>5</v>
      </c>
      <c r="AN39">
        <v>1997</v>
      </c>
      <c r="AO39">
        <v>3</v>
      </c>
      <c r="AP39">
        <v>333.97</v>
      </c>
      <c r="AQ39">
        <v>99.14</v>
      </c>
    </row>
    <row r="40" spans="1:43" x14ac:dyDescent="0.25">
      <c r="A40" s="8">
        <f t="shared" si="0"/>
        <v>35164</v>
      </c>
      <c r="B40">
        <v>1996</v>
      </c>
      <c r="C40">
        <v>4</v>
      </c>
      <c r="D40">
        <v>9</v>
      </c>
      <c r="E40">
        <v>19960409</v>
      </c>
      <c r="F40">
        <v>1500</v>
      </c>
      <c r="G40" s="3">
        <v>64</v>
      </c>
      <c r="H40" s="4">
        <v>49.408000000000001</v>
      </c>
      <c r="I40" s="4">
        <v>49.408999999999999</v>
      </c>
      <c r="J40" s="4">
        <v>54.914999999999999</v>
      </c>
      <c r="L40" t="s">
        <v>28</v>
      </c>
      <c r="W40" s="8">
        <f t="shared" si="2"/>
        <v>35582</v>
      </c>
      <c r="X40">
        <v>6</v>
      </c>
      <c r="Y40">
        <v>1997</v>
      </c>
      <c r="Z40">
        <v>4</v>
      </c>
      <c r="AA40">
        <v>465.48</v>
      </c>
      <c r="AB40">
        <v>353.81</v>
      </c>
      <c r="AC40">
        <v>601.29</v>
      </c>
      <c r="AD40">
        <v>63.26</v>
      </c>
      <c r="AE40">
        <v>56.61</v>
      </c>
      <c r="AF40" s="8">
        <f t="shared" si="3"/>
        <v>35582</v>
      </c>
      <c r="AG40">
        <v>6</v>
      </c>
      <c r="AH40">
        <v>1997</v>
      </c>
      <c r="AI40">
        <v>4</v>
      </c>
      <c r="AJ40">
        <v>465.48</v>
      </c>
      <c r="AK40">
        <v>56.61</v>
      </c>
      <c r="AL40" s="8">
        <f t="shared" si="4"/>
        <v>35582</v>
      </c>
      <c r="AM40">
        <v>6</v>
      </c>
      <c r="AN40">
        <v>1997</v>
      </c>
      <c r="AO40">
        <v>4</v>
      </c>
      <c r="AP40">
        <v>505.27</v>
      </c>
      <c r="AQ40">
        <v>181.91</v>
      </c>
    </row>
    <row r="41" spans="1:43" x14ac:dyDescent="0.25">
      <c r="A41" s="8">
        <f t="shared" si="0"/>
        <v>35198</v>
      </c>
      <c r="B41">
        <v>1996</v>
      </c>
      <c r="C41">
        <v>5</v>
      </c>
      <c r="D41">
        <v>13</v>
      </c>
      <c r="E41">
        <v>19960513</v>
      </c>
      <c r="F41">
        <v>1340</v>
      </c>
      <c r="G41" s="3">
        <v>559</v>
      </c>
      <c r="H41" s="4">
        <v>288.3</v>
      </c>
      <c r="I41" s="4">
        <v>288.3</v>
      </c>
      <c r="J41" s="4">
        <v>330</v>
      </c>
      <c r="M41" t="s">
        <v>12</v>
      </c>
      <c r="N41" t="s">
        <v>13</v>
      </c>
      <c r="O41" t="s">
        <v>14</v>
      </c>
      <c r="P41" t="s">
        <v>15</v>
      </c>
      <c r="Q41" t="s">
        <v>98</v>
      </c>
      <c r="W41" s="8">
        <f t="shared" si="2"/>
        <v>35612</v>
      </c>
      <c r="X41">
        <v>7</v>
      </c>
      <c r="Y41">
        <v>1997</v>
      </c>
      <c r="Z41">
        <v>3</v>
      </c>
      <c r="AA41">
        <v>339.06</v>
      </c>
      <c r="AB41">
        <v>260.06</v>
      </c>
      <c r="AC41">
        <v>434.53</v>
      </c>
      <c r="AD41">
        <v>44.59</v>
      </c>
      <c r="AE41">
        <v>37.65</v>
      </c>
      <c r="AF41" s="8">
        <f t="shared" si="3"/>
        <v>35612</v>
      </c>
      <c r="AG41">
        <v>7</v>
      </c>
      <c r="AH41">
        <v>1997</v>
      </c>
      <c r="AI41">
        <v>3</v>
      </c>
      <c r="AJ41">
        <v>339.06</v>
      </c>
      <c r="AK41">
        <v>37.65</v>
      </c>
      <c r="AL41" s="8">
        <f t="shared" si="4"/>
        <v>35612</v>
      </c>
      <c r="AM41">
        <v>7</v>
      </c>
      <c r="AN41">
        <v>1997</v>
      </c>
      <c r="AO41">
        <v>3</v>
      </c>
      <c r="AP41">
        <v>354.25</v>
      </c>
      <c r="AQ41">
        <v>98.9</v>
      </c>
    </row>
    <row r="42" spans="1:43" x14ac:dyDescent="0.25">
      <c r="A42" s="8">
        <f t="shared" si="0"/>
        <v>35206</v>
      </c>
      <c r="B42">
        <v>1996</v>
      </c>
      <c r="C42">
        <v>5</v>
      </c>
      <c r="D42">
        <v>21</v>
      </c>
      <c r="E42">
        <v>19960521</v>
      </c>
      <c r="F42">
        <v>1020</v>
      </c>
      <c r="G42" s="3">
        <v>644</v>
      </c>
      <c r="H42" s="4">
        <v>323.98</v>
      </c>
      <c r="I42" s="4">
        <v>323.98</v>
      </c>
      <c r="J42" s="4">
        <v>377.86</v>
      </c>
      <c r="L42" t="s">
        <v>13</v>
      </c>
      <c r="M42">
        <v>0</v>
      </c>
      <c r="W42" s="8">
        <f t="shared" si="2"/>
        <v>35643</v>
      </c>
      <c r="X42">
        <v>8</v>
      </c>
      <c r="Y42">
        <v>1997</v>
      </c>
      <c r="Z42">
        <v>1</v>
      </c>
      <c r="AA42">
        <v>210.17</v>
      </c>
      <c r="AB42">
        <v>151.31</v>
      </c>
      <c r="AC42">
        <v>284.45</v>
      </c>
      <c r="AD42">
        <v>34.06</v>
      </c>
      <c r="AE42">
        <v>23.06</v>
      </c>
      <c r="AF42" s="8">
        <f t="shared" si="3"/>
        <v>35643</v>
      </c>
      <c r="AG42">
        <v>8</v>
      </c>
      <c r="AH42">
        <v>1997</v>
      </c>
      <c r="AI42">
        <v>1</v>
      </c>
      <c r="AJ42">
        <v>210.17</v>
      </c>
      <c r="AK42">
        <v>23.06</v>
      </c>
      <c r="AL42" s="8">
        <f t="shared" si="4"/>
        <v>35643</v>
      </c>
      <c r="AM42">
        <v>8</v>
      </c>
      <c r="AN42">
        <v>1997</v>
      </c>
      <c r="AO42">
        <v>1</v>
      </c>
      <c r="AP42">
        <v>207.75</v>
      </c>
      <c r="AQ42">
        <v>48.49</v>
      </c>
    </row>
    <row r="43" spans="1:43" x14ac:dyDescent="0.25">
      <c r="A43" s="8">
        <f t="shared" si="0"/>
        <v>35291</v>
      </c>
      <c r="B43">
        <v>1996</v>
      </c>
      <c r="C43">
        <v>8</v>
      </c>
      <c r="D43">
        <v>14</v>
      </c>
      <c r="E43">
        <v>19960814</v>
      </c>
      <c r="F43">
        <v>1300</v>
      </c>
      <c r="G43" s="3">
        <v>39</v>
      </c>
      <c r="H43" s="4">
        <v>35.51</v>
      </c>
      <c r="I43" s="4">
        <v>35.51</v>
      </c>
      <c r="J43" s="4">
        <v>41.959000000000003</v>
      </c>
      <c r="L43" t="s">
        <v>14</v>
      </c>
      <c r="M43">
        <v>-0.81299999999999994</v>
      </c>
      <c r="N43">
        <v>0.32169999999999999</v>
      </c>
      <c r="W43" s="8">
        <f t="shared" si="2"/>
        <v>35674</v>
      </c>
      <c r="X43">
        <v>9</v>
      </c>
      <c r="Y43">
        <v>1997</v>
      </c>
      <c r="Z43">
        <v>1</v>
      </c>
      <c r="AA43">
        <v>180.64</v>
      </c>
      <c r="AB43">
        <v>127.76</v>
      </c>
      <c r="AC43">
        <v>248.18</v>
      </c>
      <c r="AD43">
        <v>30.82</v>
      </c>
      <c r="AE43">
        <v>22.03</v>
      </c>
      <c r="AF43" s="8">
        <f t="shared" si="3"/>
        <v>35674</v>
      </c>
      <c r="AG43">
        <v>9</v>
      </c>
      <c r="AH43">
        <v>1997</v>
      </c>
      <c r="AI43">
        <v>1</v>
      </c>
      <c r="AJ43">
        <v>180.64</v>
      </c>
      <c r="AK43">
        <v>22.03</v>
      </c>
      <c r="AL43" s="8">
        <f t="shared" si="4"/>
        <v>35674</v>
      </c>
      <c r="AM43">
        <v>9</v>
      </c>
      <c r="AN43">
        <v>1997</v>
      </c>
      <c r="AO43">
        <v>1</v>
      </c>
      <c r="AP43">
        <v>165.94</v>
      </c>
      <c r="AQ43">
        <v>37.03</v>
      </c>
    </row>
    <row r="44" spans="1:43" x14ac:dyDescent="0.25">
      <c r="A44" s="8">
        <f t="shared" si="0"/>
        <v>35347</v>
      </c>
      <c r="B44">
        <v>1996</v>
      </c>
      <c r="C44">
        <v>10</v>
      </c>
      <c r="D44">
        <v>9</v>
      </c>
      <c r="E44">
        <v>19961009</v>
      </c>
      <c r="F44">
        <v>1045</v>
      </c>
      <c r="G44" s="3">
        <v>111</v>
      </c>
      <c r="H44" s="4">
        <v>80.596999999999994</v>
      </c>
      <c r="I44" s="4">
        <v>80.596999999999994</v>
      </c>
      <c r="J44" s="4">
        <v>78.278999999999996</v>
      </c>
      <c r="L44" t="s">
        <v>15</v>
      </c>
      <c r="M44">
        <v>-2.1899999999999999E-2</v>
      </c>
      <c r="N44">
        <v>-0.32869999999999999</v>
      </c>
      <c r="O44">
        <v>-0.10929999999999999</v>
      </c>
      <c r="W44" s="8">
        <f t="shared" si="2"/>
        <v>35704</v>
      </c>
      <c r="X44">
        <v>10</v>
      </c>
      <c r="Y44">
        <v>1997</v>
      </c>
      <c r="Z44">
        <v>1</v>
      </c>
      <c r="AA44">
        <v>114.5</v>
      </c>
      <c r="AB44">
        <v>79.739999999999995</v>
      </c>
      <c r="AC44">
        <v>159.36000000000001</v>
      </c>
      <c r="AD44">
        <v>20.38</v>
      </c>
      <c r="AE44">
        <v>15.13</v>
      </c>
      <c r="AF44" s="8">
        <f t="shared" si="3"/>
        <v>35704</v>
      </c>
      <c r="AG44">
        <v>10</v>
      </c>
      <c r="AH44">
        <v>1997</v>
      </c>
      <c r="AI44">
        <v>1</v>
      </c>
      <c r="AJ44">
        <v>114.5</v>
      </c>
      <c r="AK44">
        <v>15.13</v>
      </c>
      <c r="AL44" s="8">
        <f t="shared" si="4"/>
        <v>35704</v>
      </c>
      <c r="AM44">
        <v>10</v>
      </c>
      <c r="AN44">
        <v>1997</v>
      </c>
      <c r="AO44">
        <v>1</v>
      </c>
      <c r="AP44">
        <v>101.47</v>
      </c>
      <c r="AQ44">
        <v>26.55</v>
      </c>
    </row>
    <row r="45" spans="1:43" x14ac:dyDescent="0.25">
      <c r="A45" s="8">
        <f t="shared" si="0"/>
        <v>35377</v>
      </c>
      <c r="B45">
        <v>1996</v>
      </c>
      <c r="C45">
        <v>11</v>
      </c>
      <c r="D45">
        <v>8</v>
      </c>
      <c r="E45">
        <v>19961108</v>
      </c>
      <c r="F45">
        <v>1400</v>
      </c>
      <c r="G45" s="3">
        <v>46</v>
      </c>
      <c r="H45" s="4">
        <v>40.104999999999997</v>
      </c>
      <c r="I45" s="4">
        <v>40.104999999999997</v>
      </c>
      <c r="J45" s="4">
        <v>39.640999999999998</v>
      </c>
      <c r="L45" t="s">
        <v>98</v>
      </c>
      <c r="M45">
        <v>-0.16239999999999999</v>
      </c>
      <c r="N45">
        <v>-0.1137</v>
      </c>
      <c r="O45">
        <v>0.18360000000000001</v>
      </c>
      <c r="P45">
        <v>0.1754</v>
      </c>
      <c r="W45" s="8">
        <f t="shared" si="2"/>
        <v>35735</v>
      </c>
      <c r="X45">
        <v>11</v>
      </c>
      <c r="Y45">
        <v>1997</v>
      </c>
      <c r="Z45">
        <v>1</v>
      </c>
      <c r="AA45">
        <v>53.62</v>
      </c>
      <c r="AB45">
        <v>38.229999999999997</v>
      </c>
      <c r="AC45">
        <v>73.180000000000007</v>
      </c>
      <c r="AD45">
        <v>8.94</v>
      </c>
      <c r="AE45">
        <v>6.25</v>
      </c>
      <c r="AF45" s="8">
        <f t="shared" si="3"/>
        <v>35735</v>
      </c>
      <c r="AG45">
        <v>11</v>
      </c>
      <c r="AH45">
        <v>1997</v>
      </c>
      <c r="AI45">
        <v>1</v>
      </c>
      <c r="AJ45">
        <v>53.62</v>
      </c>
      <c r="AK45">
        <v>6.25</v>
      </c>
      <c r="AL45" s="8">
        <f t="shared" si="4"/>
        <v>35735</v>
      </c>
      <c r="AM45">
        <v>11</v>
      </c>
      <c r="AN45">
        <v>1997</v>
      </c>
      <c r="AO45">
        <v>1</v>
      </c>
      <c r="AP45">
        <v>48.98</v>
      </c>
      <c r="AQ45">
        <v>11.04</v>
      </c>
    </row>
    <row r="46" spans="1:43" x14ac:dyDescent="0.25">
      <c r="A46" s="8">
        <f t="shared" si="0"/>
        <v>35388</v>
      </c>
      <c r="B46">
        <v>1996</v>
      </c>
      <c r="C46">
        <v>11</v>
      </c>
      <c r="D46">
        <v>19</v>
      </c>
      <c r="E46">
        <v>19961119</v>
      </c>
      <c r="F46">
        <v>1310</v>
      </c>
      <c r="G46" s="3">
        <v>43</v>
      </c>
      <c r="H46" s="4">
        <v>38.353000000000002</v>
      </c>
      <c r="I46" s="4">
        <v>38.353999999999999</v>
      </c>
      <c r="J46" s="4">
        <v>37.64</v>
      </c>
      <c r="L46" t="s">
        <v>99</v>
      </c>
      <c r="M46">
        <v>7.0999999999999994E-2</v>
      </c>
      <c r="N46">
        <v>0.1923</v>
      </c>
      <c r="O46">
        <v>1.9400000000000001E-2</v>
      </c>
      <c r="P46">
        <v>-6.2300000000000001E-2</v>
      </c>
      <c r="Q46">
        <v>0</v>
      </c>
      <c r="W46" s="8">
        <f t="shared" si="2"/>
        <v>35855</v>
      </c>
      <c r="X46">
        <v>3</v>
      </c>
      <c r="Y46">
        <v>1998</v>
      </c>
      <c r="Z46">
        <v>1</v>
      </c>
      <c r="AA46">
        <v>42.09</v>
      </c>
      <c r="AB46">
        <v>31.97</v>
      </c>
      <c r="AC46">
        <v>54.39</v>
      </c>
      <c r="AD46">
        <v>5.73</v>
      </c>
      <c r="AE46">
        <v>2.76</v>
      </c>
      <c r="AF46" s="8">
        <f t="shared" si="3"/>
        <v>35855</v>
      </c>
      <c r="AG46">
        <v>3</v>
      </c>
      <c r="AH46">
        <v>1998</v>
      </c>
      <c r="AI46">
        <v>1</v>
      </c>
      <c r="AJ46">
        <v>42.09</v>
      </c>
      <c r="AK46">
        <v>2.76</v>
      </c>
      <c r="AL46" s="8">
        <f t="shared" si="4"/>
        <v>35855</v>
      </c>
      <c r="AM46">
        <v>3</v>
      </c>
      <c r="AN46">
        <v>1998</v>
      </c>
      <c r="AO46">
        <v>1</v>
      </c>
      <c r="AP46">
        <v>43.96</v>
      </c>
      <c r="AQ46">
        <v>8.25</v>
      </c>
    </row>
    <row r="47" spans="1:43" x14ac:dyDescent="0.25">
      <c r="A47" s="8">
        <f t="shared" si="0"/>
        <v>35438</v>
      </c>
      <c r="B47">
        <v>1997</v>
      </c>
      <c r="C47">
        <v>1</v>
      </c>
      <c r="D47">
        <v>8</v>
      </c>
      <c r="E47">
        <v>19970108</v>
      </c>
      <c r="F47">
        <v>1500</v>
      </c>
      <c r="G47" s="3">
        <v>47</v>
      </c>
      <c r="H47" s="4">
        <v>45.143999999999998</v>
      </c>
      <c r="I47" s="4">
        <v>45.143999999999998</v>
      </c>
      <c r="J47" s="4">
        <v>42.631999999999998</v>
      </c>
      <c r="W47" s="8">
        <f t="shared" si="2"/>
        <v>35886</v>
      </c>
      <c r="X47">
        <v>4</v>
      </c>
      <c r="Y47">
        <v>1998</v>
      </c>
      <c r="Z47">
        <v>2</v>
      </c>
      <c r="AA47">
        <v>68.84</v>
      </c>
      <c r="AB47">
        <v>55.85</v>
      </c>
      <c r="AC47">
        <v>83.93</v>
      </c>
      <c r="AD47">
        <v>7.17</v>
      </c>
      <c r="AE47">
        <v>4.0599999999999996</v>
      </c>
      <c r="AF47" s="8">
        <f t="shared" si="3"/>
        <v>35886</v>
      </c>
      <c r="AG47">
        <v>4</v>
      </c>
      <c r="AH47">
        <v>1998</v>
      </c>
      <c r="AI47">
        <v>2</v>
      </c>
      <c r="AJ47">
        <v>68.84</v>
      </c>
      <c r="AK47">
        <v>4.0599999999999996</v>
      </c>
      <c r="AL47" s="8">
        <f t="shared" si="4"/>
        <v>35886</v>
      </c>
      <c r="AM47">
        <v>4</v>
      </c>
      <c r="AN47">
        <v>1998</v>
      </c>
      <c r="AO47">
        <v>2</v>
      </c>
      <c r="AP47">
        <v>70.16</v>
      </c>
      <c r="AQ47">
        <v>15.91</v>
      </c>
    </row>
    <row r="48" spans="1:43" x14ac:dyDescent="0.25">
      <c r="A48" s="8">
        <f t="shared" si="0"/>
        <v>35460</v>
      </c>
      <c r="B48">
        <v>1997</v>
      </c>
      <c r="C48">
        <v>1</v>
      </c>
      <c r="D48">
        <v>30</v>
      </c>
      <c r="E48">
        <v>19970130</v>
      </c>
      <c r="F48">
        <v>1000</v>
      </c>
      <c r="G48" s="3">
        <v>8.5</v>
      </c>
      <c r="H48" s="4">
        <v>11.353999999999999</v>
      </c>
      <c r="I48" s="4">
        <v>11.353999999999999</v>
      </c>
      <c r="J48" s="4">
        <v>14.891999999999999</v>
      </c>
      <c r="L48" s="11" t="s">
        <v>29</v>
      </c>
      <c r="M48" s="11"/>
      <c r="N48">
        <v>1.41E-2</v>
      </c>
      <c r="W48" s="8">
        <f t="shared" si="2"/>
        <v>35916</v>
      </c>
      <c r="X48">
        <v>5</v>
      </c>
      <c r="Y48">
        <v>1998</v>
      </c>
      <c r="Z48">
        <v>2</v>
      </c>
      <c r="AA48">
        <v>336.91</v>
      </c>
      <c r="AB48">
        <v>275.24</v>
      </c>
      <c r="AC48">
        <v>408.24</v>
      </c>
      <c r="AD48">
        <v>33.97</v>
      </c>
      <c r="AE48">
        <v>15.39</v>
      </c>
      <c r="AF48" s="8">
        <f t="shared" si="3"/>
        <v>35916</v>
      </c>
      <c r="AG48">
        <v>5</v>
      </c>
      <c r="AH48">
        <v>1998</v>
      </c>
      <c r="AI48">
        <v>2</v>
      </c>
      <c r="AJ48">
        <v>336.91</v>
      </c>
      <c r="AK48">
        <v>15.39</v>
      </c>
      <c r="AL48" s="8">
        <f t="shared" si="4"/>
        <v>35916</v>
      </c>
      <c r="AM48">
        <v>5</v>
      </c>
      <c r="AN48">
        <v>1998</v>
      </c>
      <c r="AO48">
        <v>2</v>
      </c>
      <c r="AP48">
        <v>332.91</v>
      </c>
      <c r="AQ48">
        <v>46.07</v>
      </c>
    </row>
    <row r="49" spans="1:43" x14ac:dyDescent="0.25">
      <c r="A49" s="8">
        <f t="shared" si="0"/>
        <v>35486</v>
      </c>
      <c r="B49">
        <v>1997</v>
      </c>
      <c r="C49">
        <v>2</v>
      </c>
      <c r="D49">
        <v>25</v>
      </c>
      <c r="E49">
        <v>19970225</v>
      </c>
      <c r="F49">
        <v>1200</v>
      </c>
      <c r="G49" s="3">
        <v>18</v>
      </c>
      <c r="H49" s="4">
        <v>23.244</v>
      </c>
      <c r="I49" s="4">
        <v>23.244</v>
      </c>
      <c r="J49" s="4">
        <v>26.308</v>
      </c>
      <c r="W49" s="8">
        <f t="shared" si="2"/>
        <v>35947</v>
      </c>
      <c r="X49">
        <v>6</v>
      </c>
      <c r="Y49">
        <v>1998</v>
      </c>
      <c r="Z49">
        <v>4</v>
      </c>
      <c r="AA49">
        <v>475.77</v>
      </c>
      <c r="AB49">
        <v>403.42</v>
      </c>
      <c r="AC49">
        <v>557.29999999999995</v>
      </c>
      <c r="AD49">
        <v>39.28</v>
      </c>
      <c r="AE49">
        <v>25.8</v>
      </c>
      <c r="AF49" s="8">
        <f t="shared" si="3"/>
        <v>35947</v>
      </c>
      <c r="AG49">
        <v>6</v>
      </c>
      <c r="AH49">
        <v>1998</v>
      </c>
      <c r="AI49">
        <v>4</v>
      </c>
      <c r="AJ49">
        <v>475.77</v>
      </c>
      <c r="AK49">
        <v>25.8</v>
      </c>
      <c r="AL49" s="8">
        <f t="shared" si="4"/>
        <v>35947</v>
      </c>
      <c r="AM49">
        <v>6</v>
      </c>
      <c r="AN49">
        <v>1998</v>
      </c>
      <c r="AO49">
        <v>4</v>
      </c>
      <c r="AP49">
        <v>487.36</v>
      </c>
      <c r="AQ49">
        <v>115.08</v>
      </c>
    </row>
    <row r="50" spans="1:43" x14ac:dyDescent="0.25">
      <c r="A50" s="8">
        <f t="shared" si="0"/>
        <v>35514</v>
      </c>
      <c r="B50">
        <v>1997</v>
      </c>
      <c r="C50">
        <v>3</v>
      </c>
      <c r="D50">
        <v>25</v>
      </c>
      <c r="E50">
        <v>19970325</v>
      </c>
      <c r="F50">
        <v>1145</v>
      </c>
      <c r="G50" s="3">
        <v>45</v>
      </c>
      <c r="H50" s="4">
        <v>53.378</v>
      </c>
      <c r="I50" s="4">
        <v>53.378</v>
      </c>
      <c r="J50" s="4">
        <v>54.567</v>
      </c>
      <c r="L50" t="s">
        <v>30</v>
      </c>
      <c r="M50" t="s">
        <v>31</v>
      </c>
      <c r="N50" t="s">
        <v>32</v>
      </c>
      <c r="O50" t="s">
        <v>33</v>
      </c>
      <c r="P50" t="s">
        <v>34</v>
      </c>
      <c r="Q50" t="s">
        <v>35</v>
      </c>
      <c r="R50" t="s">
        <v>36</v>
      </c>
      <c r="S50" t="s">
        <v>37</v>
      </c>
      <c r="W50" s="8">
        <f t="shared" si="2"/>
        <v>35977</v>
      </c>
      <c r="X50">
        <v>7</v>
      </c>
      <c r="Y50">
        <v>1998</v>
      </c>
      <c r="Z50">
        <v>2</v>
      </c>
      <c r="AA50">
        <v>267.51</v>
      </c>
      <c r="AB50">
        <v>219.85</v>
      </c>
      <c r="AC50">
        <v>322.41000000000003</v>
      </c>
      <c r="AD50">
        <v>26.19</v>
      </c>
      <c r="AE50">
        <v>11.15</v>
      </c>
      <c r="AF50" s="8">
        <f t="shared" si="3"/>
        <v>35977</v>
      </c>
      <c r="AG50">
        <v>7</v>
      </c>
      <c r="AH50">
        <v>1998</v>
      </c>
      <c r="AI50">
        <v>2</v>
      </c>
      <c r="AJ50">
        <v>267.51</v>
      </c>
      <c r="AK50">
        <v>11.15</v>
      </c>
      <c r="AL50" s="8">
        <f t="shared" si="4"/>
        <v>35977</v>
      </c>
      <c r="AM50">
        <v>7</v>
      </c>
      <c r="AN50">
        <v>1998</v>
      </c>
      <c r="AO50">
        <v>2</v>
      </c>
      <c r="AP50">
        <v>264.66000000000003</v>
      </c>
      <c r="AQ50">
        <v>29.26</v>
      </c>
    </row>
    <row r="51" spans="1:43" x14ac:dyDescent="0.25">
      <c r="A51" s="8">
        <f t="shared" si="0"/>
        <v>35535</v>
      </c>
      <c r="B51">
        <v>1997</v>
      </c>
      <c r="C51">
        <v>4</v>
      </c>
      <c r="D51">
        <v>15</v>
      </c>
      <c r="E51">
        <v>19970415</v>
      </c>
      <c r="F51">
        <v>1100</v>
      </c>
      <c r="G51" s="3">
        <v>35</v>
      </c>
      <c r="H51" s="4">
        <v>45.390999999999998</v>
      </c>
      <c r="I51" s="4">
        <v>45.390999999999998</v>
      </c>
      <c r="J51" s="4">
        <v>49.478000000000002</v>
      </c>
      <c r="L51" t="s">
        <v>16</v>
      </c>
      <c r="W51" s="8">
        <f t="shared" si="2"/>
        <v>36008</v>
      </c>
      <c r="X51">
        <v>8</v>
      </c>
      <c r="Y51">
        <v>1998</v>
      </c>
      <c r="Z51">
        <v>1</v>
      </c>
      <c r="AA51">
        <v>85.73</v>
      </c>
      <c r="AB51">
        <v>65.569999999999993</v>
      </c>
      <c r="AC51">
        <v>110.14</v>
      </c>
      <c r="AD51">
        <v>11.39</v>
      </c>
      <c r="AE51">
        <v>5.0199999999999996</v>
      </c>
      <c r="AF51" s="8">
        <f t="shared" si="3"/>
        <v>36008</v>
      </c>
      <c r="AG51">
        <v>8</v>
      </c>
      <c r="AH51">
        <v>1998</v>
      </c>
      <c r="AI51">
        <v>1</v>
      </c>
      <c r="AJ51">
        <v>85.73</v>
      </c>
      <c r="AK51">
        <v>5.0199999999999996</v>
      </c>
      <c r="AL51" s="8">
        <f t="shared" si="4"/>
        <v>36008</v>
      </c>
      <c r="AM51">
        <v>8</v>
      </c>
      <c r="AN51">
        <v>1998</v>
      </c>
      <c r="AO51">
        <v>1</v>
      </c>
      <c r="AP51">
        <v>84.44</v>
      </c>
      <c r="AQ51">
        <v>9.17</v>
      </c>
    </row>
    <row r="52" spans="1:43" x14ac:dyDescent="0.25">
      <c r="A52" s="8">
        <f t="shared" si="0"/>
        <v>35549</v>
      </c>
      <c r="B52">
        <v>1997</v>
      </c>
      <c r="C52">
        <v>4</v>
      </c>
      <c r="D52">
        <v>29</v>
      </c>
      <c r="E52">
        <v>19970429</v>
      </c>
      <c r="F52">
        <v>1000</v>
      </c>
      <c r="G52" s="3">
        <v>96</v>
      </c>
      <c r="H52" s="4">
        <v>105.31</v>
      </c>
      <c r="I52" s="4">
        <v>105.31</v>
      </c>
      <c r="J52" s="4">
        <v>106.04</v>
      </c>
      <c r="L52" t="s">
        <v>38</v>
      </c>
      <c r="M52" t="s">
        <v>39</v>
      </c>
      <c r="N52" t="s">
        <v>40</v>
      </c>
      <c r="O52" t="s">
        <v>41</v>
      </c>
      <c r="P52" t="s">
        <v>42</v>
      </c>
      <c r="W52" s="8">
        <f t="shared" si="2"/>
        <v>36039</v>
      </c>
      <c r="X52">
        <v>9</v>
      </c>
      <c r="Y52">
        <v>1998</v>
      </c>
      <c r="Z52">
        <v>1</v>
      </c>
      <c r="AA52">
        <v>52.72</v>
      </c>
      <c r="AB52">
        <v>39.950000000000003</v>
      </c>
      <c r="AC52">
        <v>68.28</v>
      </c>
      <c r="AD52">
        <v>7.24</v>
      </c>
      <c r="AE52">
        <v>3.6</v>
      </c>
      <c r="AF52" s="8">
        <f t="shared" si="3"/>
        <v>36039</v>
      </c>
      <c r="AG52">
        <v>9</v>
      </c>
      <c r="AH52">
        <v>1998</v>
      </c>
      <c r="AI52">
        <v>1</v>
      </c>
      <c r="AJ52">
        <v>52.72</v>
      </c>
      <c r="AK52">
        <v>3.6</v>
      </c>
      <c r="AL52" s="8">
        <f t="shared" si="4"/>
        <v>36039</v>
      </c>
      <c r="AM52">
        <v>9</v>
      </c>
      <c r="AN52">
        <v>1998</v>
      </c>
      <c r="AO52">
        <v>1</v>
      </c>
      <c r="AP52">
        <v>52.69</v>
      </c>
      <c r="AQ52">
        <v>3.48</v>
      </c>
    </row>
    <row r="53" spans="1:43" x14ac:dyDescent="0.25">
      <c r="A53" s="8">
        <f t="shared" si="0"/>
        <v>35564</v>
      </c>
      <c r="B53">
        <v>1997</v>
      </c>
      <c r="C53">
        <v>5</v>
      </c>
      <c r="D53">
        <v>14</v>
      </c>
      <c r="E53">
        <v>19970514</v>
      </c>
      <c r="F53">
        <v>920</v>
      </c>
      <c r="G53" s="3">
        <v>433</v>
      </c>
      <c r="H53" s="4">
        <v>348.04</v>
      </c>
      <c r="I53" s="4">
        <v>348.04</v>
      </c>
      <c r="J53" s="4">
        <v>358.02</v>
      </c>
      <c r="L53" t="s">
        <v>43</v>
      </c>
      <c r="M53" t="s">
        <v>44</v>
      </c>
      <c r="N53" t="s">
        <v>45</v>
      </c>
      <c r="O53" t="s">
        <v>44</v>
      </c>
      <c r="P53" t="s">
        <v>44</v>
      </c>
      <c r="Q53" t="s">
        <v>44</v>
      </c>
      <c r="R53" t="s">
        <v>44</v>
      </c>
      <c r="S53" t="s">
        <v>46</v>
      </c>
      <c r="W53" s="8">
        <f t="shared" si="2"/>
        <v>36069</v>
      </c>
      <c r="X53">
        <v>10</v>
      </c>
      <c r="Y53">
        <v>1998</v>
      </c>
      <c r="Z53">
        <v>1</v>
      </c>
      <c r="AA53">
        <v>70.8</v>
      </c>
      <c r="AB53">
        <v>53.83</v>
      </c>
      <c r="AC53">
        <v>91.44</v>
      </c>
      <c r="AD53">
        <v>9.61</v>
      </c>
      <c r="AE53">
        <v>4.59</v>
      </c>
      <c r="AF53" s="8">
        <f t="shared" si="3"/>
        <v>36069</v>
      </c>
      <c r="AG53">
        <v>10</v>
      </c>
      <c r="AH53">
        <v>1998</v>
      </c>
      <c r="AI53">
        <v>1</v>
      </c>
      <c r="AJ53">
        <v>70.8</v>
      </c>
      <c r="AK53">
        <v>4.59</v>
      </c>
      <c r="AL53" s="8">
        <f t="shared" si="4"/>
        <v>36069</v>
      </c>
      <c r="AM53">
        <v>10</v>
      </c>
      <c r="AN53">
        <v>1998</v>
      </c>
      <c r="AO53">
        <v>1</v>
      </c>
      <c r="AP53">
        <v>66.83</v>
      </c>
      <c r="AQ53">
        <v>7.81</v>
      </c>
    </row>
    <row r="54" spans="1:43" x14ac:dyDescent="0.25">
      <c r="A54" s="8">
        <f t="shared" si="0"/>
        <v>35571</v>
      </c>
      <c r="B54">
        <v>1997</v>
      </c>
      <c r="C54">
        <v>5</v>
      </c>
      <c r="D54">
        <v>21</v>
      </c>
      <c r="E54">
        <v>19970521</v>
      </c>
      <c r="F54">
        <v>830</v>
      </c>
      <c r="G54" s="3">
        <v>514</v>
      </c>
      <c r="H54" s="4">
        <v>398.88</v>
      </c>
      <c r="I54" s="4">
        <v>398.88</v>
      </c>
      <c r="J54" s="4">
        <v>418.07</v>
      </c>
      <c r="L54" t="s">
        <v>47</v>
      </c>
      <c r="W54" s="8">
        <f t="shared" si="2"/>
        <v>36100</v>
      </c>
      <c r="X54">
        <v>11</v>
      </c>
      <c r="Y54">
        <v>1998</v>
      </c>
      <c r="Z54">
        <v>1</v>
      </c>
      <c r="AA54">
        <v>66.44</v>
      </c>
      <c r="AB54">
        <v>49.37</v>
      </c>
      <c r="AC54">
        <v>87.52</v>
      </c>
      <c r="AD54">
        <v>9.75</v>
      </c>
      <c r="AE54">
        <v>5.69</v>
      </c>
      <c r="AF54" s="8">
        <f t="shared" si="3"/>
        <v>36100</v>
      </c>
      <c r="AG54">
        <v>11</v>
      </c>
      <c r="AH54">
        <v>1998</v>
      </c>
      <c r="AI54">
        <v>1</v>
      </c>
      <c r="AJ54">
        <v>66.44</v>
      </c>
      <c r="AK54">
        <v>5.69</v>
      </c>
      <c r="AL54" s="8">
        <f t="shared" si="4"/>
        <v>36100</v>
      </c>
      <c r="AM54">
        <v>11</v>
      </c>
      <c r="AN54">
        <v>1998</v>
      </c>
      <c r="AO54">
        <v>1</v>
      </c>
      <c r="AP54">
        <v>59.68</v>
      </c>
      <c r="AQ54">
        <v>9.2200000000000006</v>
      </c>
    </row>
    <row r="55" spans="1:43" x14ac:dyDescent="0.25">
      <c r="A55" s="8">
        <f t="shared" si="0"/>
        <v>35579</v>
      </c>
      <c r="B55">
        <v>1997</v>
      </c>
      <c r="C55">
        <v>5</v>
      </c>
      <c r="D55">
        <v>29</v>
      </c>
      <c r="E55">
        <v>19970529</v>
      </c>
      <c r="F55">
        <v>930</v>
      </c>
      <c r="G55" s="3">
        <v>238</v>
      </c>
      <c r="H55" s="4">
        <v>221.93</v>
      </c>
      <c r="I55" s="4">
        <v>221.93</v>
      </c>
      <c r="J55" s="4">
        <v>225.81</v>
      </c>
      <c r="L55" t="s">
        <v>32</v>
      </c>
      <c r="M55" s="3">
        <v>35.1</v>
      </c>
      <c r="N55" s="3">
        <v>60.3</v>
      </c>
      <c r="O55" s="3">
        <v>179</v>
      </c>
      <c r="P55" s="3">
        <v>320</v>
      </c>
      <c r="Q55" s="3">
        <v>516</v>
      </c>
      <c r="R55" s="3">
        <v>590</v>
      </c>
      <c r="S55" s="3">
        <v>592</v>
      </c>
      <c r="T55" s="3">
        <v>592</v>
      </c>
      <c r="W55" s="8">
        <f t="shared" si="2"/>
        <v>36192</v>
      </c>
      <c r="X55">
        <v>2</v>
      </c>
      <c r="Y55">
        <v>1999</v>
      </c>
      <c r="Z55">
        <v>1</v>
      </c>
      <c r="AA55">
        <v>49.24</v>
      </c>
      <c r="AB55">
        <v>37.61</v>
      </c>
      <c r="AC55">
        <v>63.35</v>
      </c>
      <c r="AD55">
        <v>6.58</v>
      </c>
      <c r="AE55">
        <v>2.96</v>
      </c>
      <c r="AF55" s="8">
        <f t="shared" si="3"/>
        <v>36192</v>
      </c>
      <c r="AG55">
        <v>2</v>
      </c>
      <c r="AH55">
        <v>1999</v>
      </c>
      <c r="AI55">
        <v>1</v>
      </c>
      <c r="AJ55">
        <v>49.24</v>
      </c>
      <c r="AK55">
        <v>2.96</v>
      </c>
      <c r="AL55" s="8">
        <f t="shared" si="4"/>
        <v>36192</v>
      </c>
      <c r="AM55">
        <v>2</v>
      </c>
      <c r="AN55">
        <v>1999</v>
      </c>
      <c r="AO55">
        <v>1</v>
      </c>
      <c r="AP55">
        <v>48.03</v>
      </c>
      <c r="AQ55">
        <v>4.87</v>
      </c>
    </row>
    <row r="56" spans="1:43" x14ac:dyDescent="0.25">
      <c r="A56" s="8">
        <f t="shared" si="0"/>
        <v>35586</v>
      </c>
      <c r="B56">
        <v>1997</v>
      </c>
      <c r="C56">
        <v>6</v>
      </c>
      <c r="D56">
        <v>5</v>
      </c>
      <c r="E56">
        <v>19970605</v>
      </c>
      <c r="F56">
        <v>1100</v>
      </c>
      <c r="G56" s="3">
        <v>883</v>
      </c>
      <c r="H56" s="4">
        <v>602.33000000000004</v>
      </c>
      <c r="I56" s="4">
        <v>602.33000000000004</v>
      </c>
      <c r="J56" s="4">
        <v>674.58</v>
      </c>
      <c r="L56" s="3" t="s">
        <v>34</v>
      </c>
      <c r="M56" s="3">
        <v>29.9</v>
      </c>
      <c r="N56" s="3">
        <v>65.8</v>
      </c>
      <c r="O56" s="3">
        <v>172</v>
      </c>
      <c r="P56" s="3">
        <v>283</v>
      </c>
      <c r="Q56" s="3">
        <v>493</v>
      </c>
      <c r="R56" s="3">
        <v>703</v>
      </c>
      <c r="S56" s="3">
        <v>719</v>
      </c>
      <c r="T56" s="3">
        <v>719</v>
      </c>
      <c r="W56" s="8">
        <f t="shared" si="2"/>
        <v>36251</v>
      </c>
      <c r="X56">
        <v>4</v>
      </c>
      <c r="Y56">
        <v>1999</v>
      </c>
      <c r="Z56">
        <v>2</v>
      </c>
      <c r="AA56">
        <v>89.76</v>
      </c>
      <c r="AB56">
        <v>73.430000000000007</v>
      </c>
      <c r="AC56">
        <v>108.63</v>
      </c>
      <c r="AD56">
        <v>8.99</v>
      </c>
      <c r="AE56">
        <v>4.6100000000000003</v>
      </c>
      <c r="AF56" s="8">
        <f t="shared" si="3"/>
        <v>36251</v>
      </c>
      <c r="AG56">
        <v>4</v>
      </c>
      <c r="AH56">
        <v>1999</v>
      </c>
      <c r="AI56">
        <v>2</v>
      </c>
      <c r="AJ56">
        <v>89.76</v>
      </c>
      <c r="AK56">
        <v>4.5999999999999996</v>
      </c>
      <c r="AL56" s="8">
        <f t="shared" si="4"/>
        <v>36251</v>
      </c>
      <c r="AM56">
        <v>4</v>
      </c>
      <c r="AN56">
        <v>1999</v>
      </c>
      <c r="AO56">
        <v>2</v>
      </c>
      <c r="AP56">
        <v>89.51</v>
      </c>
      <c r="AQ56">
        <v>13.18</v>
      </c>
    </row>
    <row r="57" spans="1:43" x14ac:dyDescent="0.25">
      <c r="A57" s="8">
        <f t="shared" si="0"/>
        <v>35592</v>
      </c>
      <c r="B57">
        <v>1997</v>
      </c>
      <c r="C57">
        <v>6</v>
      </c>
      <c r="D57">
        <v>11</v>
      </c>
      <c r="E57">
        <v>19970611</v>
      </c>
      <c r="F57">
        <v>1000</v>
      </c>
      <c r="G57" s="3">
        <v>451</v>
      </c>
      <c r="H57" s="4">
        <v>364.33</v>
      </c>
      <c r="I57" s="4">
        <v>364.33</v>
      </c>
      <c r="J57" s="4">
        <v>383.01</v>
      </c>
      <c r="L57" t="s">
        <v>48</v>
      </c>
      <c r="M57">
        <v>1.17</v>
      </c>
      <c r="N57">
        <v>0.92</v>
      </c>
      <c r="O57">
        <v>1.04</v>
      </c>
      <c r="P57">
        <v>1.1299999999999999</v>
      </c>
      <c r="Q57">
        <v>1.05</v>
      </c>
      <c r="R57">
        <v>0.84</v>
      </c>
      <c r="S57">
        <v>0.82</v>
      </c>
      <c r="T57">
        <v>0.82</v>
      </c>
      <c r="W57" s="8">
        <f t="shared" si="2"/>
        <v>36312</v>
      </c>
      <c r="X57">
        <v>6</v>
      </c>
      <c r="Y57">
        <v>1999</v>
      </c>
      <c r="Z57">
        <v>1</v>
      </c>
      <c r="AA57">
        <v>446.3</v>
      </c>
      <c r="AB57">
        <v>343.94</v>
      </c>
      <c r="AC57">
        <v>569.6</v>
      </c>
      <c r="AD57">
        <v>57.67</v>
      </c>
      <c r="AE57">
        <v>22.17</v>
      </c>
      <c r="AF57" s="8">
        <f t="shared" si="3"/>
        <v>36312</v>
      </c>
      <c r="AG57">
        <v>6</v>
      </c>
      <c r="AH57">
        <v>1999</v>
      </c>
      <c r="AI57">
        <v>1</v>
      </c>
      <c r="AJ57">
        <v>446.3</v>
      </c>
      <c r="AK57">
        <v>22.17</v>
      </c>
      <c r="AL57" s="8">
        <f t="shared" si="4"/>
        <v>36312</v>
      </c>
      <c r="AM57">
        <v>6</v>
      </c>
      <c r="AN57">
        <v>1999</v>
      </c>
      <c r="AO57">
        <v>1</v>
      </c>
      <c r="AP57">
        <v>440.74</v>
      </c>
      <c r="AQ57">
        <v>57.24</v>
      </c>
    </row>
    <row r="58" spans="1:43" x14ac:dyDescent="0.25">
      <c r="A58" s="8">
        <f t="shared" si="0"/>
        <v>35597</v>
      </c>
      <c r="B58">
        <v>1997</v>
      </c>
      <c r="C58">
        <v>6</v>
      </c>
      <c r="D58">
        <v>16</v>
      </c>
      <c r="E58">
        <v>19970616</v>
      </c>
      <c r="F58">
        <v>1230</v>
      </c>
      <c r="G58" s="3">
        <v>580</v>
      </c>
      <c r="H58" s="4">
        <v>440.72</v>
      </c>
      <c r="I58" s="4">
        <v>440.72</v>
      </c>
      <c r="J58" s="4">
        <v>473.24</v>
      </c>
      <c r="L58" t="str">
        <f>_xlfn.CONCAT(L59," ", M59, " ", N59, " ", O59, " ", P59, " ", Q59, " ", R59, " ", S59, " ", T59, " ", U59)</f>
        <v>Est/Obs &gt; 1 indicates overestimation; Est/Obs &lt; 1 indicates underestimation</v>
      </c>
      <c r="W58" s="8">
        <f t="shared" si="2"/>
        <v>36373</v>
      </c>
      <c r="X58">
        <v>8</v>
      </c>
      <c r="Y58">
        <v>1999</v>
      </c>
      <c r="Z58">
        <v>2</v>
      </c>
      <c r="AA58">
        <v>261.23</v>
      </c>
      <c r="AB58">
        <v>214.01</v>
      </c>
      <c r="AC58">
        <v>315.75</v>
      </c>
      <c r="AD58">
        <v>25.98</v>
      </c>
      <c r="AE58">
        <v>13.76</v>
      </c>
      <c r="AF58" s="8">
        <f t="shared" si="3"/>
        <v>36373</v>
      </c>
      <c r="AG58">
        <v>8</v>
      </c>
      <c r="AH58">
        <v>1999</v>
      </c>
      <c r="AI58">
        <v>2</v>
      </c>
      <c r="AJ58">
        <v>261.23</v>
      </c>
      <c r="AK58">
        <v>13.76</v>
      </c>
      <c r="AL58" s="8">
        <f t="shared" si="4"/>
        <v>36373</v>
      </c>
      <c r="AM58">
        <v>8</v>
      </c>
      <c r="AN58">
        <v>1999</v>
      </c>
      <c r="AO58">
        <v>2</v>
      </c>
      <c r="AP58">
        <v>248.12</v>
      </c>
      <c r="AQ58">
        <v>24.84</v>
      </c>
    </row>
    <row r="59" spans="1:43" x14ac:dyDescent="0.25">
      <c r="A59" s="8">
        <f t="shared" si="0"/>
        <v>35607</v>
      </c>
      <c r="B59">
        <v>1997</v>
      </c>
      <c r="C59">
        <v>6</v>
      </c>
      <c r="D59">
        <v>26</v>
      </c>
      <c r="E59">
        <v>19970626</v>
      </c>
      <c r="F59">
        <v>1100</v>
      </c>
      <c r="G59" s="3">
        <v>606</v>
      </c>
      <c r="H59" s="4">
        <v>454.53</v>
      </c>
      <c r="I59" s="4">
        <v>454.53</v>
      </c>
      <c r="J59" s="4">
        <v>490.24</v>
      </c>
      <c r="L59" t="s">
        <v>48</v>
      </c>
      <c r="M59" t="s">
        <v>49</v>
      </c>
      <c r="N59">
        <v>1</v>
      </c>
      <c r="O59" t="s">
        <v>50</v>
      </c>
      <c r="P59" t="s">
        <v>51</v>
      </c>
      <c r="Q59" t="s">
        <v>48</v>
      </c>
      <c r="R59" t="s">
        <v>52</v>
      </c>
      <c r="S59">
        <v>1</v>
      </c>
      <c r="T59" t="s">
        <v>50</v>
      </c>
      <c r="U59" t="s">
        <v>53</v>
      </c>
      <c r="W59" s="8">
        <f t="shared" si="2"/>
        <v>36434</v>
      </c>
      <c r="X59">
        <v>10</v>
      </c>
      <c r="Y59">
        <v>1999</v>
      </c>
      <c r="Z59">
        <v>1</v>
      </c>
      <c r="AA59">
        <v>105.09</v>
      </c>
      <c r="AB59">
        <v>79.42</v>
      </c>
      <c r="AC59">
        <v>136.44</v>
      </c>
      <c r="AD59">
        <v>14.58</v>
      </c>
      <c r="AE59">
        <v>7.44</v>
      </c>
      <c r="AF59" s="8">
        <f t="shared" si="3"/>
        <v>36434</v>
      </c>
      <c r="AG59">
        <v>10</v>
      </c>
      <c r="AH59">
        <v>1999</v>
      </c>
      <c r="AI59">
        <v>1</v>
      </c>
      <c r="AJ59">
        <v>105.09</v>
      </c>
      <c r="AK59">
        <v>7.44</v>
      </c>
      <c r="AL59" s="8">
        <f t="shared" si="4"/>
        <v>36434</v>
      </c>
      <c r="AM59">
        <v>10</v>
      </c>
      <c r="AN59">
        <v>1999</v>
      </c>
      <c r="AO59">
        <v>1</v>
      </c>
      <c r="AP59">
        <v>95.68</v>
      </c>
      <c r="AQ59">
        <v>14.7</v>
      </c>
    </row>
    <row r="60" spans="1:43" x14ac:dyDescent="0.25">
      <c r="A60" s="8">
        <f t="shared" si="0"/>
        <v>35612</v>
      </c>
      <c r="B60">
        <v>1997</v>
      </c>
      <c r="C60">
        <v>7</v>
      </c>
      <c r="D60">
        <v>1</v>
      </c>
      <c r="E60">
        <v>19970701</v>
      </c>
      <c r="F60">
        <v>1400</v>
      </c>
      <c r="G60" s="3">
        <v>585</v>
      </c>
      <c r="H60" s="4">
        <v>441.72</v>
      </c>
      <c r="I60" s="4">
        <v>441.72</v>
      </c>
      <c r="J60" s="4">
        <v>474.43</v>
      </c>
      <c r="W60" s="8">
        <f t="shared" si="2"/>
        <v>36465</v>
      </c>
      <c r="X60">
        <v>11</v>
      </c>
      <c r="Y60">
        <v>1999</v>
      </c>
      <c r="Z60">
        <v>1</v>
      </c>
      <c r="AA60">
        <v>50.4</v>
      </c>
      <c r="AB60">
        <v>37.799999999999997</v>
      </c>
      <c r="AC60">
        <v>65.87</v>
      </c>
      <c r="AD60">
        <v>7.18</v>
      </c>
      <c r="AE60">
        <v>3.92</v>
      </c>
      <c r="AF60" s="8">
        <f t="shared" si="3"/>
        <v>36465</v>
      </c>
      <c r="AG60">
        <v>11</v>
      </c>
      <c r="AH60">
        <v>1999</v>
      </c>
      <c r="AI60">
        <v>1</v>
      </c>
      <c r="AJ60">
        <v>50.4</v>
      </c>
      <c r="AK60">
        <v>3.92</v>
      </c>
      <c r="AL60" s="8">
        <f t="shared" si="4"/>
        <v>36465</v>
      </c>
      <c r="AM60">
        <v>11</v>
      </c>
      <c r="AN60">
        <v>1999</v>
      </c>
      <c r="AO60">
        <v>1</v>
      </c>
      <c r="AP60">
        <v>47.32</v>
      </c>
      <c r="AQ60">
        <v>6.19</v>
      </c>
    </row>
    <row r="61" spans="1:43" x14ac:dyDescent="0.25">
      <c r="A61" s="8">
        <f t="shared" si="0"/>
        <v>35626</v>
      </c>
      <c r="B61">
        <v>1997</v>
      </c>
      <c r="C61">
        <v>7</v>
      </c>
      <c r="D61">
        <v>15</v>
      </c>
      <c r="E61">
        <v>19970715</v>
      </c>
      <c r="F61">
        <v>1100</v>
      </c>
      <c r="G61" s="3">
        <v>355</v>
      </c>
      <c r="H61" s="4">
        <v>299.68</v>
      </c>
      <c r="I61" s="4">
        <v>299.68</v>
      </c>
      <c r="J61" s="4">
        <v>308.89</v>
      </c>
      <c r="W61" s="8">
        <f t="shared" si="2"/>
        <v>36586</v>
      </c>
      <c r="X61">
        <v>3</v>
      </c>
      <c r="Y61">
        <v>2000</v>
      </c>
      <c r="Z61">
        <v>2</v>
      </c>
      <c r="AA61">
        <v>48.26</v>
      </c>
      <c r="AB61">
        <v>38.81</v>
      </c>
      <c r="AC61">
        <v>59.3</v>
      </c>
      <c r="AD61">
        <v>5.23</v>
      </c>
      <c r="AE61">
        <v>3.26</v>
      </c>
      <c r="AF61" s="8">
        <f t="shared" si="3"/>
        <v>36586</v>
      </c>
      <c r="AG61">
        <v>3</v>
      </c>
      <c r="AH61">
        <v>2000</v>
      </c>
      <c r="AI61">
        <v>2</v>
      </c>
      <c r="AJ61">
        <v>48.26</v>
      </c>
      <c r="AK61">
        <v>3.26</v>
      </c>
      <c r="AL61" s="8">
        <f t="shared" si="4"/>
        <v>36586</v>
      </c>
      <c r="AM61">
        <v>3</v>
      </c>
      <c r="AN61">
        <v>2000</v>
      </c>
      <c r="AO61">
        <v>2</v>
      </c>
      <c r="AP61">
        <v>51.5</v>
      </c>
      <c r="AQ61">
        <v>6.7</v>
      </c>
    </row>
    <row r="62" spans="1:43" x14ac:dyDescent="0.25">
      <c r="A62" s="8">
        <f t="shared" si="0"/>
        <v>35641</v>
      </c>
      <c r="B62">
        <v>1997</v>
      </c>
      <c r="C62">
        <v>7</v>
      </c>
      <c r="D62">
        <v>30</v>
      </c>
      <c r="E62">
        <v>19970730</v>
      </c>
      <c r="F62">
        <v>1115</v>
      </c>
      <c r="G62" s="3">
        <v>324</v>
      </c>
      <c r="H62" s="4">
        <v>275.77</v>
      </c>
      <c r="I62" s="4">
        <v>275.77</v>
      </c>
      <c r="J62" s="4">
        <v>279.44</v>
      </c>
      <c r="L62" t="s">
        <v>54</v>
      </c>
      <c r="M62" t="s">
        <v>55</v>
      </c>
      <c r="W62" s="8">
        <f t="shared" si="2"/>
        <v>36617</v>
      </c>
      <c r="X62">
        <v>4</v>
      </c>
      <c r="Y62">
        <v>2000</v>
      </c>
      <c r="Z62">
        <v>2</v>
      </c>
      <c r="AA62">
        <v>143.68</v>
      </c>
      <c r="AB62">
        <v>117.04</v>
      </c>
      <c r="AC62">
        <v>174.56</v>
      </c>
      <c r="AD62">
        <v>14.69</v>
      </c>
      <c r="AE62">
        <v>7.85</v>
      </c>
      <c r="AF62" s="8">
        <f t="shared" si="3"/>
        <v>36617</v>
      </c>
      <c r="AG62">
        <v>4</v>
      </c>
      <c r="AH62">
        <v>2000</v>
      </c>
      <c r="AI62">
        <v>2</v>
      </c>
      <c r="AJ62">
        <v>143.68</v>
      </c>
      <c r="AK62">
        <v>7.85</v>
      </c>
      <c r="AL62" s="8">
        <f t="shared" si="4"/>
        <v>36617</v>
      </c>
      <c r="AM62">
        <v>4</v>
      </c>
      <c r="AN62">
        <v>2000</v>
      </c>
      <c r="AO62">
        <v>2</v>
      </c>
      <c r="AP62">
        <v>138.16</v>
      </c>
      <c r="AQ62">
        <v>19.11</v>
      </c>
    </row>
    <row r="63" spans="1:43" x14ac:dyDescent="0.25">
      <c r="A63" s="8">
        <f t="shared" si="0"/>
        <v>35654</v>
      </c>
      <c r="B63">
        <v>1997</v>
      </c>
      <c r="C63">
        <v>8</v>
      </c>
      <c r="D63">
        <v>12</v>
      </c>
      <c r="E63">
        <v>19970812</v>
      </c>
      <c r="F63">
        <v>1200</v>
      </c>
      <c r="G63" s="3">
        <v>232</v>
      </c>
      <c r="H63" s="4">
        <v>210.17</v>
      </c>
      <c r="I63" s="4">
        <v>210.17</v>
      </c>
      <c r="J63" s="4">
        <v>207.75</v>
      </c>
      <c r="L63" s="11" t="s">
        <v>56</v>
      </c>
      <c r="M63" s="11"/>
      <c r="W63" s="8">
        <f t="shared" si="2"/>
        <v>36647</v>
      </c>
      <c r="X63">
        <v>5</v>
      </c>
      <c r="Y63">
        <v>2000</v>
      </c>
      <c r="Z63">
        <v>3</v>
      </c>
      <c r="AA63">
        <v>515.87</v>
      </c>
      <c r="AB63">
        <v>426.74</v>
      </c>
      <c r="AC63">
        <v>618.08000000000004</v>
      </c>
      <c r="AD63">
        <v>48.86</v>
      </c>
      <c r="AE63">
        <v>31.47</v>
      </c>
      <c r="AF63" s="8">
        <f t="shared" si="3"/>
        <v>36647</v>
      </c>
      <c r="AG63">
        <v>5</v>
      </c>
      <c r="AH63">
        <v>2000</v>
      </c>
      <c r="AI63">
        <v>3</v>
      </c>
      <c r="AJ63">
        <v>515.87</v>
      </c>
      <c r="AK63">
        <v>31.46</v>
      </c>
      <c r="AL63" s="8">
        <f t="shared" si="4"/>
        <v>36647</v>
      </c>
      <c r="AM63">
        <v>5</v>
      </c>
      <c r="AN63">
        <v>2000</v>
      </c>
      <c r="AO63">
        <v>3</v>
      </c>
      <c r="AP63">
        <v>526.58000000000004</v>
      </c>
      <c r="AQ63">
        <v>124.54</v>
      </c>
    </row>
    <row r="64" spans="1:43" x14ac:dyDescent="0.25">
      <c r="A64" s="8">
        <f t="shared" si="0"/>
        <v>35698</v>
      </c>
      <c r="B64">
        <v>1997</v>
      </c>
      <c r="C64">
        <v>9</v>
      </c>
      <c r="D64">
        <v>25</v>
      </c>
      <c r="E64">
        <v>19970925</v>
      </c>
      <c r="F64">
        <v>1100</v>
      </c>
      <c r="G64" s="3">
        <v>202</v>
      </c>
      <c r="H64" s="4">
        <v>180.64</v>
      </c>
      <c r="I64" s="4">
        <v>180.64</v>
      </c>
      <c r="J64" s="4">
        <v>165.94</v>
      </c>
      <c r="L64" t="s">
        <v>59</v>
      </c>
      <c r="M64">
        <v>-0.59199999999999997</v>
      </c>
      <c r="W64" s="8">
        <f t="shared" si="2"/>
        <v>36678</v>
      </c>
      <c r="X64">
        <v>6</v>
      </c>
      <c r="Y64">
        <v>2000</v>
      </c>
      <c r="Z64">
        <v>2</v>
      </c>
      <c r="AA64">
        <v>272.27999999999997</v>
      </c>
      <c r="AB64">
        <v>224.74</v>
      </c>
      <c r="AC64">
        <v>326.89</v>
      </c>
      <c r="AD64">
        <v>26.09</v>
      </c>
      <c r="AE64">
        <v>11.28</v>
      </c>
      <c r="AF64" s="8">
        <f t="shared" si="3"/>
        <v>36678</v>
      </c>
      <c r="AG64">
        <v>6</v>
      </c>
      <c r="AH64">
        <v>2000</v>
      </c>
      <c r="AI64">
        <v>2</v>
      </c>
      <c r="AJ64">
        <v>272.27999999999997</v>
      </c>
      <c r="AK64">
        <v>11.27</v>
      </c>
      <c r="AL64" s="8">
        <f t="shared" si="4"/>
        <v>36678</v>
      </c>
      <c r="AM64">
        <v>6</v>
      </c>
      <c r="AN64">
        <v>2000</v>
      </c>
      <c r="AO64">
        <v>2</v>
      </c>
      <c r="AP64">
        <v>271.95</v>
      </c>
      <c r="AQ64">
        <v>12.32</v>
      </c>
    </row>
    <row r="65" spans="1:43" x14ac:dyDescent="0.25">
      <c r="A65" s="8">
        <f t="shared" si="0"/>
        <v>35725</v>
      </c>
      <c r="B65">
        <v>1997</v>
      </c>
      <c r="C65">
        <v>10</v>
      </c>
      <c r="D65">
        <v>22</v>
      </c>
      <c r="E65">
        <v>19971022</v>
      </c>
      <c r="F65">
        <v>1400</v>
      </c>
      <c r="G65" s="3">
        <v>115</v>
      </c>
      <c r="H65" s="4">
        <v>114.5</v>
      </c>
      <c r="I65" s="4">
        <v>114.5</v>
      </c>
      <c r="J65" s="4">
        <v>101.47</v>
      </c>
      <c r="L65" t="s">
        <v>57</v>
      </c>
      <c r="M65">
        <v>0.99399999999999999</v>
      </c>
      <c r="W65" s="8">
        <f t="shared" si="2"/>
        <v>36708</v>
      </c>
      <c r="X65">
        <v>7</v>
      </c>
      <c r="Y65">
        <v>2000</v>
      </c>
      <c r="Z65">
        <v>2</v>
      </c>
      <c r="AA65">
        <v>115.64</v>
      </c>
      <c r="AB65">
        <v>93.68</v>
      </c>
      <c r="AC65">
        <v>141.19999999999999</v>
      </c>
      <c r="AD65">
        <v>12.14</v>
      </c>
      <c r="AE65">
        <v>7.12</v>
      </c>
      <c r="AF65" s="8">
        <f t="shared" si="3"/>
        <v>36708</v>
      </c>
      <c r="AG65">
        <v>7</v>
      </c>
      <c r="AH65">
        <v>2000</v>
      </c>
      <c r="AI65">
        <v>2</v>
      </c>
      <c r="AJ65">
        <v>115.64</v>
      </c>
      <c r="AK65">
        <v>7.12</v>
      </c>
      <c r="AL65" s="8">
        <f t="shared" si="4"/>
        <v>36708</v>
      </c>
      <c r="AM65">
        <v>7</v>
      </c>
      <c r="AN65">
        <v>2000</v>
      </c>
      <c r="AO65">
        <v>2</v>
      </c>
      <c r="AP65">
        <v>119.88</v>
      </c>
      <c r="AQ65">
        <v>8.02</v>
      </c>
    </row>
    <row r="66" spans="1:43" x14ac:dyDescent="0.25">
      <c r="A66" s="8">
        <f t="shared" si="0"/>
        <v>35759</v>
      </c>
      <c r="B66">
        <v>1997</v>
      </c>
      <c r="C66">
        <v>11</v>
      </c>
      <c r="D66">
        <v>25</v>
      </c>
      <c r="E66">
        <v>19971125</v>
      </c>
      <c r="F66">
        <v>1515</v>
      </c>
      <c r="G66" s="3">
        <v>44</v>
      </c>
      <c r="H66" s="4">
        <v>53.62</v>
      </c>
      <c r="I66" s="4">
        <v>53.62</v>
      </c>
      <c r="J66" s="4">
        <v>48.975000000000001</v>
      </c>
      <c r="L66" t="s">
        <v>58</v>
      </c>
      <c r="M66">
        <v>0.95799999999999996</v>
      </c>
      <c r="W66" s="8">
        <f t="shared" si="2"/>
        <v>36739</v>
      </c>
      <c r="X66">
        <v>8</v>
      </c>
      <c r="Y66">
        <v>2000</v>
      </c>
      <c r="Z66">
        <v>2</v>
      </c>
      <c r="AA66">
        <v>105.02</v>
      </c>
      <c r="AB66">
        <v>85.25</v>
      </c>
      <c r="AC66">
        <v>127.98</v>
      </c>
      <c r="AD66">
        <v>10.91</v>
      </c>
      <c r="AE66">
        <v>5.52</v>
      </c>
      <c r="AF66" s="8">
        <f t="shared" si="3"/>
        <v>36739</v>
      </c>
      <c r="AG66">
        <v>8</v>
      </c>
      <c r="AH66">
        <v>2000</v>
      </c>
      <c r="AI66">
        <v>2</v>
      </c>
      <c r="AJ66">
        <v>105.02</v>
      </c>
      <c r="AK66">
        <v>5.52</v>
      </c>
      <c r="AL66" s="8">
        <f t="shared" si="4"/>
        <v>36739</v>
      </c>
      <c r="AM66">
        <v>8</v>
      </c>
      <c r="AN66">
        <v>2000</v>
      </c>
      <c r="AO66">
        <v>2</v>
      </c>
      <c r="AP66">
        <v>106.54</v>
      </c>
      <c r="AQ66">
        <v>7.8</v>
      </c>
    </row>
    <row r="67" spans="1:43" x14ac:dyDescent="0.25">
      <c r="A67" s="8">
        <f t="shared" si="0"/>
        <v>35870</v>
      </c>
      <c r="B67">
        <v>1998</v>
      </c>
      <c r="C67">
        <v>3</v>
      </c>
      <c r="D67">
        <v>16</v>
      </c>
      <c r="E67">
        <v>19980316</v>
      </c>
      <c r="F67">
        <v>1430</v>
      </c>
      <c r="G67" s="3">
        <v>25</v>
      </c>
      <c r="H67" s="4">
        <v>42.087000000000003</v>
      </c>
      <c r="I67" s="4">
        <v>42.087000000000003</v>
      </c>
      <c r="J67" s="4">
        <v>43.96</v>
      </c>
      <c r="W67" s="8">
        <f t="shared" si="2"/>
        <v>36770</v>
      </c>
      <c r="X67">
        <v>9</v>
      </c>
      <c r="Y67">
        <v>2000</v>
      </c>
      <c r="Z67">
        <v>1</v>
      </c>
      <c r="AA67">
        <v>106.74</v>
      </c>
      <c r="AB67">
        <v>82.2</v>
      </c>
      <c r="AC67">
        <v>136.33000000000001</v>
      </c>
      <c r="AD67">
        <v>13.84</v>
      </c>
      <c r="AE67">
        <v>5.41</v>
      </c>
      <c r="AF67" s="8">
        <f t="shared" si="3"/>
        <v>36770</v>
      </c>
      <c r="AG67">
        <v>9</v>
      </c>
      <c r="AH67">
        <v>2000</v>
      </c>
      <c r="AI67">
        <v>1</v>
      </c>
      <c r="AJ67">
        <v>106.74</v>
      </c>
      <c r="AK67">
        <v>5.41</v>
      </c>
      <c r="AL67" s="8">
        <f t="shared" si="4"/>
        <v>36770</v>
      </c>
      <c r="AM67">
        <v>9</v>
      </c>
      <c r="AN67">
        <v>2000</v>
      </c>
      <c r="AO67">
        <v>1</v>
      </c>
      <c r="AP67">
        <v>102.86</v>
      </c>
      <c r="AQ67">
        <v>11.82</v>
      </c>
    </row>
    <row r="68" spans="1:43" x14ac:dyDescent="0.25">
      <c r="A68" s="8">
        <f t="shared" ref="A68:A126" si="5">DATE(B68,C68,D68)</f>
        <v>35894</v>
      </c>
      <c r="B68">
        <v>1998</v>
      </c>
      <c r="C68">
        <v>4</v>
      </c>
      <c r="D68">
        <v>9</v>
      </c>
      <c r="E68">
        <v>19980409</v>
      </c>
      <c r="F68">
        <v>1430</v>
      </c>
      <c r="G68" s="3">
        <v>33</v>
      </c>
      <c r="H68" s="4">
        <v>55.472000000000001</v>
      </c>
      <c r="I68" s="4">
        <v>55.472000000000001</v>
      </c>
      <c r="J68" s="4">
        <v>57.738</v>
      </c>
      <c r="W68" s="8">
        <f t="shared" si="2"/>
        <v>36831</v>
      </c>
      <c r="X68">
        <v>11</v>
      </c>
      <c r="Y68">
        <v>2000</v>
      </c>
      <c r="Z68">
        <v>1</v>
      </c>
      <c r="AA68">
        <v>72.28</v>
      </c>
      <c r="AB68">
        <v>54.44</v>
      </c>
      <c r="AC68">
        <v>94.12</v>
      </c>
      <c r="AD68">
        <v>10.14</v>
      </c>
      <c r="AE68">
        <v>5.34</v>
      </c>
      <c r="AF68" s="8">
        <f t="shared" si="3"/>
        <v>36831</v>
      </c>
      <c r="AG68">
        <v>11</v>
      </c>
      <c r="AH68">
        <v>2000</v>
      </c>
      <c r="AI68">
        <v>1</v>
      </c>
      <c r="AJ68">
        <v>72.28</v>
      </c>
      <c r="AK68">
        <v>5.34</v>
      </c>
      <c r="AL68" s="8">
        <f t="shared" si="4"/>
        <v>36831</v>
      </c>
      <c r="AM68">
        <v>11</v>
      </c>
      <c r="AN68">
        <v>2000</v>
      </c>
      <c r="AO68">
        <v>1</v>
      </c>
      <c r="AP68">
        <v>66.819999999999993</v>
      </c>
      <c r="AQ68">
        <v>10.38</v>
      </c>
    </row>
    <row r="69" spans="1:43" x14ac:dyDescent="0.25">
      <c r="A69" s="8">
        <f t="shared" si="5"/>
        <v>35908</v>
      </c>
      <c r="B69">
        <v>1998</v>
      </c>
      <c r="C69">
        <v>4</v>
      </c>
      <c r="D69">
        <v>23</v>
      </c>
      <c r="E69">
        <v>19980423</v>
      </c>
      <c r="F69">
        <v>1230</v>
      </c>
      <c r="G69" s="3">
        <v>52</v>
      </c>
      <c r="H69" s="4">
        <v>82.201999999999998</v>
      </c>
      <c r="I69" s="4">
        <v>82.201999999999998</v>
      </c>
      <c r="J69" s="4">
        <v>82.588999999999999</v>
      </c>
      <c r="L69" t="s">
        <v>60</v>
      </c>
      <c r="W69" s="8">
        <f t="shared" si="2"/>
        <v>36861</v>
      </c>
      <c r="X69">
        <v>12</v>
      </c>
      <c r="Y69">
        <v>2000</v>
      </c>
      <c r="Z69">
        <v>1</v>
      </c>
      <c r="AA69">
        <v>52.12</v>
      </c>
      <c r="AB69">
        <v>39.35</v>
      </c>
      <c r="AC69">
        <v>67.739999999999995</v>
      </c>
      <c r="AD69">
        <v>7.26</v>
      </c>
      <c r="AE69">
        <v>3.74</v>
      </c>
      <c r="AF69" s="8">
        <f t="shared" si="3"/>
        <v>36861</v>
      </c>
      <c r="AG69">
        <v>12</v>
      </c>
      <c r="AH69">
        <v>2000</v>
      </c>
      <c r="AI69">
        <v>1</v>
      </c>
      <c r="AJ69">
        <v>52.12</v>
      </c>
      <c r="AK69">
        <v>3.74</v>
      </c>
      <c r="AL69" s="8">
        <f t="shared" si="4"/>
        <v>36861</v>
      </c>
      <c r="AM69">
        <v>12</v>
      </c>
      <c r="AN69">
        <v>2000</v>
      </c>
      <c r="AO69">
        <v>1</v>
      </c>
      <c r="AP69">
        <v>49.52</v>
      </c>
      <c r="AQ69">
        <v>6.66</v>
      </c>
    </row>
    <row r="70" spans="1:43" x14ac:dyDescent="0.25">
      <c r="A70" s="8">
        <f t="shared" si="5"/>
        <v>35921</v>
      </c>
      <c r="B70">
        <v>1998</v>
      </c>
      <c r="C70">
        <v>5</v>
      </c>
      <c r="D70">
        <v>6</v>
      </c>
      <c r="E70">
        <v>19980506</v>
      </c>
      <c r="F70">
        <v>1115</v>
      </c>
      <c r="G70" s="3">
        <v>168</v>
      </c>
      <c r="H70" s="4">
        <v>212.94</v>
      </c>
      <c r="I70" s="4">
        <v>212.94</v>
      </c>
      <c r="J70" s="4">
        <v>203.17</v>
      </c>
      <c r="L70" t="s">
        <v>17</v>
      </c>
      <c r="W70" s="8">
        <f t="shared" ref="W70:W90" si="6">DATE(Y70,X70,1)</f>
        <v>36892</v>
      </c>
      <c r="X70">
        <v>1</v>
      </c>
      <c r="Y70">
        <v>2001</v>
      </c>
      <c r="Z70">
        <v>1</v>
      </c>
      <c r="AA70">
        <v>49.4</v>
      </c>
      <c r="AB70">
        <v>37.36</v>
      </c>
      <c r="AC70">
        <v>64.09</v>
      </c>
      <c r="AD70">
        <v>6.83</v>
      </c>
      <c r="AE70">
        <v>3.46</v>
      </c>
      <c r="AF70" s="8">
        <f t="shared" ref="AF70:AF90" si="7">DATE(AH70,AG70,1)</f>
        <v>36892</v>
      </c>
      <c r="AG70">
        <v>1</v>
      </c>
      <c r="AH70">
        <v>2001</v>
      </c>
      <c r="AI70">
        <v>1</v>
      </c>
      <c r="AJ70">
        <v>49.4</v>
      </c>
      <c r="AK70">
        <v>3.46</v>
      </c>
      <c r="AL70" s="8">
        <f t="shared" ref="AL70:AL90" si="8">DATE(AN70,AM70,1)</f>
        <v>36892</v>
      </c>
      <c r="AM70">
        <v>1</v>
      </c>
      <c r="AN70">
        <v>2001</v>
      </c>
      <c r="AO70">
        <v>1</v>
      </c>
      <c r="AP70">
        <v>47.57</v>
      </c>
      <c r="AQ70">
        <v>5.92</v>
      </c>
    </row>
    <row r="71" spans="1:43" x14ac:dyDescent="0.25">
      <c r="A71" s="8">
        <f t="shared" si="5"/>
        <v>35944</v>
      </c>
      <c r="B71">
        <v>1998</v>
      </c>
      <c r="C71">
        <v>5</v>
      </c>
      <c r="D71">
        <v>29</v>
      </c>
      <c r="E71">
        <v>19980529</v>
      </c>
      <c r="F71">
        <v>1300</v>
      </c>
      <c r="G71" s="3">
        <v>449</v>
      </c>
      <c r="H71" s="4">
        <v>460.87</v>
      </c>
      <c r="I71" s="4">
        <v>460.87</v>
      </c>
      <c r="J71" s="4">
        <v>462.65</v>
      </c>
      <c r="L71" t="s">
        <v>18</v>
      </c>
      <c r="M71" s="4">
        <v>79.31</v>
      </c>
      <c r="W71" s="8">
        <f t="shared" si="6"/>
        <v>36951</v>
      </c>
      <c r="X71">
        <v>3</v>
      </c>
      <c r="Y71">
        <v>2001</v>
      </c>
      <c r="Z71">
        <v>1</v>
      </c>
      <c r="AA71">
        <v>35.1</v>
      </c>
      <c r="AB71">
        <v>26.13</v>
      </c>
      <c r="AC71">
        <v>46.17</v>
      </c>
      <c r="AD71">
        <v>5.12</v>
      </c>
      <c r="AE71">
        <v>2.95</v>
      </c>
      <c r="AF71" s="8">
        <f t="shared" si="7"/>
        <v>36951</v>
      </c>
      <c r="AG71">
        <v>3</v>
      </c>
      <c r="AH71">
        <v>2001</v>
      </c>
      <c r="AI71">
        <v>1</v>
      </c>
      <c r="AJ71">
        <v>35.1</v>
      </c>
      <c r="AK71">
        <v>2.95</v>
      </c>
      <c r="AL71" s="8">
        <f t="shared" si="8"/>
        <v>36951</v>
      </c>
      <c r="AM71">
        <v>3</v>
      </c>
      <c r="AN71">
        <v>2001</v>
      </c>
      <c r="AO71">
        <v>1</v>
      </c>
      <c r="AP71">
        <v>40.020000000000003</v>
      </c>
      <c r="AQ71">
        <v>7.66</v>
      </c>
    </row>
    <row r="72" spans="1:43" x14ac:dyDescent="0.25">
      <c r="A72" s="8">
        <f t="shared" si="5"/>
        <v>35948</v>
      </c>
      <c r="B72">
        <v>1998</v>
      </c>
      <c r="C72">
        <v>6</v>
      </c>
      <c r="D72">
        <v>2</v>
      </c>
      <c r="E72">
        <v>19980602</v>
      </c>
      <c r="F72">
        <v>730</v>
      </c>
      <c r="G72" s="3">
        <v>621</v>
      </c>
      <c r="H72" s="4">
        <v>588.77</v>
      </c>
      <c r="I72" s="4">
        <v>588.77</v>
      </c>
      <c r="J72" s="4">
        <v>608.87</v>
      </c>
      <c r="L72" t="s">
        <v>19</v>
      </c>
      <c r="M72" s="4">
        <v>1.41E-2</v>
      </c>
      <c r="W72" s="8">
        <f t="shared" si="6"/>
        <v>36982</v>
      </c>
      <c r="X72">
        <v>4</v>
      </c>
      <c r="Y72">
        <v>2001</v>
      </c>
      <c r="Z72">
        <v>1</v>
      </c>
      <c r="AA72">
        <v>242.94</v>
      </c>
      <c r="AB72">
        <v>184.24</v>
      </c>
      <c r="AC72">
        <v>314.45</v>
      </c>
      <c r="AD72">
        <v>33.28</v>
      </c>
      <c r="AE72">
        <v>16.37</v>
      </c>
      <c r="AF72" s="8">
        <f t="shared" si="7"/>
        <v>36982</v>
      </c>
      <c r="AG72">
        <v>4</v>
      </c>
      <c r="AH72">
        <v>2001</v>
      </c>
      <c r="AI72">
        <v>1</v>
      </c>
      <c r="AJ72">
        <v>242.94</v>
      </c>
      <c r="AK72">
        <v>16.37</v>
      </c>
      <c r="AL72" s="8">
        <f t="shared" si="8"/>
        <v>36982</v>
      </c>
      <c r="AM72">
        <v>4</v>
      </c>
      <c r="AN72">
        <v>2001</v>
      </c>
      <c r="AO72">
        <v>1</v>
      </c>
      <c r="AP72">
        <v>240.19</v>
      </c>
      <c r="AQ72">
        <v>16.16</v>
      </c>
    </row>
    <row r="73" spans="1:43" x14ac:dyDescent="0.25">
      <c r="A73" s="8">
        <f t="shared" si="5"/>
        <v>35949</v>
      </c>
      <c r="B73">
        <v>1998</v>
      </c>
      <c r="C73">
        <v>6</v>
      </c>
      <c r="D73">
        <v>3</v>
      </c>
      <c r="E73">
        <v>19980603</v>
      </c>
      <c r="F73">
        <v>730</v>
      </c>
      <c r="G73" s="3">
        <v>621</v>
      </c>
      <c r="H73" s="4">
        <v>588.76</v>
      </c>
      <c r="I73" s="4">
        <v>588.76</v>
      </c>
      <c r="J73" s="4">
        <v>609.28</v>
      </c>
      <c r="W73" s="8">
        <f t="shared" si="6"/>
        <v>37012</v>
      </c>
      <c r="X73">
        <v>5</v>
      </c>
      <c r="Y73">
        <v>2001</v>
      </c>
      <c r="Z73">
        <v>1</v>
      </c>
      <c r="AA73">
        <v>507.88</v>
      </c>
      <c r="AB73">
        <v>384.49</v>
      </c>
      <c r="AC73">
        <v>658.35</v>
      </c>
      <c r="AD73">
        <v>70.010000000000005</v>
      </c>
      <c r="AE73">
        <v>35.08</v>
      </c>
      <c r="AF73" s="8">
        <f t="shared" si="7"/>
        <v>37012</v>
      </c>
      <c r="AG73">
        <v>5</v>
      </c>
      <c r="AH73">
        <v>2001</v>
      </c>
      <c r="AI73">
        <v>1</v>
      </c>
      <c r="AJ73">
        <v>507.88</v>
      </c>
      <c r="AK73">
        <v>35.08</v>
      </c>
      <c r="AL73" s="8">
        <f t="shared" si="8"/>
        <v>37012</v>
      </c>
      <c r="AM73">
        <v>5</v>
      </c>
      <c r="AN73">
        <v>2001</v>
      </c>
      <c r="AO73">
        <v>1</v>
      </c>
      <c r="AP73">
        <v>540.45000000000005</v>
      </c>
      <c r="AQ73">
        <v>131.91</v>
      </c>
    </row>
    <row r="74" spans="1:43" x14ac:dyDescent="0.25">
      <c r="A74" s="8">
        <f t="shared" si="5"/>
        <v>35955</v>
      </c>
      <c r="B74">
        <v>1998</v>
      </c>
      <c r="C74">
        <v>6</v>
      </c>
      <c r="D74">
        <v>9</v>
      </c>
      <c r="E74">
        <v>19980609</v>
      </c>
      <c r="F74">
        <v>1430</v>
      </c>
      <c r="G74" s="3">
        <v>193</v>
      </c>
      <c r="H74" s="4">
        <v>240.2</v>
      </c>
      <c r="I74" s="4">
        <v>240.2</v>
      </c>
      <c r="J74" s="4">
        <v>236.03</v>
      </c>
      <c r="L74" t="s">
        <v>23</v>
      </c>
      <c r="M74" t="s">
        <v>26</v>
      </c>
      <c r="N74" t="s">
        <v>24</v>
      </c>
      <c r="O74" t="s">
        <v>25</v>
      </c>
      <c r="P74" t="s">
        <v>27</v>
      </c>
      <c r="W74" s="8">
        <f t="shared" si="6"/>
        <v>37073</v>
      </c>
      <c r="X74">
        <v>7</v>
      </c>
      <c r="Y74">
        <v>2001</v>
      </c>
      <c r="Z74">
        <v>1</v>
      </c>
      <c r="AA74">
        <v>149.22</v>
      </c>
      <c r="AB74">
        <v>111.74</v>
      </c>
      <c r="AC74">
        <v>195.28</v>
      </c>
      <c r="AD74">
        <v>21.36</v>
      </c>
      <c r="AE74">
        <v>11.81</v>
      </c>
      <c r="AF74" s="8">
        <f t="shared" si="7"/>
        <v>37073</v>
      </c>
      <c r="AG74">
        <v>7</v>
      </c>
      <c r="AH74">
        <v>2001</v>
      </c>
      <c r="AI74">
        <v>1</v>
      </c>
      <c r="AJ74">
        <v>149.22</v>
      </c>
      <c r="AK74">
        <v>11.81</v>
      </c>
      <c r="AL74" s="8">
        <f t="shared" si="8"/>
        <v>37073</v>
      </c>
      <c r="AM74">
        <v>7</v>
      </c>
      <c r="AN74">
        <v>2001</v>
      </c>
      <c r="AO74">
        <v>1</v>
      </c>
      <c r="AP74">
        <v>157.32</v>
      </c>
      <c r="AQ74">
        <v>7.47</v>
      </c>
    </row>
    <row r="75" spans="1:43" x14ac:dyDescent="0.25">
      <c r="A75" s="8">
        <f t="shared" si="5"/>
        <v>35970</v>
      </c>
      <c r="B75">
        <v>1998</v>
      </c>
      <c r="C75">
        <v>6</v>
      </c>
      <c r="D75">
        <v>24</v>
      </c>
      <c r="E75">
        <v>19980624</v>
      </c>
      <c r="F75">
        <v>1145</v>
      </c>
      <c r="G75" s="3">
        <v>485</v>
      </c>
      <c r="H75" s="4">
        <v>485.36</v>
      </c>
      <c r="I75" s="4">
        <v>485.37</v>
      </c>
      <c r="J75" s="4">
        <v>495.28</v>
      </c>
      <c r="L75" s="11" t="s">
        <v>61</v>
      </c>
      <c r="M75" s="11"/>
      <c r="N75" s="11"/>
      <c r="O75" s="11"/>
      <c r="P75" s="11"/>
      <c r="W75" s="8">
        <f t="shared" si="6"/>
        <v>37104</v>
      </c>
      <c r="X75">
        <v>8</v>
      </c>
      <c r="Y75">
        <v>2001</v>
      </c>
      <c r="Z75">
        <v>1</v>
      </c>
      <c r="AA75">
        <v>119.48</v>
      </c>
      <c r="AB75">
        <v>89.01</v>
      </c>
      <c r="AC75">
        <v>157.04</v>
      </c>
      <c r="AD75">
        <v>17.399999999999999</v>
      </c>
      <c r="AE75">
        <v>9.9700000000000006</v>
      </c>
      <c r="AF75" s="8">
        <f t="shared" si="7"/>
        <v>37104</v>
      </c>
      <c r="AG75">
        <v>8</v>
      </c>
      <c r="AH75">
        <v>2001</v>
      </c>
      <c r="AI75">
        <v>1</v>
      </c>
      <c r="AJ75">
        <v>119.48</v>
      </c>
      <c r="AK75">
        <v>9.9700000000000006</v>
      </c>
      <c r="AL75" s="8">
        <f t="shared" si="8"/>
        <v>37104</v>
      </c>
      <c r="AM75">
        <v>8</v>
      </c>
      <c r="AN75">
        <v>2001</v>
      </c>
      <c r="AO75">
        <v>1</v>
      </c>
      <c r="AP75">
        <v>123.53</v>
      </c>
      <c r="AQ75">
        <v>5.89</v>
      </c>
    </row>
    <row r="76" spans="1:43" x14ac:dyDescent="0.25">
      <c r="A76" s="8">
        <f t="shared" si="5"/>
        <v>35985</v>
      </c>
      <c r="B76">
        <v>1998</v>
      </c>
      <c r="C76">
        <v>7</v>
      </c>
      <c r="D76">
        <v>9</v>
      </c>
      <c r="E76">
        <v>19980709</v>
      </c>
      <c r="F76">
        <v>1450</v>
      </c>
      <c r="G76" s="3">
        <v>325</v>
      </c>
      <c r="H76" s="4">
        <v>353.33</v>
      </c>
      <c r="I76" s="4">
        <v>353.33</v>
      </c>
      <c r="J76" s="4">
        <v>351.19</v>
      </c>
      <c r="L76" t="s">
        <v>11</v>
      </c>
      <c r="M76">
        <v>-0.52270000000000005</v>
      </c>
      <c r="N76">
        <v>6.6900000000000001E-2</v>
      </c>
      <c r="O76">
        <v>-7.81</v>
      </c>
      <c r="P76" s="3">
        <v>6.6299999999999999E-10</v>
      </c>
      <c r="W76" s="8">
        <f t="shared" si="6"/>
        <v>37135</v>
      </c>
      <c r="X76">
        <v>9</v>
      </c>
      <c r="Y76">
        <v>2001</v>
      </c>
      <c r="Z76">
        <v>1</v>
      </c>
      <c r="AA76">
        <v>64.989999999999995</v>
      </c>
      <c r="AB76">
        <v>47.82</v>
      </c>
      <c r="AC76">
        <v>86.34</v>
      </c>
      <c r="AD76">
        <v>9.85</v>
      </c>
      <c r="AE76">
        <v>6.08</v>
      </c>
      <c r="AF76" s="8">
        <f t="shared" si="7"/>
        <v>37135</v>
      </c>
      <c r="AG76">
        <v>9</v>
      </c>
      <c r="AH76">
        <v>2001</v>
      </c>
      <c r="AI76">
        <v>1</v>
      </c>
      <c r="AJ76">
        <v>64.989999999999995</v>
      </c>
      <c r="AK76">
        <v>6.08</v>
      </c>
      <c r="AL76" s="8">
        <f t="shared" si="8"/>
        <v>37135</v>
      </c>
      <c r="AM76">
        <v>9</v>
      </c>
      <c r="AN76">
        <v>2001</v>
      </c>
      <c r="AO76">
        <v>1</v>
      </c>
      <c r="AP76">
        <v>69.92</v>
      </c>
      <c r="AQ76">
        <v>4.1500000000000004</v>
      </c>
    </row>
    <row r="77" spans="1:43" x14ac:dyDescent="0.25">
      <c r="A77" s="8">
        <f t="shared" si="5"/>
        <v>35998</v>
      </c>
      <c r="B77">
        <v>1998</v>
      </c>
      <c r="C77">
        <v>7</v>
      </c>
      <c r="D77">
        <v>22</v>
      </c>
      <c r="E77">
        <v>19980722</v>
      </c>
      <c r="F77">
        <v>1400</v>
      </c>
      <c r="G77" s="3">
        <v>141</v>
      </c>
      <c r="H77" s="4">
        <v>181.69</v>
      </c>
      <c r="I77" s="4">
        <v>181.69</v>
      </c>
      <c r="J77" s="4">
        <v>178.13</v>
      </c>
      <c r="L77" t="s">
        <v>12</v>
      </c>
      <c r="M77">
        <v>-0.20369999999999999</v>
      </c>
      <c r="N77">
        <v>4.2200000000000001E-2</v>
      </c>
      <c r="O77">
        <v>-4.82</v>
      </c>
      <c r="P77" s="3">
        <v>4.8899999999999998E-6</v>
      </c>
      <c r="W77" s="8">
        <f t="shared" si="6"/>
        <v>37196</v>
      </c>
      <c r="X77">
        <v>11</v>
      </c>
      <c r="Y77">
        <v>2001</v>
      </c>
      <c r="Z77">
        <v>1</v>
      </c>
      <c r="AA77">
        <v>38.08</v>
      </c>
      <c r="AB77">
        <v>27.61</v>
      </c>
      <c r="AC77">
        <v>51.23</v>
      </c>
      <c r="AD77">
        <v>6.04</v>
      </c>
      <c r="AE77">
        <v>3.98</v>
      </c>
      <c r="AF77" s="8">
        <f t="shared" si="7"/>
        <v>37196</v>
      </c>
      <c r="AG77">
        <v>11</v>
      </c>
      <c r="AH77">
        <v>2001</v>
      </c>
      <c r="AI77">
        <v>1</v>
      </c>
      <c r="AJ77">
        <v>38.08</v>
      </c>
      <c r="AK77">
        <v>3.98</v>
      </c>
      <c r="AL77" s="8">
        <f t="shared" si="8"/>
        <v>37196</v>
      </c>
      <c r="AM77">
        <v>11</v>
      </c>
      <c r="AN77">
        <v>2001</v>
      </c>
      <c r="AO77">
        <v>1</v>
      </c>
      <c r="AP77">
        <v>40.64</v>
      </c>
      <c r="AQ77">
        <v>4.0199999999999996</v>
      </c>
    </row>
    <row r="78" spans="1:43" x14ac:dyDescent="0.25">
      <c r="A78" s="8">
        <f t="shared" si="5"/>
        <v>36038</v>
      </c>
      <c r="B78">
        <v>1998</v>
      </c>
      <c r="C78">
        <v>8</v>
      </c>
      <c r="D78">
        <v>31</v>
      </c>
      <c r="E78">
        <v>19980831</v>
      </c>
      <c r="F78">
        <v>1345</v>
      </c>
      <c r="G78" s="3">
        <v>59</v>
      </c>
      <c r="H78" s="4">
        <v>85.727000000000004</v>
      </c>
      <c r="I78" s="4">
        <v>85.727000000000004</v>
      </c>
      <c r="J78" s="4">
        <v>84.442999999999998</v>
      </c>
      <c r="L78" t="s">
        <v>13</v>
      </c>
      <c r="M78">
        <v>-1.24E-2</v>
      </c>
      <c r="N78">
        <v>2.8199999999999999E-2</v>
      </c>
      <c r="O78">
        <v>-0.44</v>
      </c>
      <c r="P78" s="3">
        <v>0.61140000000000005</v>
      </c>
      <c r="W78" s="8">
        <f t="shared" si="6"/>
        <v>37347</v>
      </c>
      <c r="X78">
        <v>4</v>
      </c>
      <c r="Y78">
        <v>2002</v>
      </c>
      <c r="Z78">
        <v>1</v>
      </c>
      <c r="AA78">
        <v>93.98</v>
      </c>
      <c r="AB78">
        <v>63.28</v>
      </c>
      <c r="AC78">
        <v>134.49</v>
      </c>
      <c r="AD78">
        <v>18.239999999999998</v>
      </c>
      <c r="AE78">
        <v>14.39</v>
      </c>
      <c r="AF78" s="8">
        <f t="shared" si="7"/>
        <v>37347</v>
      </c>
      <c r="AG78">
        <v>4</v>
      </c>
      <c r="AH78">
        <v>2002</v>
      </c>
      <c r="AI78">
        <v>1</v>
      </c>
      <c r="AJ78">
        <v>93.98</v>
      </c>
      <c r="AK78">
        <v>14.39</v>
      </c>
      <c r="AL78" s="8">
        <f t="shared" si="8"/>
        <v>37347</v>
      </c>
      <c r="AM78">
        <v>4</v>
      </c>
      <c r="AN78">
        <v>2002</v>
      </c>
      <c r="AO78">
        <v>1</v>
      </c>
      <c r="AP78">
        <v>99.99</v>
      </c>
      <c r="AQ78">
        <v>20.36</v>
      </c>
    </row>
    <row r="79" spans="1:43" x14ac:dyDescent="0.25">
      <c r="A79" s="8">
        <f t="shared" si="5"/>
        <v>36068</v>
      </c>
      <c r="B79">
        <v>1998</v>
      </c>
      <c r="C79">
        <v>9</v>
      </c>
      <c r="D79">
        <v>30</v>
      </c>
      <c r="E79">
        <v>19980930</v>
      </c>
      <c r="F79">
        <v>1315</v>
      </c>
      <c r="G79" s="3">
        <v>34</v>
      </c>
      <c r="H79" s="4">
        <v>52.716999999999999</v>
      </c>
      <c r="I79" s="4">
        <v>52.716999999999999</v>
      </c>
      <c r="J79" s="4">
        <v>52.689</v>
      </c>
      <c r="L79" t="s">
        <v>14</v>
      </c>
      <c r="M79">
        <v>-7.0199999999999999E-2</v>
      </c>
      <c r="N79">
        <v>8.0600000000000005E-2</v>
      </c>
      <c r="O79">
        <v>-0.87</v>
      </c>
      <c r="P79" s="3">
        <v>0.31869999999999998</v>
      </c>
      <c r="W79" s="8">
        <f t="shared" si="6"/>
        <v>37377</v>
      </c>
      <c r="X79">
        <v>5</v>
      </c>
      <c r="Y79">
        <v>2002</v>
      </c>
      <c r="Z79">
        <v>1</v>
      </c>
      <c r="AA79">
        <v>154.19999999999999</v>
      </c>
      <c r="AB79">
        <v>101.35</v>
      </c>
      <c r="AC79">
        <v>225.07</v>
      </c>
      <c r="AD79">
        <v>31.71</v>
      </c>
      <c r="AE79">
        <v>25.83</v>
      </c>
      <c r="AF79" s="8">
        <f t="shared" si="7"/>
        <v>37377</v>
      </c>
      <c r="AG79">
        <v>5</v>
      </c>
      <c r="AH79">
        <v>2002</v>
      </c>
      <c r="AI79">
        <v>1</v>
      </c>
      <c r="AJ79">
        <v>154.19999999999999</v>
      </c>
      <c r="AK79">
        <v>25.83</v>
      </c>
      <c r="AL79" s="8">
        <f t="shared" si="8"/>
        <v>37377</v>
      </c>
      <c r="AM79">
        <v>5</v>
      </c>
      <c r="AN79">
        <v>2002</v>
      </c>
      <c r="AO79">
        <v>1</v>
      </c>
      <c r="AP79">
        <v>170.98</v>
      </c>
      <c r="AQ79">
        <v>27.32</v>
      </c>
    </row>
    <row r="80" spans="1:43" x14ac:dyDescent="0.25">
      <c r="A80" s="8">
        <f t="shared" si="5"/>
        <v>36074</v>
      </c>
      <c r="B80">
        <v>1998</v>
      </c>
      <c r="C80">
        <v>10</v>
      </c>
      <c r="D80">
        <v>6</v>
      </c>
      <c r="E80">
        <v>19981006</v>
      </c>
      <c r="F80">
        <v>1525</v>
      </c>
      <c r="G80" s="3">
        <v>49</v>
      </c>
      <c r="H80" s="4">
        <v>70.804000000000002</v>
      </c>
      <c r="I80" s="4">
        <v>70.804000000000002</v>
      </c>
      <c r="J80" s="4">
        <v>66.828999999999994</v>
      </c>
      <c r="L80" t="s">
        <v>15</v>
      </c>
      <c r="M80">
        <v>-7.7399999999999997E-2</v>
      </c>
      <c r="N80">
        <v>3.7400000000000003E-2</v>
      </c>
      <c r="O80">
        <v>-2.0699999999999998</v>
      </c>
      <c r="P80" s="3">
        <v>2.2589999999999999E-2</v>
      </c>
      <c r="W80" s="8">
        <f t="shared" si="6"/>
        <v>37408</v>
      </c>
      <c r="X80">
        <v>6</v>
      </c>
      <c r="Y80">
        <v>2002</v>
      </c>
      <c r="Z80">
        <v>1</v>
      </c>
      <c r="AA80">
        <v>57.42</v>
      </c>
      <c r="AB80">
        <v>35.700000000000003</v>
      </c>
      <c r="AC80">
        <v>87.63</v>
      </c>
      <c r="AD80">
        <v>13.33</v>
      </c>
      <c r="AE80">
        <v>11.43</v>
      </c>
      <c r="AF80" s="8">
        <f t="shared" si="7"/>
        <v>37408</v>
      </c>
      <c r="AG80">
        <v>6</v>
      </c>
      <c r="AH80">
        <v>2002</v>
      </c>
      <c r="AI80">
        <v>1</v>
      </c>
      <c r="AJ80">
        <v>57.42</v>
      </c>
      <c r="AK80">
        <v>11.43</v>
      </c>
      <c r="AL80" s="8">
        <f t="shared" si="8"/>
        <v>37408</v>
      </c>
      <c r="AM80">
        <v>6</v>
      </c>
      <c r="AN80">
        <v>2002</v>
      </c>
      <c r="AO80">
        <v>1</v>
      </c>
      <c r="AP80">
        <v>71.430000000000007</v>
      </c>
      <c r="AQ80">
        <v>13.89</v>
      </c>
    </row>
    <row r="81" spans="1:43" x14ac:dyDescent="0.25">
      <c r="A81" s="8">
        <f t="shared" si="5"/>
        <v>36112</v>
      </c>
      <c r="B81">
        <v>1998</v>
      </c>
      <c r="C81">
        <v>11</v>
      </c>
      <c r="D81">
        <v>13</v>
      </c>
      <c r="E81">
        <v>19981113</v>
      </c>
      <c r="F81">
        <v>1515</v>
      </c>
      <c r="G81" s="3">
        <v>46</v>
      </c>
      <c r="H81" s="4">
        <v>66.438000000000002</v>
      </c>
      <c r="I81" s="4">
        <v>66.438000000000002</v>
      </c>
      <c r="J81" s="4">
        <v>59.683999999999997</v>
      </c>
      <c r="L81" t="s">
        <v>98</v>
      </c>
      <c r="M81">
        <v>2.7300000000000001E-2</v>
      </c>
      <c r="N81">
        <v>2.07E-2</v>
      </c>
      <c r="O81">
        <v>1.32</v>
      </c>
      <c r="P81" s="3">
        <v>0.1358</v>
      </c>
      <c r="W81" s="8">
        <f t="shared" si="6"/>
        <v>37438</v>
      </c>
      <c r="X81">
        <v>7</v>
      </c>
      <c r="Y81">
        <v>2002</v>
      </c>
      <c r="Z81">
        <v>1</v>
      </c>
      <c r="AA81">
        <v>36.14</v>
      </c>
      <c r="AB81">
        <v>21.43</v>
      </c>
      <c r="AC81">
        <v>57.24</v>
      </c>
      <c r="AD81">
        <v>9.1999999999999993</v>
      </c>
      <c r="AE81">
        <v>8.1300000000000008</v>
      </c>
      <c r="AF81" s="8">
        <f t="shared" si="7"/>
        <v>37438</v>
      </c>
      <c r="AG81">
        <v>7</v>
      </c>
      <c r="AH81">
        <v>2002</v>
      </c>
      <c r="AI81">
        <v>1</v>
      </c>
      <c r="AJ81">
        <v>36.14</v>
      </c>
      <c r="AK81">
        <v>8.1300000000000008</v>
      </c>
      <c r="AL81" s="8">
        <f t="shared" si="8"/>
        <v>37438</v>
      </c>
      <c r="AM81">
        <v>7</v>
      </c>
      <c r="AN81">
        <v>2002</v>
      </c>
      <c r="AO81">
        <v>1</v>
      </c>
      <c r="AP81">
        <v>48.17</v>
      </c>
      <c r="AQ81">
        <v>11.08</v>
      </c>
    </row>
    <row r="82" spans="1:43" x14ac:dyDescent="0.25">
      <c r="A82" s="8">
        <f t="shared" si="5"/>
        <v>36208</v>
      </c>
      <c r="B82">
        <v>1999</v>
      </c>
      <c r="C82">
        <v>2</v>
      </c>
      <c r="D82">
        <v>17</v>
      </c>
      <c r="E82">
        <v>19990217</v>
      </c>
      <c r="F82">
        <v>1445</v>
      </c>
      <c r="G82" s="3">
        <v>27</v>
      </c>
      <c r="H82" s="4">
        <v>49.244999999999997</v>
      </c>
      <c r="I82" s="4">
        <v>49.244999999999997</v>
      </c>
      <c r="J82" s="4">
        <v>48.030999999999999</v>
      </c>
      <c r="L82" t="s">
        <v>99</v>
      </c>
      <c r="M82">
        <v>-5.6399999999999999E-2</v>
      </c>
      <c r="N82">
        <v>2.5899999999999999E-2</v>
      </c>
      <c r="O82">
        <v>-2.1800000000000002</v>
      </c>
      <c r="P82" s="3">
        <v>1.7049999999999999E-2</v>
      </c>
      <c r="W82" s="8">
        <f t="shared" si="6"/>
        <v>37500</v>
      </c>
      <c r="X82">
        <v>9</v>
      </c>
      <c r="Y82">
        <v>2002</v>
      </c>
      <c r="Z82">
        <v>1</v>
      </c>
      <c r="AA82">
        <v>47.7</v>
      </c>
      <c r="AB82">
        <v>28.66</v>
      </c>
      <c r="AC82">
        <v>74.78</v>
      </c>
      <c r="AD82">
        <v>11.85</v>
      </c>
      <c r="AE82">
        <v>10.39</v>
      </c>
      <c r="AF82" s="8">
        <f t="shared" si="7"/>
        <v>37500</v>
      </c>
      <c r="AG82">
        <v>9</v>
      </c>
      <c r="AH82">
        <v>2002</v>
      </c>
      <c r="AI82">
        <v>1</v>
      </c>
      <c r="AJ82">
        <v>47.7</v>
      </c>
      <c r="AK82">
        <v>10.39</v>
      </c>
      <c r="AL82" s="8">
        <f t="shared" si="8"/>
        <v>37500</v>
      </c>
      <c r="AM82">
        <v>9</v>
      </c>
      <c r="AN82">
        <v>2002</v>
      </c>
      <c r="AO82">
        <v>1</v>
      </c>
      <c r="AP82">
        <v>54.68</v>
      </c>
      <c r="AQ82">
        <v>5.97</v>
      </c>
    </row>
    <row r="83" spans="1:43" x14ac:dyDescent="0.25">
      <c r="A83" s="8">
        <f t="shared" si="5"/>
        <v>36262</v>
      </c>
      <c r="B83">
        <v>1999</v>
      </c>
      <c r="C83">
        <v>4</v>
      </c>
      <c r="D83">
        <v>12</v>
      </c>
      <c r="E83">
        <v>19990412</v>
      </c>
      <c r="F83">
        <v>1300</v>
      </c>
      <c r="G83" s="3">
        <v>38</v>
      </c>
      <c r="H83" s="4">
        <v>71.882999999999996</v>
      </c>
      <c r="I83" s="4">
        <v>71.882999999999996</v>
      </c>
      <c r="J83" s="4">
        <v>72.835999999999999</v>
      </c>
      <c r="W83" s="8">
        <f t="shared" si="6"/>
        <v>37591</v>
      </c>
      <c r="X83">
        <v>12</v>
      </c>
      <c r="Y83">
        <v>2002</v>
      </c>
      <c r="Z83">
        <v>1</v>
      </c>
      <c r="AA83">
        <v>29.53</v>
      </c>
      <c r="AB83">
        <v>16.739999999999998</v>
      </c>
      <c r="AC83">
        <v>48.43</v>
      </c>
      <c r="AD83">
        <v>8.15</v>
      </c>
      <c r="AE83">
        <v>7.35</v>
      </c>
      <c r="AF83" s="8">
        <f t="shared" si="7"/>
        <v>37591</v>
      </c>
      <c r="AG83">
        <v>12</v>
      </c>
      <c r="AH83">
        <v>2002</v>
      </c>
      <c r="AI83">
        <v>1</v>
      </c>
      <c r="AJ83">
        <v>29.53</v>
      </c>
      <c r="AK83">
        <v>7.35</v>
      </c>
      <c r="AL83" s="8">
        <f t="shared" si="8"/>
        <v>37591</v>
      </c>
      <c r="AM83">
        <v>12</v>
      </c>
      <c r="AN83">
        <v>2002</v>
      </c>
      <c r="AO83">
        <v>1</v>
      </c>
      <c r="AP83">
        <v>33.549999999999997</v>
      </c>
      <c r="AQ83">
        <v>4.83</v>
      </c>
    </row>
    <row r="84" spans="1:43" x14ac:dyDescent="0.25">
      <c r="A84" s="8">
        <f t="shared" si="5"/>
        <v>36279</v>
      </c>
      <c r="B84">
        <v>1999</v>
      </c>
      <c r="C84">
        <v>4</v>
      </c>
      <c r="D84">
        <v>29</v>
      </c>
      <c r="E84">
        <v>19990429</v>
      </c>
      <c r="F84">
        <v>1200</v>
      </c>
      <c r="G84" s="3">
        <v>61</v>
      </c>
      <c r="H84" s="4">
        <v>107.63</v>
      </c>
      <c r="I84" s="4">
        <v>107.63</v>
      </c>
      <c r="J84" s="4">
        <v>106.19</v>
      </c>
      <c r="L84" t="s">
        <v>38</v>
      </c>
      <c r="M84" t="s">
        <v>39</v>
      </c>
      <c r="N84" t="s">
        <v>40</v>
      </c>
      <c r="O84" t="s">
        <v>41</v>
      </c>
      <c r="P84" t="s">
        <v>42</v>
      </c>
      <c r="W84" s="8">
        <f t="shared" si="6"/>
        <v>37712</v>
      </c>
      <c r="X84">
        <v>4</v>
      </c>
      <c r="Y84">
        <v>2003</v>
      </c>
      <c r="Z84">
        <v>1</v>
      </c>
      <c r="AA84">
        <v>27.3</v>
      </c>
      <c r="AB84">
        <v>13.36</v>
      </c>
      <c r="AC84">
        <v>49.84</v>
      </c>
      <c r="AD84">
        <v>9.43</v>
      </c>
      <c r="AE84">
        <v>8.85</v>
      </c>
      <c r="AF84" s="8">
        <f t="shared" si="7"/>
        <v>37712</v>
      </c>
      <c r="AG84">
        <v>4</v>
      </c>
      <c r="AH84">
        <v>2003</v>
      </c>
      <c r="AI84">
        <v>1</v>
      </c>
      <c r="AJ84">
        <v>27.3</v>
      </c>
      <c r="AK84">
        <v>8.85</v>
      </c>
      <c r="AL84" s="8">
        <f t="shared" si="8"/>
        <v>37712</v>
      </c>
      <c r="AM84">
        <v>4</v>
      </c>
      <c r="AN84">
        <v>2003</v>
      </c>
      <c r="AO84">
        <v>1</v>
      </c>
      <c r="AP84">
        <v>37.590000000000003</v>
      </c>
      <c r="AQ84">
        <v>12.98</v>
      </c>
    </row>
    <row r="85" spans="1:43" x14ac:dyDescent="0.25">
      <c r="A85" s="8">
        <f t="shared" si="5"/>
        <v>36314</v>
      </c>
      <c r="B85">
        <v>1999</v>
      </c>
      <c r="C85">
        <v>6</v>
      </c>
      <c r="D85">
        <v>3</v>
      </c>
      <c r="E85">
        <v>19990603</v>
      </c>
      <c r="F85">
        <v>1515</v>
      </c>
      <c r="G85" s="3">
        <v>367</v>
      </c>
      <c r="H85" s="4">
        <v>446.3</v>
      </c>
      <c r="I85" s="4">
        <v>446.3</v>
      </c>
      <c r="J85" s="4">
        <v>440.74</v>
      </c>
      <c r="L85" t="s">
        <v>43</v>
      </c>
      <c r="M85" t="s">
        <v>44</v>
      </c>
      <c r="N85" t="s">
        <v>45</v>
      </c>
      <c r="O85" t="s">
        <v>44</v>
      </c>
      <c r="P85" t="s">
        <v>44</v>
      </c>
      <c r="Q85" t="s">
        <v>44</v>
      </c>
      <c r="R85" t="s">
        <v>44</v>
      </c>
      <c r="S85" t="s">
        <v>46</v>
      </c>
      <c r="W85" s="8">
        <f t="shared" si="6"/>
        <v>37803</v>
      </c>
      <c r="X85">
        <v>7</v>
      </c>
      <c r="Y85">
        <v>2003</v>
      </c>
      <c r="Z85">
        <v>1</v>
      </c>
      <c r="AA85">
        <v>69.739999999999995</v>
      </c>
      <c r="AB85">
        <v>30.21</v>
      </c>
      <c r="AC85">
        <v>138.44999999999999</v>
      </c>
      <c r="AD85">
        <v>28.14</v>
      </c>
      <c r="AE85">
        <v>26.88</v>
      </c>
      <c r="AF85" s="8">
        <f t="shared" si="7"/>
        <v>37803</v>
      </c>
      <c r="AG85">
        <v>7</v>
      </c>
      <c r="AH85">
        <v>2003</v>
      </c>
      <c r="AI85">
        <v>1</v>
      </c>
      <c r="AJ85">
        <v>69.739999999999995</v>
      </c>
      <c r="AK85">
        <v>26.87</v>
      </c>
      <c r="AL85" s="8">
        <f t="shared" si="8"/>
        <v>37803</v>
      </c>
      <c r="AM85">
        <v>7</v>
      </c>
      <c r="AN85">
        <v>2003</v>
      </c>
      <c r="AO85">
        <v>1</v>
      </c>
      <c r="AP85">
        <v>93.03</v>
      </c>
      <c r="AQ85">
        <v>30.04</v>
      </c>
    </row>
    <row r="86" spans="1:43" x14ac:dyDescent="0.25">
      <c r="A86" s="8">
        <f t="shared" si="5"/>
        <v>36381</v>
      </c>
      <c r="B86">
        <v>1999</v>
      </c>
      <c r="C86">
        <v>8</v>
      </c>
      <c r="D86">
        <v>9</v>
      </c>
      <c r="E86">
        <v>19990809</v>
      </c>
      <c r="F86">
        <v>1500</v>
      </c>
      <c r="G86" s="3">
        <v>205</v>
      </c>
      <c r="H86" s="4">
        <v>263.43</v>
      </c>
      <c r="I86" s="4">
        <v>263.43</v>
      </c>
      <c r="J86" s="4">
        <v>251.72</v>
      </c>
      <c r="L86" t="s">
        <v>62</v>
      </c>
      <c r="W86" s="8">
        <f t="shared" si="6"/>
        <v>37834</v>
      </c>
      <c r="X86">
        <v>8</v>
      </c>
      <c r="Y86">
        <v>2003</v>
      </c>
      <c r="Z86">
        <v>1</v>
      </c>
      <c r="AA86">
        <v>72.150000000000006</v>
      </c>
      <c r="AB86">
        <v>30.04</v>
      </c>
      <c r="AC86">
        <v>147.06</v>
      </c>
      <c r="AD86">
        <v>30.48</v>
      </c>
      <c r="AE86">
        <v>29.24</v>
      </c>
      <c r="AF86" s="8">
        <f t="shared" si="7"/>
        <v>37834</v>
      </c>
      <c r="AG86">
        <v>8</v>
      </c>
      <c r="AH86">
        <v>2003</v>
      </c>
      <c r="AI86">
        <v>1</v>
      </c>
      <c r="AJ86">
        <v>72.150000000000006</v>
      </c>
      <c r="AK86">
        <v>29.22</v>
      </c>
      <c r="AL86" s="8">
        <f t="shared" si="8"/>
        <v>37834</v>
      </c>
      <c r="AM86">
        <v>8</v>
      </c>
      <c r="AN86">
        <v>2003</v>
      </c>
      <c r="AO86">
        <v>1</v>
      </c>
      <c r="AP86">
        <v>94.04</v>
      </c>
      <c r="AQ86">
        <v>27.75</v>
      </c>
    </row>
    <row r="87" spans="1:43" x14ac:dyDescent="0.25">
      <c r="A87" s="8">
        <f t="shared" si="5"/>
        <v>36391</v>
      </c>
      <c r="B87">
        <v>1999</v>
      </c>
      <c r="C87">
        <v>8</v>
      </c>
      <c r="D87">
        <v>19</v>
      </c>
      <c r="E87">
        <v>19990819</v>
      </c>
      <c r="F87">
        <v>1230</v>
      </c>
      <c r="G87" s="3">
        <v>205</v>
      </c>
      <c r="H87" s="4">
        <v>259.04000000000002</v>
      </c>
      <c r="I87" s="4">
        <v>259.04000000000002</v>
      </c>
      <c r="J87" s="4">
        <v>244.52</v>
      </c>
      <c r="L87" t="s">
        <v>32</v>
      </c>
      <c r="M87" s="3">
        <v>0.38800000000000001</v>
      </c>
      <c r="N87" s="3">
        <v>0.51100000000000001</v>
      </c>
      <c r="O87" s="3">
        <v>0.58499999999999996</v>
      </c>
      <c r="P87" s="3">
        <v>0.65500000000000003</v>
      </c>
      <c r="Q87" s="3">
        <v>0.751</v>
      </c>
      <c r="R87" s="3">
        <v>0.81699999999999995</v>
      </c>
      <c r="S87" s="3">
        <v>0.83399999999999996</v>
      </c>
      <c r="T87" s="3">
        <v>0.83399999999999996</v>
      </c>
      <c r="W87" s="8">
        <f t="shared" si="6"/>
        <v>37895</v>
      </c>
      <c r="X87">
        <v>10</v>
      </c>
      <c r="Y87">
        <v>2003</v>
      </c>
      <c r="Z87">
        <v>1</v>
      </c>
      <c r="AA87">
        <v>22.89</v>
      </c>
      <c r="AB87">
        <v>8.64</v>
      </c>
      <c r="AC87">
        <v>49.69</v>
      </c>
      <c r="AD87">
        <v>10.74</v>
      </c>
      <c r="AE87">
        <v>10.39</v>
      </c>
      <c r="AF87" s="8">
        <f t="shared" si="7"/>
        <v>37895</v>
      </c>
      <c r="AG87">
        <v>10</v>
      </c>
      <c r="AH87">
        <v>2003</v>
      </c>
      <c r="AI87">
        <v>1</v>
      </c>
      <c r="AJ87">
        <v>22.89</v>
      </c>
      <c r="AK87">
        <v>10.39</v>
      </c>
      <c r="AL87" s="8">
        <f t="shared" si="8"/>
        <v>37895</v>
      </c>
      <c r="AM87">
        <v>10</v>
      </c>
      <c r="AN87">
        <v>2003</v>
      </c>
      <c r="AO87">
        <v>1</v>
      </c>
      <c r="AP87">
        <v>30.77</v>
      </c>
      <c r="AQ87">
        <v>9.1999999999999993</v>
      </c>
    </row>
    <row r="88" spans="1:43" x14ac:dyDescent="0.25">
      <c r="A88" s="8">
        <f t="shared" si="5"/>
        <v>36439</v>
      </c>
      <c r="B88">
        <v>1999</v>
      </c>
      <c r="C88">
        <v>10</v>
      </c>
      <c r="D88">
        <v>6</v>
      </c>
      <c r="E88">
        <v>19991006</v>
      </c>
      <c r="F88">
        <v>1300</v>
      </c>
      <c r="G88" s="3">
        <v>72</v>
      </c>
      <c r="H88" s="4">
        <v>105.09</v>
      </c>
      <c r="I88" s="4">
        <v>105.09</v>
      </c>
      <c r="J88" s="4">
        <v>95.683000000000007</v>
      </c>
      <c r="L88" s="3" t="s">
        <v>34</v>
      </c>
      <c r="M88" s="3">
        <v>0.36</v>
      </c>
      <c r="N88" s="3">
        <v>0.47699999999999998</v>
      </c>
      <c r="O88" s="3">
        <v>0.58499999999999996</v>
      </c>
      <c r="P88" s="3">
        <v>0.67700000000000005</v>
      </c>
      <c r="Q88" s="3">
        <v>0.751</v>
      </c>
      <c r="R88" s="3">
        <v>0.82599999999999996</v>
      </c>
      <c r="S88" s="3">
        <v>0.88</v>
      </c>
      <c r="T88" s="3">
        <v>0.88</v>
      </c>
      <c r="W88" s="8">
        <f t="shared" si="6"/>
        <v>38047</v>
      </c>
      <c r="X88">
        <v>3</v>
      </c>
      <c r="Y88">
        <v>2004</v>
      </c>
      <c r="Z88">
        <v>1</v>
      </c>
      <c r="AA88">
        <v>17.12</v>
      </c>
      <c r="AB88">
        <v>5.04</v>
      </c>
      <c r="AC88">
        <v>43.12</v>
      </c>
      <c r="AD88">
        <v>10.130000000000001</v>
      </c>
      <c r="AE88">
        <v>9.92</v>
      </c>
      <c r="AF88" s="8">
        <f t="shared" si="7"/>
        <v>38047</v>
      </c>
      <c r="AG88">
        <v>3</v>
      </c>
      <c r="AH88">
        <v>2004</v>
      </c>
      <c r="AI88">
        <v>1</v>
      </c>
      <c r="AJ88">
        <v>17.12</v>
      </c>
      <c r="AK88">
        <v>9.91</v>
      </c>
      <c r="AL88" s="8">
        <f t="shared" si="8"/>
        <v>38047</v>
      </c>
      <c r="AM88">
        <v>3</v>
      </c>
      <c r="AN88">
        <v>2004</v>
      </c>
      <c r="AO88">
        <v>1</v>
      </c>
      <c r="AP88">
        <v>26.58</v>
      </c>
      <c r="AQ88">
        <v>13.49</v>
      </c>
    </row>
    <row r="89" spans="1:43" x14ac:dyDescent="0.25">
      <c r="A89" s="8">
        <f t="shared" si="5"/>
        <v>36494</v>
      </c>
      <c r="B89">
        <v>1999</v>
      </c>
      <c r="C89">
        <v>11</v>
      </c>
      <c r="D89">
        <v>30</v>
      </c>
      <c r="E89">
        <v>19991130</v>
      </c>
      <c r="F89">
        <v>1400</v>
      </c>
      <c r="G89" s="3">
        <v>30</v>
      </c>
      <c r="H89" s="4">
        <v>50.401000000000003</v>
      </c>
      <c r="I89" s="4">
        <v>50.401000000000003</v>
      </c>
      <c r="J89" s="4">
        <v>47.316000000000003</v>
      </c>
      <c r="L89" t="s">
        <v>48</v>
      </c>
      <c r="M89">
        <v>1.08</v>
      </c>
      <c r="N89">
        <v>1.07</v>
      </c>
      <c r="O89">
        <v>1</v>
      </c>
      <c r="P89">
        <v>0.97</v>
      </c>
      <c r="Q89">
        <v>1</v>
      </c>
      <c r="R89">
        <v>0.99</v>
      </c>
      <c r="S89">
        <v>0.95</v>
      </c>
      <c r="T89">
        <v>0.95</v>
      </c>
      <c r="W89" s="8">
        <f t="shared" si="6"/>
        <v>38078</v>
      </c>
      <c r="X89">
        <v>4</v>
      </c>
      <c r="Y89">
        <v>2004</v>
      </c>
      <c r="Z89">
        <v>1</v>
      </c>
      <c r="AA89">
        <v>35.9</v>
      </c>
      <c r="AB89">
        <v>9.73</v>
      </c>
      <c r="AC89">
        <v>94.59</v>
      </c>
      <c r="AD89">
        <v>22.71</v>
      </c>
      <c r="AE89">
        <v>22.3</v>
      </c>
      <c r="AF89" s="8">
        <f t="shared" si="7"/>
        <v>38078</v>
      </c>
      <c r="AG89">
        <v>4</v>
      </c>
      <c r="AH89">
        <v>2004</v>
      </c>
      <c r="AI89">
        <v>1</v>
      </c>
      <c r="AJ89">
        <v>35.909999999999997</v>
      </c>
      <c r="AK89">
        <v>22.28</v>
      </c>
      <c r="AL89" s="8">
        <f t="shared" si="8"/>
        <v>38078</v>
      </c>
      <c r="AM89">
        <v>4</v>
      </c>
      <c r="AN89">
        <v>2004</v>
      </c>
      <c r="AO89">
        <v>1</v>
      </c>
      <c r="AP89">
        <v>53.59</v>
      </c>
      <c r="AQ89">
        <v>29.83</v>
      </c>
    </row>
    <row r="90" spans="1:43" x14ac:dyDescent="0.25">
      <c r="A90" s="8">
        <f t="shared" si="5"/>
        <v>36600</v>
      </c>
      <c r="B90">
        <v>2000</v>
      </c>
      <c r="C90">
        <v>3</v>
      </c>
      <c r="D90">
        <v>15</v>
      </c>
      <c r="E90">
        <v>20000315</v>
      </c>
      <c r="F90">
        <v>1030</v>
      </c>
      <c r="G90" s="3">
        <v>21</v>
      </c>
      <c r="H90" s="4">
        <v>43.487000000000002</v>
      </c>
      <c r="I90" s="4">
        <v>43.487000000000002</v>
      </c>
      <c r="J90" s="4">
        <v>46.715000000000003</v>
      </c>
      <c r="W90" s="8">
        <f t="shared" si="6"/>
        <v>38108</v>
      </c>
      <c r="X90">
        <v>5</v>
      </c>
      <c r="Y90">
        <v>2004</v>
      </c>
      <c r="Z90">
        <v>1</v>
      </c>
      <c r="AA90">
        <v>131.29</v>
      </c>
      <c r="AB90">
        <v>34.32</v>
      </c>
      <c r="AC90">
        <v>352.76</v>
      </c>
      <c r="AD90">
        <v>85.47</v>
      </c>
      <c r="AE90">
        <v>84.02</v>
      </c>
      <c r="AF90" s="8">
        <f t="shared" si="7"/>
        <v>38108</v>
      </c>
      <c r="AG90">
        <v>5</v>
      </c>
      <c r="AH90">
        <v>2004</v>
      </c>
      <c r="AI90">
        <v>1</v>
      </c>
      <c r="AJ90">
        <v>131.32</v>
      </c>
      <c r="AK90">
        <v>83.93</v>
      </c>
      <c r="AL90" s="8">
        <f t="shared" si="8"/>
        <v>38108</v>
      </c>
      <c r="AM90">
        <v>5</v>
      </c>
      <c r="AN90">
        <v>2004</v>
      </c>
      <c r="AO90">
        <v>1</v>
      </c>
      <c r="AP90">
        <v>200.33</v>
      </c>
      <c r="AQ90">
        <v>101.59</v>
      </c>
    </row>
    <row r="91" spans="1:43" x14ac:dyDescent="0.25">
      <c r="A91" s="8">
        <f t="shared" si="5"/>
        <v>36614</v>
      </c>
      <c r="B91">
        <v>2000</v>
      </c>
      <c r="C91">
        <v>3</v>
      </c>
      <c r="D91">
        <v>29</v>
      </c>
      <c r="E91">
        <v>20000329</v>
      </c>
      <c r="F91">
        <v>1200</v>
      </c>
      <c r="G91" s="3">
        <v>26</v>
      </c>
      <c r="H91" s="4">
        <v>53.024999999999999</v>
      </c>
      <c r="I91" s="4">
        <v>53.024999999999999</v>
      </c>
      <c r="J91" s="4">
        <v>56.280999999999999</v>
      </c>
      <c r="L91" t="s">
        <v>48</v>
      </c>
      <c r="M91" t="s">
        <v>49</v>
      </c>
      <c r="N91">
        <v>1</v>
      </c>
      <c r="O91" t="s">
        <v>50</v>
      </c>
      <c r="P91" t="s">
        <v>51</v>
      </c>
      <c r="Q91" t="s">
        <v>48</v>
      </c>
      <c r="R91" t="s">
        <v>52</v>
      </c>
      <c r="S91">
        <v>1</v>
      </c>
      <c r="T91" t="s">
        <v>50</v>
      </c>
      <c r="U91" t="s">
        <v>53</v>
      </c>
    </row>
    <row r="92" spans="1:43" x14ac:dyDescent="0.25">
      <c r="A92" s="8">
        <f t="shared" si="5"/>
        <v>36629</v>
      </c>
      <c r="B92">
        <v>2000</v>
      </c>
      <c r="C92">
        <v>4</v>
      </c>
      <c r="D92">
        <v>13</v>
      </c>
      <c r="E92">
        <v>20000413</v>
      </c>
      <c r="F92">
        <v>1500</v>
      </c>
      <c r="G92" s="3">
        <v>63</v>
      </c>
      <c r="H92" s="4">
        <v>111.52</v>
      </c>
      <c r="I92" s="4">
        <v>111.52</v>
      </c>
      <c r="J92" s="4">
        <v>108.55</v>
      </c>
    </row>
    <row r="93" spans="1:43" x14ac:dyDescent="0.25">
      <c r="A93" s="8">
        <f t="shared" si="5"/>
        <v>36640</v>
      </c>
      <c r="B93">
        <v>2000</v>
      </c>
      <c r="C93">
        <v>4</v>
      </c>
      <c r="D93">
        <v>24</v>
      </c>
      <c r="E93">
        <v>20000424</v>
      </c>
      <c r="F93">
        <v>1215</v>
      </c>
      <c r="G93" s="3">
        <v>110</v>
      </c>
      <c r="H93" s="4">
        <v>175.83</v>
      </c>
      <c r="I93" s="4">
        <v>175.83</v>
      </c>
      <c r="J93" s="4">
        <v>167.76</v>
      </c>
    </row>
    <row r="94" spans="1:43" x14ac:dyDescent="0.25">
      <c r="A94" s="8">
        <f t="shared" si="5"/>
        <v>36662</v>
      </c>
      <c r="B94">
        <v>2000</v>
      </c>
      <c r="C94">
        <v>5</v>
      </c>
      <c r="D94">
        <v>16</v>
      </c>
      <c r="E94">
        <v>20000516</v>
      </c>
      <c r="F94">
        <v>1210</v>
      </c>
      <c r="G94" s="3">
        <v>199</v>
      </c>
      <c r="H94" s="4">
        <v>282.29000000000002</v>
      </c>
      <c r="I94" s="4">
        <v>282.29000000000002</v>
      </c>
      <c r="J94" s="4">
        <v>274.12</v>
      </c>
      <c r="L94" t="s">
        <v>54</v>
      </c>
      <c r="M94" t="s">
        <v>55</v>
      </c>
    </row>
    <row r="95" spans="1:43" x14ac:dyDescent="0.25">
      <c r="A95" s="8">
        <f t="shared" si="5"/>
        <v>36670</v>
      </c>
      <c r="B95">
        <v>2000</v>
      </c>
      <c r="C95">
        <v>5</v>
      </c>
      <c r="D95">
        <v>24</v>
      </c>
      <c r="E95">
        <v>20000524</v>
      </c>
      <c r="F95">
        <v>1100</v>
      </c>
      <c r="G95" s="3">
        <v>621</v>
      </c>
      <c r="H95" s="4">
        <v>673.52</v>
      </c>
      <c r="I95" s="4">
        <v>673.52</v>
      </c>
      <c r="J95" s="4">
        <v>697.78</v>
      </c>
      <c r="L95" s="11" t="s">
        <v>56</v>
      </c>
      <c r="M95" s="11"/>
    </row>
    <row r="96" spans="1:43" x14ac:dyDescent="0.25">
      <c r="A96" s="8">
        <f t="shared" si="5"/>
        <v>36677</v>
      </c>
      <c r="B96">
        <v>2000</v>
      </c>
      <c r="C96">
        <v>5</v>
      </c>
      <c r="D96">
        <v>31</v>
      </c>
      <c r="E96">
        <v>20000531</v>
      </c>
      <c r="F96">
        <v>1415</v>
      </c>
      <c r="G96" s="3">
        <v>525</v>
      </c>
      <c r="H96" s="4">
        <v>591.80999999999995</v>
      </c>
      <c r="I96" s="4">
        <v>591.80999999999995</v>
      </c>
      <c r="J96" s="4">
        <v>607.83000000000004</v>
      </c>
      <c r="L96" t="s">
        <v>59</v>
      </c>
      <c r="M96">
        <v>5.1999999999999998E-2</v>
      </c>
    </row>
    <row r="97" spans="1:20" x14ac:dyDescent="0.25">
      <c r="A97" s="8">
        <f t="shared" si="5"/>
        <v>36689</v>
      </c>
      <c r="B97">
        <v>2000</v>
      </c>
      <c r="C97">
        <v>6</v>
      </c>
      <c r="D97">
        <v>12</v>
      </c>
      <c r="E97">
        <v>20000612</v>
      </c>
      <c r="F97">
        <v>1600</v>
      </c>
      <c r="G97" s="3">
        <v>250</v>
      </c>
      <c r="H97" s="4">
        <v>332.52</v>
      </c>
      <c r="I97" s="4">
        <v>332.52</v>
      </c>
      <c r="J97" s="4">
        <v>331.37</v>
      </c>
      <c r="L97" t="s">
        <v>63</v>
      </c>
      <c r="M97">
        <v>1.0009999999999999</v>
      </c>
    </row>
    <row r="98" spans="1:20" x14ac:dyDescent="0.25">
      <c r="A98" s="8">
        <f t="shared" si="5"/>
        <v>36705</v>
      </c>
      <c r="B98">
        <v>2000</v>
      </c>
      <c r="C98">
        <v>6</v>
      </c>
      <c r="D98">
        <v>28</v>
      </c>
      <c r="E98">
        <v>20000628</v>
      </c>
      <c r="F98">
        <v>1250</v>
      </c>
      <c r="G98" s="3">
        <v>144</v>
      </c>
      <c r="H98" s="4">
        <v>212.04</v>
      </c>
      <c r="I98" s="4">
        <v>212.04</v>
      </c>
      <c r="J98" s="4">
        <v>212.53</v>
      </c>
      <c r="L98" t="s">
        <v>58</v>
      </c>
      <c r="M98">
        <v>0.79100000000000004</v>
      </c>
    </row>
    <row r="99" spans="1:20" x14ac:dyDescent="0.25">
      <c r="A99" s="8">
        <f t="shared" si="5"/>
        <v>36725</v>
      </c>
      <c r="B99">
        <v>2000</v>
      </c>
      <c r="C99">
        <v>7</v>
      </c>
      <c r="D99">
        <v>18</v>
      </c>
      <c r="E99">
        <v>20000718</v>
      </c>
      <c r="F99">
        <v>1005</v>
      </c>
      <c r="G99" s="3">
        <v>81</v>
      </c>
      <c r="H99" s="4">
        <v>129.93</v>
      </c>
      <c r="I99" s="4">
        <v>129.93</v>
      </c>
      <c r="J99" s="4">
        <v>133.28</v>
      </c>
    </row>
    <row r="100" spans="1:20" x14ac:dyDescent="0.25">
      <c r="A100" s="8">
        <f t="shared" si="5"/>
        <v>36728</v>
      </c>
      <c r="B100">
        <v>2000</v>
      </c>
      <c r="C100">
        <v>7</v>
      </c>
      <c r="D100">
        <v>21</v>
      </c>
      <c r="E100">
        <v>20000721</v>
      </c>
      <c r="F100">
        <v>1200</v>
      </c>
      <c r="G100" s="3">
        <v>60</v>
      </c>
      <c r="H100" s="4">
        <v>101.35</v>
      </c>
      <c r="I100" s="4">
        <v>101.35</v>
      </c>
      <c r="J100" s="4">
        <v>106.48</v>
      </c>
      <c r="L100" t="s">
        <v>64</v>
      </c>
    </row>
    <row r="101" spans="1:20" x14ac:dyDescent="0.25">
      <c r="A101" s="8">
        <f t="shared" si="5"/>
        <v>36747</v>
      </c>
      <c r="B101">
        <v>2000</v>
      </c>
      <c r="C101">
        <v>8</v>
      </c>
      <c r="D101">
        <v>9</v>
      </c>
      <c r="E101">
        <v>20000809</v>
      </c>
      <c r="F101">
        <v>1300</v>
      </c>
      <c r="G101" s="3">
        <v>38</v>
      </c>
      <c r="H101" s="4">
        <v>67.230999999999995</v>
      </c>
      <c r="I101" s="4">
        <v>67.230999999999995</v>
      </c>
      <c r="J101" s="4">
        <v>73.301000000000002</v>
      </c>
      <c r="L101" t="s">
        <v>65</v>
      </c>
      <c r="M101" t="s">
        <v>66</v>
      </c>
      <c r="N101" t="s">
        <v>67</v>
      </c>
      <c r="O101" t="s">
        <v>72</v>
      </c>
      <c r="P101" t="s">
        <v>73</v>
      </c>
      <c r="Q101" t="s">
        <v>68</v>
      </c>
      <c r="R101" t="s">
        <v>74</v>
      </c>
      <c r="S101" t="s">
        <v>75</v>
      </c>
      <c r="T101" t="s">
        <v>69</v>
      </c>
    </row>
    <row r="102" spans="1:20" x14ac:dyDescent="0.25">
      <c r="A102" s="8">
        <f t="shared" si="5"/>
        <v>36760</v>
      </c>
      <c r="B102">
        <v>2000</v>
      </c>
      <c r="C102">
        <v>8</v>
      </c>
      <c r="D102">
        <v>22</v>
      </c>
      <c r="E102">
        <v>20000822</v>
      </c>
      <c r="F102">
        <v>730</v>
      </c>
      <c r="G102" s="3">
        <v>99</v>
      </c>
      <c r="H102" s="4">
        <v>142.81</v>
      </c>
      <c r="I102" s="4">
        <v>142.81</v>
      </c>
      <c r="J102" s="4">
        <v>139.78</v>
      </c>
      <c r="L102" t="s">
        <v>70</v>
      </c>
      <c r="M102">
        <v>184</v>
      </c>
      <c r="N102">
        <v>18</v>
      </c>
      <c r="O102">
        <v>26</v>
      </c>
      <c r="P102">
        <v>39</v>
      </c>
      <c r="Q102">
        <v>126</v>
      </c>
      <c r="R102">
        <v>239</v>
      </c>
      <c r="S102">
        <v>494</v>
      </c>
      <c r="T102">
        <v>621</v>
      </c>
    </row>
    <row r="103" spans="1:20" x14ac:dyDescent="0.25">
      <c r="A103" s="8">
        <f t="shared" si="5"/>
        <v>36784</v>
      </c>
      <c r="B103">
        <v>2000</v>
      </c>
      <c r="C103">
        <v>9</v>
      </c>
      <c r="D103">
        <v>15</v>
      </c>
      <c r="E103">
        <v>20000915</v>
      </c>
      <c r="F103">
        <v>1600</v>
      </c>
      <c r="G103" s="3">
        <v>73</v>
      </c>
      <c r="H103" s="4">
        <v>106.74</v>
      </c>
      <c r="I103" s="4">
        <v>106.74</v>
      </c>
      <c r="J103" s="4">
        <v>102.86</v>
      </c>
      <c r="L103" t="s">
        <v>32</v>
      </c>
      <c r="M103">
        <v>205</v>
      </c>
      <c r="N103">
        <v>9</v>
      </c>
      <c r="O103">
        <v>26</v>
      </c>
      <c r="P103">
        <v>38</v>
      </c>
      <c r="Q103">
        <v>74</v>
      </c>
      <c r="R103">
        <v>342</v>
      </c>
      <c r="S103">
        <v>583</v>
      </c>
      <c r="T103">
        <v>1110</v>
      </c>
    </row>
    <row r="104" spans="1:20" x14ac:dyDescent="0.25">
      <c r="A104" s="8">
        <f t="shared" si="5"/>
        <v>36838</v>
      </c>
      <c r="B104">
        <v>2000</v>
      </c>
      <c r="C104">
        <v>11</v>
      </c>
      <c r="D104">
        <v>8</v>
      </c>
      <c r="E104">
        <v>20001108</v>
      </c>
      <c r="F104">
        <v>1330</v>
      </c>
      <c r="G104" s="3">
        <v>49</v>
      </c>
      <c r="H104" s="4">
        <v>72.283000000000001</v>
      </c>
      <c r="I104" s="4">
        <v>72.283000000000001</v>
      </c>
      <c r="J104" s="4">
        <v>66.816999999999993</v>
      </c>
    </row>
    <row r="105" spans="1:20" x14ac:dyDescent="0.25">
      <c r="A105" s="8">
        <f t="shared" si="5"/>
        <v>36865</v>
      </c>
      <c r="B105">
        <v>2000</v>
      </c>
      <c r="C105">
        <v>12</v>
      </c>
      <c r="D105">
        <v>5</v>
      </c>
      <c r="E105">
        <v>20001205</v>
      </c>
      <c r="F105">
        <v>1200</v>
      </c>
      <c r="G105" s="3">
        <v>33</v>
      </c>
      <c r="H105" s="4">
        <v>52.125</v>
      </c>
      <c r="I105" s="4">
        <v>52.125</v>
      </c>
      <c r="J105" s="4">
        <v>49.515999999999998</v>
      </c>
      <c r="L105" t="s">
        <v>76</v>
      </c>
    </row>
    <row r="106" spans="1:20" x14ac:dyDescent="0.25">
      <c r="A106" s="8">
        <f t="shared" si="5"/>
        <v>36899</v>
      </c>
      <c r="B106">
        <v>2001</v>
      </c>
      <c r="C106">
        <v>1</v>
      </c>
      <c r="D106">
        <v>8</v>
      </c>
      <c r="E106">
        <v>20010108</v>
      </c>
      <c r="F106">
        <v>1400</v>
      </c>
      <c r="G106" s="3">
        <v>30</v>
      </c>
      <c r="H106" s="4">
        <v>49.402000000000001</v>
      </c>
      <c r="I106" s="4">
        <v>49.402000000000001</v>
      </c>
      <c r="J106" s="4">
        <v>47.570999999999998</v>
      </c>
      <c r="L106" t="s">
        <v>77</v>
      </c>
    </row>
    <row r="107" spans="1:20" x14ac:dyDescent="0.25">
      <c r="A107" s="8">
        <f t="shared" si="5"/>
        <v>36962</v>
      </c>
      <c r="B107">
        <v>2001</v>
      </c>
      <c r="C107">
        <v>3</v>
      </c>
      <c r="D107">
        <v>12</v>
      </c>
      <c r="E107">
        <v>20010312</v>
      </c>
      <c r="F107">
        <v>1430</v>
      </c>
      <c r="G107" s="3">
        <v>18</v>
      </c>
      <c r="H107" s="4">
        <v>35.103000000000002</v>
      </c>
      <c r="I107" s="4">
        <v>35.103000000000002</v>
      </c>
      <c r="J107" s="4">
        <v>40.023000000000003</v>
      </c>
    </row>
    <row r="108" spans="1:20" x14ac:dyDescent="0.25">
      <c r="A108" s="8">
        <f t="shared" si="5"/>
        <v>37011</v>
      </c>
      <c r="B108">
        <v>2001</v>
      </c>
      <c r="C108">
        <v>4</v>
      </c>
      <c r="D108">
        <v>30</v>
      </c>
      <c r="E108">
        <v>20010430</v>
      </c>
      <c r="F108">
        <v>1530</v>
      </c>
      <c r="G108" s="3">
        <v>186</v>
      </c>
      <c r="H108" s="4">
        <v>242.94</v>
      </c>
      <c r="I108" s="4">
        <v>242.94</v>
      </c>
      <c r="J108" s="4">
        <v>240.19</v>
      </c>
      <c r="L108" t="s">
        <v>78</v>
      </c>
      <c r="O108" s="3">
        <v>1110</v>
      </c>
    </row>
    <row r="109" spans="1:20" x14ac:dyDescent="0.25">
      <c r="A109" s="8">
        <f t="shared" si="5"/>
        <v>37041</v>
      </c>
      <c r="B109">
        <v>2001</v>
      </c>
      <c r="C109">
        <v>5</v>
      </c>
      <c r="D109">
        <v>30</v>
      </c>
      <c r="E109">
        <v>20010530</v>
      </c>
      <c r="F109">
        <v>1430</v>
      </c>
      <c r="G109" s="3">
        <v>491</v>
      </c>
      <c r="H109" s="4">
        <v>507.88</v>
      </c>
      <c r="I109" s="4">
        <v>507.88</v>
      </c>
      <c r="J109" s="4">
        <v>540.45000000000005</v>
      </c>
      <c r="L109" t="s">
        <v>79</v>
      </c>
      <c r="O109" s="3">
        <v>621</v>
      </c>
    </row>
    <row r="110" spans="1:20" x14ac:dyDescent="0.25">
      <c r="A110" s="8">
        <f t="shared" si="5"/>
        <v>37091</v>
      </c>
      <c r="B110">
        <v>2001</v>
      </c>
      <c r="C110">
        <v>7</v>
      </c>
      <c r="D110">
        <v>19</v>
      </c>
      <c r="E110">
        <v>20010719</v>
      </c>
      <c r="F110">
        <v>1130</v>
      </c>
      <c r="G110" s="3">
        <v>112</v>
      </c>
      <c r="H110" s="4">
        <v>149.22</v>
      </c>
      <c r="I110" s="4">
        <v>149.22</v>
      </c>
      <c r="J110" s="4">
        <v>157.32</v>
      </c>
    </row>
    <row r="111" spans="1:20" x14ac:dyDescent="0.25">
      <c r="A111" s="8">
        <f t="shared" si="5"/>
        <v>37124</v>
      </c>
      <c r="B111">
        <v>2001</v>
      </c>
      <c r="C111">
        <v>8</v>
      </c>
      <c r="D111">
        <v>21</v>
      </c>
      <c r="E111">
        <v>20010821</v>
      </c>
      <c r="F111">
        <v>1215</v>
      </c>
      <c r="G111" s="3">
        <v>93</v>
      </c>
      <c r="H111" s="4">
        <v>119.48</v>
      </c>
      <c r="I111" s="4">
        <v>119.48</v>
      </c>
      <c r="J111" s="4">
        <v>123.53</v>
      </c>
    </row>
    <row r="112" spans="1:20" x14ac:dyDescent="0.25">
      <c r="A112" s="8">
        <f t="shared" si="5"/>
        <v>37141</v>
      </c>
      <c r="B112">
        <v>2001</v>
      </c>
      <c r="C112">
        <v>9</v>
      </c>
      <c r="D112">
        <v>7</v>
      </c>
      <c r="E112">
        <v>20010907</v>
      </c>
      <c r="F112">
        <v>1415</v>
      </c>
      <c r="G112" s="3">
        <v>46</v>
      </c>
      <c r="H112" s="4">
        <v>64.988</v>
      </c>
      <c r="I112" s="4">
        <v>64.988</v>
      </c>
      <c r="J112" s="4">
        <v>69.915999999999997</v>
      </c>
    </row>
    <row r="113" spans="1:10" x14ac:dyDescent="0.25">
      <c r="A113" s="8">
        <f t="shared" si="5"/>
        <v>37197</v>
      </c>
      <c r="B113">
        <v>2001</v>
      </c>
      <c r="C113">
        <v>11</v>
      </c>
      <c r="D113">
        <v>2</v>
      </c>
      <c r="E113">
        <v>20011102</v>
      </c>
      <c r="F113">
        <v>1515</v>
      </c>
      <c r="G113" s="3">
        <v>27</v>
      </c>
      <c r="H113" s="4">
        <v>38.082999999999998</v>
      </c>
      <c r="I113" s="4">
        <v>38.082999999999998</v>
      </c>
      <c r="J113" s="4">
        <v>40.64</v>
      </c>
    </row>
    <row r="114" spans="1:10" x14ac:dyDescent="0.25">
      <c r="A114" s="8">
        <f t="shared" si="5"/>
        <v>37355</v>
      </c>
      <c r="B114">
        <v>2002</v>
      </c>
      <c r="C114">
        <v>4</v>
      </c>
      <c r="D114">
        <v>9</v>
      </c>
      <c r="E114">
        <v>20020409</v>
      </c>
      <c r="F114">
        <v>1219</v>
      </c>
      <c r="G114" s="3">
        <v>74</v>
      </c>
      <c r="H114" s="4">
        <v>93.975999999999999</v>
      </c>
      <c r="I114" s="4">
        <v>93.975999999999999</v>
      </c>
      <c r="J114" s="4">
        <v>99.994</v>
      </c>
    </row>
    <row r="115" spans="1:10" x14ac:dyDescent="0.25">
      <c r="A115" s="8">
        <f t="shared" si="5"/>
        <v>37400</v>
      </c>
      <c r="B115">
        <v>2002</v>
      </c>
      <c r="C115">
        <v>5</v>
      </c>
      <c r="D115">
        <v>24</v>
      </c>
      <c r="E115">
        <v>20020524</v>
      </c>
      <c r="F115">
        <v>1439</v>
      </c>
      <c r="G115" s="3">
        <v>140</v>
      </c>
      <c r="H115" s="4">
        <v>154.19999999999999</v>
      </c>
      <c r="I115" s="4">
        <v>154.19999999999999</v>
      </c>
      <c r="J115" s="4">
        <v>170.98</v>
      </c>
    </row>
    <row r="116" spans="1:10" x14ac:dyDescent="0.25">
      <c r="A116" s="8">
        <f t="shared" si="5"/>
        <v>37435</v>
      </c>
      <c r="B116">
        <v>2002</v>
      </c>
      <c r="C116">
        <v>6</v>
      </c>
      <c r="D116">
        <v>28</v>
      </c>
      <c r="E116">
        <v>20020628</v>
      </c>
      <c r="F116">
        <v>1324</v>
      </c>
      <c r="G116" s="3">
        <v>44</v>
      </c>
      <c r="H116" s="4">
        <v>57.42</v>
      </c>
      <c r="I116" s="4">
        <v>57.42</v>
      </c>
      <c r="J116" s="4">
        <v>71.430999999999997</v>
      </c>
    </row>
    <row r="117" spans="1:10" x14ac:dyDescent="0.25">
      <c r="A117" s="8">
        <f t="shared" si="5"/>
        <v>37460</v>
      </c>
      <c r="B117">
        <v>2002</v>
      </c>
      <c r="C117">
        <v>7</v>
      </c>
      <c r="D117">
        <v>23</v>
      </c>
      <c r="E117">
        <v>20020723</v>
      </c>
      <c r="F117">
        <v>1322</v>
      </c>
      <c r="G117" s="3">
        <v>27</v>
      </c>
      <c r="H117" s="4">
        <v>36.137999999999998</v>
      </c>
      <c r="I117" s="4">
        <v>36.137999999999998</v>
      </c>
      <c r="J117" s="4">
        <v>48.17</v>
      </c>
    </row>
    <row r="118" spans="1:10" x14ac:dyDescent="0.25">
      <c r="A118" s="8">
        <f t="shared" si="5"/>
        <v>37525</v>
      </c>
      <c r="B118">
        <v>2002</v>
      </c>
      <c r="C118">
        <v>9</v>
      </c>
      <c r="D118">
        <v>26</v>
      </c>
      <c r="E118">
        <v>20020926</v>
      </c>
      <c r="F118">
        <v>1215</v>
      </c>
      <c r="G118" s="3">
        <v>46</v>
      </c>
      <c r="H118" s="4">
        <v>47.7</v>
      </c>
      <c r="I118" s="4">
        <v>47.7</v>
      </c>
      <c r="J118" s="4">
        <v>54.683</v>
      </c>
    </row>
    <row r="119" spans="1:10" x14ac:dyDescent="0.25">
      <c r="A119" s="8">
        <f t="shared" si="5"/>
        <v>37596</v>
      </c>
      <c r="B119">
        <v>2002</v>
      </c>
      <c r="C119">
        <v>12</v>
      </c>
      <c r="D119">
        <v>6</v>
      </c>
      <c r="E119">
        <v>20021206</v>
      </c>
      <c r="F119">
        <v>1336</v>
      </c>
      <c r="G119" s="3">
        <v>29</v>
      </c>
      <c r="H119" s="4">
        <v>29.533000000000001</v>
      </c>
      <c r="I119" s="4">
        <v>29.533999999999999</v>
      </c>
      <c r="J119" s="4">
        <v>33.554000000000002</v>
      </c>
    </row>
    <row r="120" spans="1:10" x14ac:dyDescent="0.25">
      <c r="A120" s="8">
        <f t="shared" si="5"/>
        <v>37721</v>
      </c>
      <c r="B120">
        <v>2003</v>
      </c>
      <c r="C120">
        <v>4</v>
      </c>
      <c r="D120">
        <v>10</v>
      </c>
      <c r="E120">
        <v>20030410</v>
      </c>
      <c r="F120">
        <v>1258</v>
      </c>
      <c r="G120" s="3">
        <v>25</v>
      </c>
      <c r="H120" s="4">
        <v>27.303999999999998</v>
      </c>
      <c r="I120" s="4">
        <v>27.305</v>
      </c>
      <c r="J120" s="4">
        <v>37.588000000000001</v>
      </c>
    </row>
    <row r="121" spans="1:10" x14ac:dyDescent="0.25">
      <c r="A121" s="8">
        <f t="shared" si="5"/>
        <v>37813</v>
      </c>
      <c r="B121">
        <v>2003</v>
      </c>
      <c r="C121">
        <v>7</v>
      </c>
      <c r="D121">
        <v>11</v>
      </c>
      <c r="E121">
        <v>20030711</v>
      </c>
      <c r="F121">
        <v>1245</v>
      </c>
      <c r="G121" s="3">
        <v>93</v>
      </c>
      <c r="H121" s="4">
        <v>69.738</v>
      </c>
      <c r="I121" s="4">
        <v>69.741</v>
      </c>
      <c r="J121" s="4">
        <v>93.028000000000006</v>
      </c>
    </row>
    <row r="122" spans="1:10" x14ac:dyDescent="0.25">
      <c r="A122" s="8">
        <f t="shared" si="5"/>
        <v>37847</v>
      </c>
      <c r="B122">
        <v>2003</v>
      </c>
      <c r="C122">
        <v>8</v>
      </c>
      <c r="D122">
        <v>14</v>
      </c>
      <c r="E122">
        <v>20030814</v>
      </c>
      <c r="F122">
        <v>1330</v>
      </c>
      <c r="G122" s="3">
        <v>110</v>
      </c>
      <c r="H122" s="4">
        <v>72.150999999999996</v>
      </c>
      <c r="I122" s="4">
        <v>72.153999999999996</v>
      </c>
      <c r="J122" s="4">
        <v>94.04</v>
      </c>
    </row>
    <row r="123" spans="1:10" x14ac:dyDescent="0.25">
      <c r="A123" s="8">
        <f t="shared" si="5"/>
        <v>37918</v>
      </c>
      <c r="B123">
        <v>2003</v>
      </c>
      <c r="C123">
        <v>10</v>
      </c>
      <c r="D123">
        <v>24</v>
      </c>
      <c r="E123">
        <v>20031024</v>
      </c>
      <c r="F123">
        <v>1435</v>
      </c>
      <c r="G123" s="3">
        <v>34</v>
      </c>
      <c r="H123" s="4">
        <v>22.890999999999998</v>
      </c>
      <c r="I123" s="4">
        <v>22.891999999999999</v>
      </c>
      <c r="J123" s="4">
        <v>30.765999999999998</v>
      </c>
    </row>
    <row r="124" spans="1:10" x14ac:dyDescent="0.25">
      <c r="A124" s="8">
        <f t="shared" si="5"/>
        <v>38058</v>
      </c>
      <c r="B124">
        <v>2004</v>
      </c>
      <c r="C124">
        <v>3</v>
      </c>
      <c r="D124">
        <v>12</v>
      </c>
      <c r="E124">
        <v>20040312</v>
      </c>
      <c r="F124">
        <v>1245</v>
      </c>
      <c r="G124" s="3">
        <v>26</v>
      </c>
      <c r="H124" s="4">
        <v>17.120999999999999</v>
      </c>
      <c r="I124" s="4">
        <v>17.123999999999999</v>
      </c>
      <c r="J124" s="4">
        <v>26.584</v>
      </c>
    </row>
    <row r="125" spans="1:10" x14ac:dyDescent="0.25">
      <c r="A125" s="8">
        <f t="shared" si="5"/>
        <v>38089</v>
      </c>
      <c r="B125">
        <v>2004</v>
      </c>
      <c r="C125">
        <v>4</v>
      </c>
      <c r="D125">
        <v>12</v>
      </c>
      <c r="E125">
        <v>20040412</v>
      </c>
      <c r="F125">
        <v>1250</v>
      </c>
      <c r="G125" s="3">
        <v>65</v>
      </c>
      <c r="H125" s="4">
        <v>35.901000000000003</v>
      </c>
      <c r="I125" s="4">
        <v>35.908000000000001</v>
      </c>
      <c r="J125" s="4">
        <v>53.59</v>
      </c>
    </row>
    <row r="126" spans="1:10" x14ac:dyDescent="0.25">
      <c r="A126" s="8">
        <f t="shared" si="5"/>
        <v>38117</v>
      </c>
      <c r="B126">
        <v>2004</v>
      </c>
      <c r="C126">
        <v>5</v>
      </c>
      <c r="D126">
        <v>10</v>
      </c>
      <c r="E126">
        <v>20040510</v>
      </c>
      <c r="F126">
        <v>1501</v>
      </c>
      <c r="G126" s="3">
        <v>348</v>
      </c>
      <c r="H126" s="4">
        <v>131.29</v>
      </c>
      <c r="I126" s="4">
        <v>131.32</v>
      </c>
      <c r="J126" s="4">
        <v>200.33</v>
      </c>
    </row>
  </sheetData>
  <mergeCells count="11">
    <mergeCell ref="L48:M48"/>
    <mergeCell ref="L63:M63"/>
    <mergeCell ref="L75:P75"/>
    <mergeCell ref="L95:M95"/>
    <mergeCell ref="E1:J1"/>
    <mergeCell ref="X1:AQ1"/>
    <mergeCell ref="AS1:BA1"/>
    <mergeCell ref="X2:AE2"/>
    <mergeCell ref="AG2:AK2"/>
    <mergeCell ref="AM2:AQ2"/>
    <mergeCell ref="AS2:BA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B5F9-5372-48CD-B0AC-52A832DC4445}">
  <dimension ref="A1:BF126"/>
  <sheetViews>
    <sheetView topLeftCell="L53" workbookViewId="0">
      <selection activeCell="AE6" sqref="AE6:AE90"/>
    </sheetView>
  </sheetViews>
  <sheetFormatPr defaultRowHeight="15" x14ac:dyDescent="0.25"/>
  <cols>
    <col min="1" max="1" width="9.7109375" bestFit="1" customWidth="1"/>
  </cols>
  <sheetData>
    <row r="1" spans="1:58" ht="18.75" x14ac:dyDescent="0.3">
      <c r="E1" s="13" t="s">
        <v>97</v>
      </c>
      <c r="F1" s="13"/>
      <c r="G1" s="13"/>
      <c r="H1" s="13"/>
      <c r="I1" s="13"/>
      <c r="J1" s="13"/>
      <c r="W1" s="1" t="s">
        <v>80</v>
      </c>
      <c r="X1" s="12" t="s">
        <v>91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S1" s="11" t="s">
        <v>94</v>
      </c>
      <c r="AT1" s="11"/>
      <c r="AU1" s="11"/>
      <c r="AV1" s="11"/>
      <c r="AW1" s="11"/>
      <c r="AX1" s="11"/>
      <c r="AY1" s="11"/>
      <c r="AZ1" s="11"/>
      <c r="BA1" s="11"/>
      <c r="BC1" t="s">
        <v>101</v>
      </c>
    </row>
    <row r="2" spans="1:58" x14ac:dyDescent="0.25"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X2" s="13" t="s">
        <v>90</v>
      </c>
      <c r="Y2" s="13"/>
      <c r="Z2" s="13"/>
      <c r="AA2" s="13"/>
      <c r="AB2" s="13"/>
      <c r="AC2" s="13"/>
      <c r="AD2" s="13"/>
      <c r="AE2" s="13"/>
      <c r="AG2" s="13" t="s">
        <v>92</v>
      </c>
      <c r="AH2" s="13"/>
      <c r="AI2" s="13"/>
      <c r="AJ2" s="13"/>
      <c r="AK2" s="13"/>
      <c r="AM2" s="13" t="s">
        <v>93</v>
      </c>
      <c r="AN2" s="13"/>
      <c r="AO2" s="13"/>
      <c r="AP2" s="13"/>
      <c r="AQ2" s="13"/>
      <c r="AS2" s="13" t="s">
        <v>95</v>
      </c>
      <c r="AT2" s="13"/>
      <c r="AU2" s="13"/>
      <c r="AV2" s="13"/>
      <c r="AW2" s="13"/>
      <c r="AX2" s="13"/>
      <c r="AY2" s="13"/>
      <c r="AZ2" s="13"/>
      <c r="BA2" s="13"/>
      <c r="BC2" t="s">
        <v>102</v>
      </c>
      <c r="BD2" s="7" t="s">
        <v>103</v>
      </c>
      <c r="BE2" s="7" t="s">
        <v>110</v>
      </c>
      <c r="BF2" t="s">
        <v>111</v>
      </c>
    </row>
    <row r="3" spans="1:58" x14ac:dyDescent="0.25">
      <c r="A3" s="8">
        <f>DATE(B3,C3,D3)</f>
        <v>33618</v>
      </c>
      <c r="B3">
        <v>1992</v>
      </c>
      <c r="C3">
        <v>1</v>
      </c>
      <c r="D3">
        <v>15</v>
      </c>
      <c r="E3">
        <v>19920115</v>
      </c>
      <c r="F3">
        <v>1240</v>
      </c>
      <c r="G3" s="3">
        <v>18</v>
      </c>
      <c r="H3" s="4">
        <v>122.95</v>
      </c>
      <c r="I3" s="4">
        <v>122.95</v>
      </c>
      <c r="J3" s="4">
        <v>126.51</v>
      </c>
      <c r="AA3" t="s">
        <v>66</v>
      </c>
      <c r="AB3" s="5">
        <v>0.95</v>
      </c>
      <c r="AC3" t="s">
        <v>81</v>
      </c>
      <c r="AD3" t="s">
        <v>89</v>
      </c>
      <c r="AE3" t="s">
        <v>83</v>
      </c>
      <c r="AJ3" t="s">
        <v>66</v>
      </c>
      <c r="AK3" t="s">
        <v>83</v>
      </c>
      <c r="AP3" t="s">
        <v>66</v>
      </c>
      <c r="AQ3" t="s">
        <v>83</v>
      </c>
      <c r="AU3" t="s">
        <v>38</v>
      </c>
      <c r="AW3" t="s">
        <v>39</v>
      </c>
      <c r="AX3" t="s">
        <v>40</v>
      </c>
      <c r="AY3" t="s">
        <v>41</v>
      </c>
      <c r="AZ3" t="s">
        <v>42</v>
      </c>
      <c r="BC3" s="8">
        <v>35388</v>
      </c>
      <c r="BD3">
        <v>43</v>
      </c>
      <c r="BE3">
        <v>2.2599999999999998</v>
      </c>
      <c r="BF3">
        <f>((BD3*BE3*28.3168)/(1000*1000))*86400</f>
        <v>237.75782031359998</v>
      </c>
    </row>
    <row r="4" spans="1:58" x14ac:dyDescent="0.25">
      <c r="A4" s="8">
        <f t="shared" ref="A4:A67" si="0">DATE(B4,C4,D4)</f>
        <v>33688</v>
      </c>
      <c r="B4">
        <v>1992</v>
      </c>
      <c r="C4">
        <v>3</v>
      </c>
      <c r="D4">
        <v>25</v>
      </c>
      <c r="E4">
        <v>19920325</v>
      </c>
      <c r="F4">
        <v>1350</v>
      </c>
      <c r="G4" s="3">
        <v>18</v>
      </c>
      <c r="H4" s="4">
        <v>118.26</v>
      </c>
      <c r="I4" s="4">
        <v>118.26</v>
      </c>
      <c r="J4" s="4">
        <v>120.42</v>
      </c>
      <c r="L4" t="s">
        <v>6</v>
      </c>
      <c r="Z4" t="s">
        <v>84</v>
      </c>
      <c r="AA4" t="s">
        <v>71</v>
      </c>
      <c r="AB4" t="s">
        <v>85</v>
      </c>
      <c r="AC4" t="s">
        <v>86</v>
      </c>
      <c r="AD4" t="s">
        <v>87</v>
      </c>
      <c r="AE4" t="s">
        <v>82</v>
      </c>
      <c r="AI4" t="s">
        <v>84</v>
      </c>
      <c r="AJ4" t="s">
        <v>71</v>
      </c>
      <c r="AK4" t="s">
        <v>82</v>
      </c>
      <c r="AO4" t="s">
        <v>84</v>
      </c>
      <c r="AP4" t="s">
        <v>71</v>
      </c>
      <c r="AQ4" t="s">
        <v>82</v>
      </c>
      <c r="AT4" t="s">
        <v>43</v>
      </c>
      <c r="AU4" t="s">
        <v>44</v>
      </c>
      <c r="AV4" t="s">
        <v>45</v>
      </c>
      <c r="AW4" t="s">
        <v>44</v>
      </c>
      <c r="AX4" t="s">
        <v>44</v>
      </c>
      <c r="AY4" t="s">
        <v>44</v>
      </c>
      <c r="AZ4" t="s">
        <v>44</v>
      </c>
      <c r="BA4" t="s">
        <v>46</v>
      </c>
      <c r="BC4" s="8">
        <v>35438</v>
      </c>
      <c r="BD4">
        <v>47</v>
      </c>
      <c r="BE4">
        <v>2.37</v>
      </c>
      <c r="BF4">
        <f t="shared" ref="BF4:BF50" si="1">((BD4*BE4*28.3168)/(1000*1000))*86400</f>
        <v>272.52360161280001</v>
      </c>
    </row>
    <row r="5" spans="1:58" x14ac:dyDescent="0.25">
      <c r="A5" s="8">
        <f t="shared" si="0"/>
        <v>33710</v>
      </c>
      <c r="B5">
        <v>1992</v>
      </c>
      <c r="C5">
        <v>4</v>
      </c>
      <c r="D5">
        <v>16</v>
      </c>
      <c r="E5">
        <v>19920416</v>
      </c>
      <c r="F5">
        <v>1415</v>
      </c>
      <c r="G5" s="3">
        <v>70</v>
      </c>
      <c r="H5" s="4">
        <v>342.16</v>
      </c>
      <c r="I5" s="4">
        <v>342.16</v>
      </c>
      <c r="J5" s="4">
        <v>345.26</v>
      </c>
      <c r="L5" t="s">
        <v>7</v>
      </c>
      <c r="M5" t="s">
        <v>8</v>
      </c>
      <c r="N5" t="s">
        <v>9</v>
      </c>
      <c r="X5" t="s">
        <v>32</v>
      </c>
      <c r="Y5" t="s">
        <v>88</v>
      </c>
      <c r="Z5">
        <v>124</v>
      </c>
      <c r="AA5">
        <v>567.58000000000004</v>
      </c>
      <c r="AB5">
        <v>538.79999999999995</v>
      </c>
      <c r="AC5">
        <v>597.48</v>
      </c>
      <c r="AD5">
        <v>14.97</v>
      </c>
      <c r="AE5">
        <v>12.54</v>
      </c>
      <c r="AG5" t="s">
        <v>32</v>
      </c>
      <c r="AH5" t="s">
        <v>88</v>
      </c>
      <c r="AI5">
        <v>124</v>
      </c>
      <c r="AJ5">
        <v>567.58000000000004</v>
      </c>
      <c r="AK5">
        <v>12.54</v>
      </c>
      <c r="AM5" t="s">
        <v>32</v>
      </c>
      <c r="AN5" t="s">
        <v>88</v>
      </c>
      <c r="AO5">
        <v>124</v>
      </c>
      <c r="AP5">
        <v>562.26</v>
      </c>
      <c r="AQ5">
        <v>25.62</v>
      </c>
      <c r="AS5" t="s">
        <v>3</v>
      </c>
      <c r="AT5">
        <v>63</v>
      </c>
      <c r="AU5">
        <v>202</v>
      </c>
      <c r="AV5">
        <v>336</v>
      </c>
      <c r="AW5">
        <v>911</v>
      </c>
      <c r="AX5">
        <v>1303</v>
      </c>
      <c r="AY5">
        <v>1554</v>
      </c>
      <c r="AZ5">
        <v>1854</v>
      </c>
      <c r="BA5">
        <v>1872</v>
      </c>
      <c r="BC5" s="8">
        <v>35460</v>
      </c>
      <c r="BD5">
        <v>8.5</v>
      </c>
      <c r="BE5">
        <v>2.86</v>
      </c>
      <c r="BF5">
        <f t="shared" si="1"/>
        <v>59.476153651199994</v>
      </c>
    </row>
    <row r="6" spans="1:58" x14ac:dyDescent="0.25">
      <c r="A6" s="8">
        <f t="shared" si="0"/>
        <v>33731</v>
      </c>
      <c r="B6">
        <v>1992</v>
      </c>
      <c r="C6">
        <v>5</v>
      </c>
      <c r="D6">
        <v>7</v>
      </c>
      <c r="E6">
        <v>19920507</v>
      </c>
      <c r="F6">
        <v>1340</v>
      </c>
      <c r="G6" s="3">
        <v>256</v>
      </c>
      <c r="H6" s="4">
        <v>827.67</v>
      </c>
      <c r="I6" s="4">
        <v>827.67</v>
      </c>
      <c r="J6" s="4">
        <v>822.81</v>
      </c>
      <c r="L6">
        <v>1</v>
      </c>
      <c r="M6">
        <v>-1.1779999999999999</v>
      </c>
      <c r="N6">
        <v>26.395</v>
      </c>
      <c r="W6" s="8">
        <f t="shared" ref="W6:W69" si="2">DATE(Y6,X6,1)</f>
        <v>33604</v>
      </c>
      <c r="X6">
        <v>1</v>
      </c>
      <c r="Y6">
        <v>1992</v>
      </c>
      <c r="Z6">
        <v>1</v>
      </c>
      <c r="AA6">
        <v>122.95</v>
      </c>
      <c r="AB6">
        <v>94.16</v>
      </c>
      <c r="AC6">
        <v>157.79</v>
      </c>
      <c r="AD6">
        <v>16.260000000000002</v>
      </c>
      <c r="AE6">
        <v>5.64</v>
      </c>
      <c r="AF6" s="8">
        <f t="shared" ref="AF6:AF69" si="3">DATE(AH6,AG6,1)</f>
        <v>33604</v>
      </c>
      <c r="AG6">
        <v>1</v>
      </c>
      <c r="AH6">
        <v>1992</v>
      </c>
      <c r="AI6">
        <v>1</v>
      </c>
      <c r="AJ6">
        <v>122.95</v>
      </c>
      <c r="AK6">
        <v>5.64</v>
      </c>
      <c r="AL6" s="8">
        <f t="shared" ref="AL6:AL69" si="4">DATE(AN6,AM6,1)</f>
        <v>33604</v>
      </c>
      <c r="AM6">
        <v>1</v>
      </c>
      <c r="AN6">
        <v>1992</v>
      </c>
      <c r="AO6">
        <v>1</v>
      </c>
      <c r="AP6">
        <v>126.51</v>
      </c>
      <c r="AQ6">
        <v>9.25</v>
      </c>
      <c r="AS6" t="s">
        <v>4</v>
      </c>
      <c r="AT6">
        <v>63</v>
      </c>
      <c r="AU6">
        <v>202</v>
      </c>
      <c r="AV6">
        <v>336</v>
      </c>
      <c r="AW6">
        <v>911</v>
      </c>
      <c r="AX6">
        <v>1303</v>
      </c>
      <c r="AY6">
        <v>1554</v>
      </c>
      <c r="AZ6">
        <v>1854</v>
      </c>
      <c r="BA6">
        <v>1872</v>
      </c>
      <c r="BC6" s="8">
        <v>35486</v>
      </c>
      <c r="BD6">
        <v>18</v>
      </c>
      <c r="BE6">
        <v>2.4700000000000002</v>
      </c>
      <c r="BF6">
        <f t="shared" si="1"/>
        <v>108.77456977920002</v>
      </c>
    </row>
    <row r="7" spans="1:58" x14ac:dyDescent="0.25">
      <c r="A7" s="8">
        <f t="shared" si="0"/>
        <v>33745</v>
      </c>
      <c r="B7">
        <v>1992</v>
      </c>
      <c r="C7">
        <v>5</v>
      </c>
      <c r="D7">
        <v>21</v>
      </c>
      <c r="E7">
        <v>19920521</v>
      </c>
      <c r="F7">
        <v>1010</v>
      </c>
      <c r="G7" s="3">
        <v>415</v>
      </c>
      <c r="H7" s="4">
        <v>1101.4000000000001</v>
      </c>
      <c r="I7" s="4">
        <v>1101.4000000000001</v>
      </c>
      <c r="J7" s="4">
        <v>1086</v>
      </c>
      <c r="L7">
        <v>2</v>
      </c>
      <c r="M7">
        <v>-1.181</v>
      </c>
      <c r="N7">
        <v>25.527000000000001</v>
      </c>
      <c r="W7" s="8">
        <f t="shared" si="2"/>
        <v>33664</v>
      </c>
      <c r="X7">
        <v>3</v>
      </c>
      <c r="Y7">
        <v>1992</v>
      </c>
      <c r="Z7">
        <v>1</v>
      </c>
      <c r="AA7">
        <v>118.26</v>
      </c>
      <c r="AB7">
        <v>90.11</v>
      </c>
      <c r="AC7">
        <v>152.43</v>
      </c>
      <c r="AD7">
        <v>15.93</v>
      </c>
      <c r="AE7">
        <v>6.2</v>
      </c>
      <c r="AF7" s="8">
        <f t="shared" si="3"/>
        <v>33664</v>
      </c>
      <c r="AG7">
        <v>3</v>
      </c>
      <c r="AH7">
        <v>1992</v>
      </c>
      <c r="AI7">
        <v>1</v>
      </c>
      <c r="AJ7">
        <v>118.26</v>
      </c>
      <c r="AK7">
        <v>6.2</v>
      </c>
      <c r="AL7" s="8">
        <f t="shared" si="4"/>
        <v>33664</v>
      </c>
      <c r="AM7">
        <v>3</v>
      </c>
      <c r="AN7">
        <v>1992</v>
      </c>
      <c r="AO7">
        <v>1</v>
      </c>
      <c r="AP7">
        <v>120.42</v>
      </c>
      <c r="AQ7">
        <v>10.73</v>
      </c>
      <c r="AS7" t="s">
        <v>5</v>
      </c>
      <c r="AT7">
        <v>65</v>
      </c>
      <c r="AU7">
        <v>206</v>
      </c>
      <c r="AV7">
        <v>340</v>
      </c>
      <c r="AW7">
        <v>897</v>
      </c>
      <c r="AX7">
        <v>1275</v>
      </c>
      <c r="AY7">
        <v>1516</v>
      </c>
      <c r="AZ7">
        <v>1801</v>
      </c>
      <c r="BA7">
        <v>1816</v>
      </c>
      <c r="BC7" s="8">
        <v>35514</v>
      </c>
      <c r="BD7">
        <v>45</v>
      </c>
      <c r="BE7">
        <v>1.93</v>
      </c>
      <c r="BF7">
        <f t="shared" si="1"/>
        <v>212.48473651200004</v>
      </c>
    </row>
    <row r="8" spans="1:58" x14ac:dyDescent="0.25">
      <c r="A8" s="8">
        <f t="shared" si="0"/>
        <v>33760</v>
      </c>
      <c r="B8">
        <v>1992</v>
      </c>
      <c r="C8">
        <v>6</v>
      </c>
      <c r="D8">
        <v>5</v>
      </c>
      <c r="E8">
        <v>19920605</v>
      </c>
      <c r="F8">
        <v>1420</v>
      </c>
      <c r="G8" s="3">
        <v>398</v>
      </c>
      <c r="H8" s="4">
        <v>1043.0999999999999</v>
      </c>
      <c r="I8" s="4">
        <v>1043.0999999999999</v>
      </c>
      <c r="J8" s="4">
        <v>1026.8</v>
      </c>
      <c r="L8">
        <v>3</v>
      </c>
      <c r="M8">
        <v>-1.135</v>
      </c>
      <c r="N8">
        <v>24.442</v>
      </c>
      <c r="W8" s="8">
        <f t="shared" si="2"/>
        <v>33695</v>
      </c>
      <c r="X8">
        <v>4</v>
      </c>
      <c r="Y8">
        <v>1992</v>
      </c>
      <c r="Z8">
        <v>1</v>
      </c>
      <c r="AA8">
        <v>342.16</v>
      </c>
      <c r="AB8">
        <v>263.36</v>
      </c>
      <c r="AC8">
        <v>437.18</v>
      </c>
      <c r="AD8">
        <v>44.42</v>
      </c>
      <c r="AE8">
        <v>13.09</v>
      </c>
      <c r="AF8" s="8">
        <f t="shared" si="3"/>
        <v>33695</v>
      </c>
      <c r="AG8">
        <v>4</v>
      </c>
      <c r="AH8">
        <v>1992</v>
      </c>
      <c r="AI8">
        <v>1</v>
      </c>
      <c r="AJ8">
        <v>342.16</v>
      </c>
      <c r="AK8">
        <v>13.09</v>
      </c>
      <c r="AL8" s="8">
        <f t="shared" si="4"/>
        <v>33695</v>
      </c>
      <c r="AM8">
        <v>4</v>
      </c>
      <c r="AN8">
        <v>1992</v>
      </c>
      <c r="AO8">
        <v>1</v>
      </c>
      <c r="AP8">
        <v>345.26</v>
      </c>
      <c r="AQ8">
        <v>22.95</v>
      </c>
      <c r="BC8" s="8">
        <v>35549</v>
      </c>
      <c r="BD8">
        <v>96</v>
      </c>
      <c r="BE8">
        <v>1.75</v>
      </c>
      <c r="BF8">
        <f t="shared" si="1"/>
        <v>411.02401536000002</v>
      </c>
    </row>
    <row r="9" spans="1:58" x14ac:dyDescent="0.25">
      <c r="A9" s="8">
        <f t="shared" si="0"/>
        <v>33768</v>
      </c>
      <c r="B9">
        <v>1992</v>
      </c>
      <c r="C9">
        <v>6</v>
      </c>
      <c r="D9">
        <v>13</v>
      </c>
      <c r="E9">
        <v>19920613</v>
      </c>
      <c r="F9">
        <v>1255</v>
      </c>
      <c r="G9" s="3">
        <v>502</v>
      </c>
      <c r="H9" s="4">
        <v>1190.2</v>
      </c>
      <c r="I9" s="4">
        <v>1190.2</v>
      </c>
      <c r="J9" s="4">
        <v>1167.4000000000001</v>
      </c>
      <c r="L9">
        <v>4</v>
      </c>
      <c r="M9">
        <v>-1.1499999999999999</v>
      </c>
      <c r="N9">
        <v>23.85</v>
      </c>
      <c r="W9" s="8">
        <f t="shared" si="2"/>
        <v>33725</v>
      </c>
      <c r="X9">
        <v>5</v>
      </c>
      <c r="Y9">
        <v>1992</v>
      </c>
      <c r="Z9">
        <v>2</v>
      </c>
      <c r="AA9">
        <v>965</v>
      </c>
      <c r="AB9">
        <v>799</v>
      </c>
      <c r="AC9">
        <v>1153</v>
      </c>
      <c r="AD9">
        <v>90</v>
      </c>
      <c r="AE9">
        <v>29</v>
      </c>
      <c r="AF9" s="8">
        <f t="shared" si="3"/>
        <v>33725</v>
      </c>
      <c r="AG9">
        <v>5</v>
      </c>
      <c r="AH9">
        <v>1992</v>
      </c>
      <c r="AI9">
        <v>2</v>
      </c>
      <c r="AJ9">
        <v>964.52</v>
      </c>
      <c r="AK9">
        <v>29.43</v>
      </c>
      <c r="AL9" s="8">
        <f t="shared" si="4"/>
        <v>33725</v>
      </c>
      <c r="AM9">
        <v>5</v>
      </c>
      <c r="AN9">
        <v>1992</v>
      </c>
      <c r="AO9">
        <v>2</v>
      </c>
      <c r="AP9">
        <v>954.4</v>
      </c>
      <c r="AQ9">
        <v>70.349999999999994</v>
      </c>
      <c r="AS9" t="s">
        <v>96</v>
      </c>
      <c r="BC9" s="8">
        <v>35564</v>
      </c>
      <c r="BD9">
        <v>433</v>
      </c>
      <c r="BE9">
        <v>1.24</v>
      </c>
      <c r="BF9">
        <f t="shared" si="1"/>
        <v>1313.6131805184</v>
      </c>
    </row>
    <row r="10" spans="1:58" x14ac:dyDescent="0.25">
      <c r="A10" s="8">
        <f t="shared" si="0"/>
        <v>33778</v>
      </c>
      <c r="B10">
        <v>1992</v>
      </c>
      <c r="C10">
        <v>6</v>
      </c>
      <c r="D10">
        <v>23</v>
      </c>
      <c r="E10">
        <v>19920623</v>
      </c>
      <c r="F10">
        <v>1100</v>
      </c>
      <c r="G10" s="3">
        <v>442</v>
      </c>
      <c r="H10" s="4">
        <v>1084.0999999999999</v>
      </c>
      <c r="I10" s="4">
        <v>1084.0999999999999</v>
      </c>
      <c r="J10" s="4">
        <v>1064.4000000000001</v>
      </c>
      <c r="L10">
        <v>5</v>
      </c>
      <c r="M10">
        <v>-1.1439999999999999</v>
      </c>
      <c r="N10">
        <v>23.724</v>
      </c>
      <c r="W10" s="8">
        <f t="shared" si="2"/>
        <v>33756</v>
      </c>
      <c r="X10">
        <v>6</v>
      </c>
      <c r="Y10">
        <v>1992</v>
      </c>
      <c r="Z10">
        <v>5</v>
      </c>
      <c r="AA10">
        <v>1067</v>
      </c>
      <c r="AB10">
        <v>944</v>
      </c>
      <c r="AC10">
        <v>1201</v>
      </c>
      <c r="AD10">
        <v>66</v>
      </c>
      <c r="AE10">
        <v>28</v>
      </c>
      <c r="AF10" s="8">
        <f t="shared" si="3"/>
        <v>33756</v>
      </c>
      <c r="AG10">
        <v>6</v>
      </c>
      <c r="AH10">
        <v>1992</v>
      </c>
      <c r="AI10">
        <v>5</v>
      </c>
      <c r="AJ10">
        <v>1067</v>
      </c>
      <c r="AK10">
        <v>28</v>
      </c>
      <c r="AL10" s="8">
        <f t="shared" si="4"/>
        <v>33756</v>
      </c>
      <c r="AM10">
        <v>6</v>
      </c>
      <c r="AN10">
        <v>1992</v>
      </c>
      <c r="AO10">
        <v>5</v>
      </c>
      <c r="AP10">
        <v>1048</v>
      </c>
      <c r="AQ10">
        <v>54</v>
      </c>
      <c r="AU10" t="s">
        <v>38</v>
      </c>
      <c r="AW10" t="s">
        <v>39</v>
      </c>
      <c r="AX10" t="s">
        <v>40</v>
      </c>
      <c r="AY10" t="s">
        <v>41</v>
      </c>
      <c r="AZ10" t="s">
        <v>42</v>
      </c>
      <c r="BC10" s="8">
        <v>35571</v>
      </c>
      <c r="BD10">
        <v>514</v>
      </c>
      <c r="BE10">
        <v>1.1200000000000001</v>
      </c>
      <c r="BF10">
        <f t="shared" si="1"/>
        <v>1408.4422926336001</v>
      </c>
    </row>
    <row r="11" spans="1:58" x14ac:dyDescent="0.25">
      <c r="A11" s="8">
        <f t="shared" si="0"/>
        <v>33779</v>
      </c>
      <c r="B11">
        <v>1992</v>
      </c>
      <c r="C11">
        <v>6</v>
      </c>
      <c r="D11">
        <v>24</v>
      </c>
      <c r="E11">
        <v>19920624</v>
      </c>
      <c r="F11">
        <v>1230</v>
      </c>
      <c r="G11" s="3">
        <v>405</v>
      </c>
      <c r="H11" s="4">
        <v>1024.7</v>
      </c>
      <c r="I11" s="4">
        <v>1024.7</v>
      </c>
      <c r="J11" s="4">
        <v>1007.1</v>
      </c>
      <c r="L11" s="1">
        <v>6</v>
      </c>
      <c r="M11" s="1">
        <v>-1.2390000000000001</v>
      </c>
      <c r="N11" s="1">
        <v>25.067</v>
      </c>
      <c r="W11" s="8">
        <f t="shared" si="2"/>
        <v>33786</v>
      </c>
      <c r="X11">
        <v>7</v>
      </c>
      <c r="Y11">
        <v>1992</v>
      </c>
      <c r="Z11">
        <v>1</v>
      </c>
      <c r="AA11">
        <v>411.74</v>
      </c>
      <c r="AB11">
        <v>316.27999999999997</v>
      </c>
      <c r="AC11">
        <v>527</v>
      </c>
      <c r="AD11">
        <v>53.86</v>
      </c>
      <c r="AE11">
        <v>17.05</v>
      </c>
      <c r="AF11" s="8">
        <f t="shared" si="3"/>
        <v>33786</v>
      </c>
      <c r="AG11">
        <v>7</v>
      </c>
      <c r="AH11">
        <v>1992</v>
      </c>
      <c r="AI11">
        <v>1</v>
      </c>
      <c r="AJ11">
        <v>411.74</v>
      </c>
      <c r="AK11">
        <v>17.05</v>
      </c>
      <c r="AL11" s="8">
        <f t="shared" si="4"/>
        <v>33786</v>
      </c>
      <c r="AM11">
        <v>7</v>
      </c>
      <c r="AN11">
        <v>1992</v>
      </c>
      <c r="AO11">
        <v>1</v>
      </c>
      <c r="AP11">
        <v>410.3</v>
      </c>
      <c r="AQ11">
        <v>57.56</v>
      </c>
      <c r="AT11" t="s">
        <v>43</v>
      </c>
      <c r="AU11" t="s">
        <v>44</v>
      </c>
      <c r="AV11" t="s">
        <v>45</v>
      </c>
      <c r="AW11" t="s">
        <v>44</v>
      </c>
      <c r="AX11" t="s">
        <v>44</v>
      </c>
      <c r="AY11" t="s">
        <v>44</v>
      </c>
      <c r="AZ11" t="s">
        <v>44</v>
      </c>
      <c r="BA11" t="s">
        <v>46</v>
      </c>
      <c r="BC11" s="8">
        <v>35579</v>
      </c>
      <c r="BD11">
        <v>238</v>
      </c>
      <c r="BE11">
        <v>1.44</v>
      </c>
      <c r="BF11">
        <f t="shared" si="1"/>
        <v>838.48899133439988</v>
      </c>
    </row>
    <row r="12" spans="1:58" x14ac:dyDescent="0.25">
      <c r="A12" s="8">
        <f t="shared" si="0"/>
        <v>33780</v>
      </c>
      <c r="B12">
        <v>1992</v>
      </c>
      <c r="C12">
        <v>6</v>
      </c>
      <c r="D12">
        <v>25</v>
      </c>
      <c r="E12">
        <v>19920625</v>
      </c>
      <c r="F12">
        <v>1045</v>
      </c>
      <c r="G12" s="3">
        <v>385</v>
      </c>
      <c r="H12" s="4">
        <v>991.08</v>
      </c>
      <c r="I12" s="4">
        <v>991.08</v>
      </c>
      <c r="J12" s="4">
        <v>974.64</v>
      </c>
      <c r="L12">
        <v>7</v>
      </c>
      <c r="M12">
        <v>-1.1080000000000001</v>
      </c>
      <c r="N12">
        <v>21.905000000000001</v>
      </c>
      <c r="W12" s="8">
        <f t="shared" si="2"/>
        <v>33848</v>
      </c>
      <c r="X12">
        <v>9</v>
      </c>
      <c r="Y12">
        <v>1992</v>
      </c>
      <c r="Z12">
        <v>3</v>
      </c>
      <c r="AA12">
        <v>248.31</v>
      </c>
      <c r="AB12">
        <v>210.18</v>
      </c>
      <c r="AC12">
        <v>291.33999999999997</v>
      </c>
      <c r="AD12">
        <v>20.72</v>
      </c>
      <c r="AE12">
        <v>10.59</v>
      </c>
      <c r="AF12" s="8">
        <f t="shared" si="3"/>
        <v>33848</v>
      </c>
      <c r="AG12">
        <v>9</v>
      </c>
      <c r="AH12">
        <v>1992</v>
      </c>
      <c r="AI12">
        <v>3</v>
      </c>
      <c r="AJ12">
        <v>248.31</v>
      </c>
      <c r="AK12">
        <v>10.59</v>
      </c>
      <c r="AL12" s="8">
        <f t="shared" si="4"/>
        <v>33848</v>
      </c>
      <c r="AM12">
        <v>9</v>
      </c>
      <c r="AN12">
        <v>1992</v>
      </c>
      <c r="AO12">
        <v>3</v>
      </c>
      <c r="AP12">
        <v>250.87</v>
      </c>
      <c r="AQ12">
        <v>31.26</v>
      </c>
      <c r="AS12" t="s">
        <v>3</v>
      </c>
      <c r="AT12">
        <v>0.69</v>
      </c>
      <c r="AU12">
        <v>1.1000000000000001</v>
      </c>
      <c r="AV12">
        <v>1.79</v>
      </c>
      <c r="AW12">
        <v>2.2200000000000002</v>
      </c>
      <c r="AX12">
        <v>2.5499999999999998</v>
      </c>
      <c r="AY12">
        <v>2.66</v>
      </c>
      <c r="AZ12">
        <v>2.98</v>
      </c>
      <c r="BA12">
        <v>3.05</v>
      </c>
      <c r="BC12" s="8">
        <v>35586</v>
      </c>
      <c r="BD12">
        <v>883</v>
      </c>
      <c r="BE12">
        <v>0.93</v>
      </c>
      <c r="BF12">
        <f t="shared" si="1"/>
        <v>2009.1000665088004</v>
      </c>
    </row>
    <row r="13" spans="1:58" x14ac:dyDescent="0.25">
      <c r="A13" s="8">
        <f t="shared" si="0"/>
        <v>33807</v>
      </c>
      <c r="B13">
        <v>1992</v>
      </c>
      <c r="C13">
        <v>7</v>
      </c>
      <c r="D13">
        <v>22</v>
      </c>
      <c r="E13">
        <v>19920722</v>
      </c>
      <c r="F13">
        <v>1140</v>
      </c>
      <c r="G13" s="3">
        <v>110</v>
      </c>
      <c r="H13" s="4">
        <v>411.74</v>
      </c>
      <c r="I13" s="4">
        <v>411.74</v>
      </c>
      <c r="J13" s="4">
        <v>410.3</v>
      </c>
      <c r="L13" s="2">
        <v>8</v>
      </c>
      <c r="M13" s="2">
        <v>-1.196</v>
      </c>
      <c r="N13" s="2">
        <v>23.097999999999999</v>
      </c>
      <c r="W13" s="8">
        <f t="shared" si="2"/>
        <v>33878</v>
      </c>
      <c r="X13">
        <v>10</v>
      </c>
      <c r="Y13">
        <v>1992</v>
      </c>
      <c r="Z13">
        <v>2</v>
      </c>
      <c r="AA13">
        <v>155.66999999999999</v>
      </c>
      <c r="AB13">
        <v>127.15</v>
      </c>
      <c r="AC13">
        <v>188.66</v>
      </c>
      <c r="AD13">
        <v>15.71</v>
      </c>
      <c r="AE13">
        <v>7.73</v>
      </c>
      <c r="AF13" s="8">
        <f t="shared" si="3"/>
        <v>33878</v>
      </c>
      <c r="AG13">
        <v>10</v>
      </c>
      <c r="AH13">
        <v>1992</v>
      </c>
      <c r="AI13">
        <v>2</v>
      </c>
      <c r="AJ13">
        <v>155.66999999999999</v>
      </c>
      <c r="AK13">
        <v>7.73</v>
      </c>
      <c r="AL13" s="8">
        <f t="shared" si="4"/>
        <v>33878</v>
      </c>
      <c r="AM13">
        <v>10</v>
      </c>
      <c r="AN13">
        <v>1992</v>
      </c>
      <c r="AO13">
        <v>2</v>
      </c>
      <c r="AP13">
        <v>158.47</v>
      </c>
      <c r="AQ13">
        <v>18.100000000000001</v>
      </c>
      <c r="AS13" t="s">
        <v>4</v>
      </c>
      <c r="AT13">
        <v>0.69</v>
      </c>
      <c r="AU13">
        <v>1.1000000000000001</v>
      </c>
      <c r="AV13">
        <v>1.79</v>
      </c>
      <c r="AW13">
        <v>2.2200000000000002</v>
      </c>
      <c r="AX13">
        <v>2.5499999999999998</v>
      </c>
      <c r="AY13">
        <v>2.66</v>
      </c>
      <c r="AZ13">
        <v>2.98</v>
      </c>
      <c r="BA13">
        <v>3.05</v>
      </c>
      <c r="BC13" s="8">
        <v>35592</v>
      </c>
      <c r="BD13">
        <v>451</v>
      </c>
      <c r="BE13">
        <v>1.06</v>
      </c>
      <c r="BF13">
        <f t="shared" si="1"/>
        <v>1169.6079808512</v>
      </c>
    </row>
    <row r="14" spans="1:58" x14ac:dyDescent="0.25">
      <c r="A14" s="8">
        <f t="shared" si="0"/>
        <v>33858</v>
      </c>
      <c r="B14">
        <v>1992</v>
      </c>
      <c r="C14">
        <v>9</v>
      </c>
      <c r="D14">
        <v>11</v>
      </c>
      <c r="E14">
        <v>19920911</v>
      </c>
      <c r="F14">
        <v>1030</v>
      </c>
      <c r="G14" s="3">
        <v>58</v>
      </c>
      <c r="H14" s="4">
        <v>260.41000000000003</v>
      </c>
      <c r="I14" s="4">
        <v>260.41000000000003</v>
      </c>
      <c r="J14" s="4">
        <v>262.47000000000003</v>
      </c>
      <c r="L14">
        <v>9</v>
      </c>
      <c r="M14">
        <v>-1.159</v>
      </c>
      <c r="N14">
        <v>21.260999999999999</v>
      </c>
      <c r="W14" s="8">
        <f t="shared" si="2"/>
        <v>33939</v>
      </c>
      <c r="X14">
        <v>12</v>
      </c>
      <c r="Y14">
        <v>1992</v>
      </c>
      <c r="Z14">
        <v>1</v>
      </c>
      <c r="AA14">
        <v>137.75</v>
      </c>
      <c r="AB14">
        <v>105.46</v>
      </c>
      <c r="AC14">
        <v>176.83</v>
      </c>
      <c r="AD14">
        <v>18.239999999999998</v>
      </c>
      <c r="AE14">
        <v>6.38</v>
      </c>
      <c r="AF14" s="8">
        <f t="shared" si="3"/>
        <v>33939</v>
      </c>
      <c r="AG14">
        <v>12</v>
      </c>
      <c r="AH14">
        <v>1992</v>
      </c>
      <c r="AI14">
        <v>1</v>
      </c>
      <c r="AJ14">
        <v>137.75</v>
      </c>
      <c r="AK14">
        <v>6.38</v>
      </c>
      <c r="AL14" s="8">
        <f t="shared" si="4"/>
        <v>33939</v>
      </c>
      <c r="AM14">
        <v>12</v>
      </c>
      <c r="AN14">
        <v>1992</v>
      </c>
      <c r="AO14">
        <v>1</v>
      </c>
      <c r="AP14">
        <v>141.47</v>
      </c>
      <c r="AQ14">
        <v>8.4600000000000009</v>
      </c>
      <c r="AS14" t="s">
        <v>5</v>
      </c>
      <c r="AT14">
        <v>0.67</v>
      </c>
      <c r="AU14">
        <v>1.0900000000000001</v>
      </c>
      <c r="AV14">
        <v>1.8</v>
      </c>
      <c r="AW14">
        <v>2.27</v>
      </c>
      <c r="AX14">
        <v>2.63</v>
      </c>
      <c r="AY14">
        <v>2.72</v>
      </c>
      <c r="AZ14">
        <v>3.07</v>
      </c>
      <c r="BA14">
        <v>3.13</v>
      </c>
      <c r="BC14" s="8">
        <v>35597</v>
      </c>
      <c r="BD14">
        <v>580</v>
      </c>
      <c r="BE14">
        <v>1.05</v>
      </c>
      <c r="BF14">
        <f t="shared" si="1"/>
        <v>1489.96205568</v>
      </c>
    </row>
    <row r="15" spans="1:58" x14ac:dyDescent="0.25">
      <c r="A15" s="8">
        <f t="shared" si="0"/>
        <v>33869</v>
      </c>
      <c r="B15">
        <v>1992</v>
      </c>
      <c r="C15">
        <v>9</v>
      </c>
      <c r="D15">
        <v>22</v>
      </c>
      <c r="E15">
        <v>19920922</v>
      </c>
      <c r="F15">
        <v>1155</v>
      </c>
      <c r="G15" s="3">
        <v>55</v>
      </c>
      <c r="H15" s="4">
        <v>253.81</v>
      </c>
      <c r="I15" s="4">
        <v>253.81</v>
      </c>
      <c r="J15" s="4">
        <v>256.48</v>
      </c>
      <c r="W15" s="8">
        <f t="shared" si="2"/>
        <v>34029</v>
      </c>
      <c r="X15">
        <v>3</v>
      </c>
      <c r="Y15">
        <v>1993</v>
      </c>
      <c r="Z15">
        <v>1</v>
      </c>
      <c r="AA15">
        <v>155.53</v>
      </c>
      <c r="AB15">
        <v>119.77</v>
      </c>
      <c r="AC15">
        <v>198.62</v>
      </c>
      <c r="AD15">
        <v>20.149999999999999</v>
      </c>
      <c r="AE15">
        <v>5.81</v>
      </c>
      <c r="AF15" s="8">
        <f t="shared" si="3"/>
        <v>34029</v>
      </c>
      <c r="AG15">
        <v>3</v>
      </c>
      <c r="AH15">
        <v>1993</v>
      </c>
      <c r="AI15">
        <v>1</v>
      </c>
      <c r="AJ15">
        <v>155.53</v>
      </c>
      <c r="AK15">
        <v>5.81</v>
      </c>
      <c r="AL15" s="8">
        <f t="shared" si="4"/>
        <v>34029</v>
      </c>
      <c r="AM15">
        <v>3</v>
      </c>
      <c r="AN15">
        <v>1993</v>
      </c>
      <c r="AO15">
        <v>1</v>
      </c>
      <c r="AP15">
        <v>158.97</v>
      </c>
      <c r="AQ15">
        <v>8.0299999999999994</v>
      </c>
      <c r="BC15" s="8">
        <v>35607</v>
      </c>
      <c r="BD15">
        <v>606</v>
      </c>
      <c r="BE15">
        <v>0.86</v>
      </c>
      <c r="BF15">
        <f t="shared" si="1"/>
        <v>1275.0552133632</v>
      </c>
    </row>
    <row r="16" spans="1:58" x14ac:dyDescent="0.25">
      <c r="A16" s="8">
        <f t="shared" si="0"/>
        <v>33876</v>
      </c>
      <c r="B16">
        <v>1992</v>
      </c>
      <c r="C16">
        <v>9</v>
      </c>
      <c r="D16">
        <v>29</v>
      </c>
      <c r="E16">
        <v>19920929</v>
      </c>
      <c r="F16">
        <v>1145</v>
      </c>
      <c r="G16" s="3">
        <v>48</v>
      </c>
      <c r="H16" s="4">
        <v>230.72</v>
      </c>
      <c r="I16" s="4">
        <v>230.72</v>
      </c>
      <c r="J16" s="4">
        <v>233.64</v>
      </c>
      <c r="W16" s="8">
        <f t="shared" si="2"/>
        <v>34060</v>
      </c>
      <c r="X16">
        <v>4</v>
      </c>
      <c r="Y16">
        <v>1993</v>
      </c>
      <c r="Z16">
        <v>2</v>
      </c>
      <c r="AA16">
        <v>186.27</v>
      </c>
      <c r="AB16">
        <v>152.99</v>
      </c>
      <c r="AC16">
        <v>224.63</v>
      </c>
      <c r="AD16">
        <v>18.3</v>
      </c>
      <c r="AE16">
        <v>7.57</v>
      </c>
      <c r="AF16" s="8">
        <f t="shared" si="3"/>
        <v>34060</v>
      </c>
      <c r="AG16">
        <v>4</v>
      </c>
      <c r="AH16">
        <v>1993</v>
      </c>
      <c r="AI16">
        <v>2</v>
      </c>
      <c r="AJ16">
        <v>186.27</v>
      </c>
      <c r="AK16">
        <v>7.57</v>
      </c>
      <c r="AL16" s="8">
        <f t="shared" si="4"/>
        <v>34060</v>
      </c>
      <c r="AM16">
        <v>4</v>
      </c>
      <c r="AN16">
        <v>1993</v>
      </c>
      <c r="AO16">
        <v>2</v>
      </c>
      <c r="AP16">
        <v>188.64</v>
      </c>
      <c r="AQ16">
        <v>15.7</v>
      </c>
      <c r="BC16" s="8">
        <v>35612</v>
      </c>
      <c r="BD16">
        <v>585</v>
      </c>
      <c r="BE16">
        <v>0.9</v>
      </c>
      <c r="BF16">
        <f t="shared" si="1"/>
        <v>1288.11990528</v>
      </c>
    </row>
    <row r="17" spans="1:58" x14ac:dyDescent="0.25">
      <c r="A17" s="8">
        <f t="shared" si="0"/>
        <v>33891</v>
      </c>
      <c r="B17">
        <v>1992</v>
      </c>
      <c r="C17">
        <v>10</v>
      </c>
      <c r="D17">
        <v>14</v>
      </c>
      <c r="E17">
        <v>19921014</v>
      </c>
      <c r="F17">
        <v>1300</v>
      </c>
      <c r="G17" s="3">
        <v>27</v>
      </c>
      <c r="H17" s="4">
        <v>148.74</v>
      </c>
      <c r="I17" s="4">
        <v>148.74</v>
      </c>
      <c r="J17" s="4">
        <v>151.43</v>
      </c>
      <c r="L17" t="s">
        <v>10</v>
      </c>
      <c r="W17" s="8">
        <f t="shared" si="2"/>
        <v>34090</v>
      </c>
      <c r="X17">
        <v>5</v>
      </c>
      <c r="Y17">
        <v>1993</v>
      </c>
      <c r="Z17">
        <v>3</v>
      </c>
      <c r="AA17">
        <v>1196</v>
      </c>
      <c r="AB17">
        <v>1006</v>
      </c>
      <c r="AC17">
        <v>1413</v>
      </c>
      <c r="AD17">
        <v>104</v>
      </c>
      <c r="AE17">
        <v>47</v>
      </c>
      <c r="AF17" s="8">
        <f t="shared" si="3"/>
        <v>34090</v>
      </c>
      <c r="AG17">
        <v>5</v>
      </c>
      <c r="AH17">
        <v>1993</v>
      </c>
      <c r="AI17">
        <v>3</v>
      </c>
      <c r="AJ17">
        <v>1196</v>
      </c>
      <c r="AK17">
        <v>47</v>
      </c>
      <c r="AL17" s="8">
        <f t="shared" si="4"/>
        <v>34090</v>
      </c>
      <c r="AM17">
        <v>5</v>
      </c>
      <c r="AN17">
        <v>1993</v>
      </c>
      <c r="AO17">
        <v>3</v>
      </c>
      <c r="AP17">
        <v>1175</v>
      </c>
      <c r="AQ17">
        <v>166</v>
      </c>
      <c r="BC17" s="8">
        <v>35626</v>
      </c>
      <c r="BD17">
        <v>355</v>
      </c>
      <c r="BE17">
        <v>0.97</v>
      </c>
      <c r="BF17">
        <f t="shared" si="1"/>
        <v>842.47690291200001</v>
      </c>
    </row>
    <row r="18" spans="1:58" x14ac:dyDescent="0.25">
      <c r="A18" s="8">
        <f t="shared" si="0"/>
        <v>33892</v>
      </c>
      <c r="B18">
        <v>1992</v>
      </c>
      <c r="C18">
        <v>10</v>
      </c>
      <c r="D18">
        <v>15</v>
      </c>
      <c r="E18">
        <v>19921015</v>
      </c>
      <c r="F18">
        <v>1030</v>
      </c>
      <c r="G18" s="3">
        <v>30</v>
      </c>
      <c r="H18" s="4">
        <v>162.59</v>
      </c>
      <c r="I18" s="4">
        <v>162.59</v>
      </c>
      <c r="J18" s="4">
        <v>165.51</v>
      </c>
      <c r="M18" t="s">
        <v>11</v>
      </c>
      <c r="N18" t="s">
        <v>12</v>
      </c>
      <c r="O18" t="s">
        <v>13</v>
      </c>
      <c r="P18" t="s">
        <v>14</v>
      </c>
      <c r="Q18" t="s">
        <v>15</v>
      </c>
      <c r="W18" s="8">
        <f t="shared" si="2"/>
        <v>34121</v>
      </c>
      <c r="X18">
        <v>6</v>
      </c>
      <c r="Y18">
        <v>1993</v>
      </c>
      <c r="Z18">
        <v>1</v>
      </c>
      <c r="AA18">
        <v>1606</v>
      </c>
      <c r="AB18">
        <v>1226</v>
      </c>
      <c r="AC18">
        <v>2068</v>
      </c>
      <c r="AD18">
        <v>215</v>
      </c>
      <c r="AE18">
        <v>81</v>
      </c>
      <c r="AF18" s="8">
        <f t="shared" si="3"/>
        <v>34121</v>
      </c>
      <c r="AG18">
        <v>6</v>
      </c>
      <c r="AH18">
        <v>1993</v>
      </c>
      <c r="AI18">
        <v>1</v>
      </c>
      <c r="AJ18">
        <v>1606</v>
      </c>
      <c r="AK18">
        <v>81</v>
      </c>
      <c r="AL18" s="8">
        <f t="shared" si="4"/>
        <v>34121</v>
      </c>
      <c r="AM18">
        <v>6</v>
      </c>
      <c r="AN18">
        <v>1993</v>
      </c>
      <c r="AO18">
        <v>1</v>
      </c>
      <c r="AP18">
        <v>1565</v>
      </c>
      <c r="AQ18">
        <v>260</v>
      </c>
      <c r="BC18" s="8">
        <v>35641</v>
      </c>
      <c r="BD18">
        <v>324</v>
      </c>
      <c r="BE18">
        <v>1.07</v>
      </c>
      <c r="BF18">
        <f t="shared" si="1"/>
        <v>848.17741455359999</v>
      </c>
    </row>
    <row r="19" spans="1:58" x14ac:dyDescent="0.25">
      <c r="A19" s="8">
        <f t="shared" si="0"/>
        <v>33939</v>
      </c>
      <c r="B19">
        <v>1992</v>
      </c>
      <c r="C19">
        <v>12</v>
      </c>
      <c r="D19">
        <v>1</v>
      </c>
      <c r="E19">
        <v>19921201</v>
      </c>
      <c r="F19">
        <v>1045</v>
      </c>
      <c r="G19" s="3">
        <v>22</v>
      </c>
      <c r="H19" s="4">
        <v>137.75</v>
      </c>
      <c r="I19" s="4">
        <v>137.75</v>
      </c>
      <c r="J19" s="4">
        <v>141.47</v>
      </c>
      <c r="L19" t="s">
        <v>3</v>
      </c>
      <c r="M19">
        <v>6.1227999999999998</v>
      </c>
      <c r="N19">
        <v>0.72870000000000001</v>
      </c>
      <c r="O19">
        <v>-3.6600000000000001E-2</v>
      </c>
      <c r="P19">
        <v>-5.2400000000000002E-2</v>
      </c>
      <c r="Q19">
        <v>0.1066</v>
      </c>
      <c r="W19" s="8">
        <f t="shared" si="2"/>
        <v>34151</v>
      </c>
      <c r="X19">
        <v>7</v>
      </c>
      <c r="Y19">
        <v>1993</v>
      </c>
      <c r="Z19">
        <v>1</v>
      </c>
      <c r="AA19">
        <v>650.23</v>
      </c>
      <c r="AB19">
        <v>502.58</v>
      </c>
      <c r="AC19">
        <v>827.74</v>
      </c>
      <c r="AD19">
        <v>83.1</v>
      </c>
      <c r="AE19">
        <v>19.920000000000002</v>
      </c>
      <c r="AF19" s="8">
        <f t="shared" si="3"/>
        <v>34151</v>
      </c>
      <c r="AG19">
        <v>7</v>
      </c>
      <c r="AH19">
        <v>1993</v>
      </c>
      <c r="AI19">
        <v>1</v>
      </c>
      <c r="AJ19">
        <v>650.23</v>
      </c>
      <c r="AK19">
        <v>19.920000000000002</v>
      </c>
      <c r="AL19" s="8">
        <f t="shared" si="4"/>
        <v>34151</v>
      </c>
      <c r="AM19">
        <v>7</v>
      </c>
      <c r="AN19">
        <v>1993</v>
      </c>
      <c r="AO19">
        <v>1</v>
      </c>
      <c r="AP19">
        <v>644.04</v>
      </c>
      <c r="AQ19">
        <v>50.03</v>
      </c>
      <c r="BC19" s="8">
        <v>35654</v>
      </c>
      <c r="BD19">
        <v>232</v>
      </c>
      <c r="BE19">
        <v>1.31</v>
      </c>
      <c r="BF19">
        <f t="shared" si="1"/>
        <v>743.5620163584</v>
      </c>
    </row>
    <row r="20" spans="1:58" x14ac:dyDescent="0.25">
      <c r="A20" s="8">
        <f t="shared" si="0"/>
        <v>34032</v>
      </c>
      <c r="B20">
        <v>1993</v>
      </c>
      <c r="C20">
        <v>3</v>
      </c>
      <c r="D20">
        <v>4</v>
      </c>
      <c r="E20">
        <v>19930304</v>
      </c>
      <c r="F20">
        <v>1205</v>
      </c>
      <c r="G20" s="3">
        <v>24</v>
      </c>
      <c r="H20" s="4">
        <v>155.53</v>
      </c>
      <c r="I20" s="4">
        <v>155.53</v>
      </c>
      <c r="J20" s="4">
        <v>158.97</v>
      </c>
      <c r="L20" t="s">
        <v>4</v>
      </c>
      <c r="M20">
        <v>6.1227999999999998</v>
      </c>
      <c r="N20">
        <v>0.72870000000000001</v>
      </c>
      <c r="O20">
        <v>-3.6600000000000001E-2</v>
      </c>
      <c r="P20">
        <v>-5.2400000000000002E-2</v>
      </c>
      <c r="Q20">
        <v>0.1066</v>
      </c>
      <c r="W20" s="8">
        <f t="shared" si="2"/>
        <v>34243</v>
      </c>
      <c r="X20">
        <v>10</v>
      </c>
      <c r="Y20">
        <v>1993</v>
      </c>
      <c r="Z20">
        <v>1</v>
      </c>
      <c r="AA20">
        <v>212.46</v>
      </c>
      <c r="AB20">
        <v>163.22</v>
      </c>
      <c r="AC20">
        <v>271.91000000000003</v>
      </c>
      <c r="AD20">
        <v>27.78</v>
      </c>
      <c r="AE20">
        <v>8.76</v>
      </c>
      <c r="AF20" s="8">
        <f t="shared" si="3"/>
        <v>34243</v>
      </c>
      <c r="AG20">
        <v>10</v>
      </c>
      <c r="AH20">
        <v>1993</v>
      </c>
      <c r="AI20">
        <v>1</v>
      </c>
      <c r="AJ20">
        <v>212.46</v>
      </c>
      <c r="AK20">
        <v>8.76</v>
      </c>
      <c r="AL20" s="8">
        <f t="shared" si="4"/>
        <v>34243</v>
      </c>
      <c r="AM20">
        <v>10</v>
      </c>
      <c r="AN20">
        <v>1993</v>
      </c>
      <c r="AO20">
        <v>1</v>
      </c>
      <c r="AP20">
        <v>216.37</v>
      </c>
      <c r="AQ20">
        <v>16.57</v>
      </c>
      <c r="BC20" s="8">
        <v>35698</v>
      </c>
      <c r="BD20">
        <v>202</v>
      </c>
      <c r="BE20">
        <v>1.33</v>
      </c>
      <c r="BF20">
        <f t="shared" si="1"/>
        <v>657.29590456320011</v>
      </c>
    </row>
    <row r="21" spans="1:58" x14ac:dyDescent="0.25">
      <c r="A21" s="8">
        <f t="shared" si="0"/>
        <v>34060</v>
      </c>
      <c r="B21">
        <v>1993</v>
      </c>
      <c r="C21">
        <v>4</v>
      </c>
      <c r="D21">
        <v>1</v>
      </c>
      <c r="E21">
        <v>19930401</v>
      </c>
      <c r="F21">
        <v>1425</v>
      </c>
      <c r="G21" s="3">
        <v>24</v>
      </c>
      <c r="H21" s="4">
        <v>149.52000000000001</v>
      </c>
      <c r="I21" s="4">
        <v>149.52000000000001</v>
      </c>
      <c r="J21" s="4">
        <v>151.94999999999999</v>
      </c>
      <c r="L21" t="s">
        <v>5</v>
      </c>
      <c r="M21">
        <v>6.1329000000000002</v>
      </c>
      <c r="N21">
        <v>0.72160000000000002</v>
      </c>
      <c r="O21">
        <v>-3.8600000000000002E-2</v>
      </c>
      <c r="P21">
        <v>-6.3200000000000006E-2</v>
      </c>
      <c r="Q21">
        <v>0.11409999999999999</v>
      </c>
      <c r="W21" s="8">
        <f t="shared" si="2"/>
        <v>34608</v>
      </c>
      <c r="X21">
        <v>10</v>
      </c>
      <c r="Y21">
        <v>1994</v>
      </c>
      <c r="Z21">
        <v>1</v>
      </c>
      <c r="AA21">
        <v>330.58</v>
      </c>
      <c r="AB21">
        <v>253.92</v>
      </c>
      <c r="AC21">
        <v>423.15</v>
      </c>
      <c r="AD21">
        <v>43.25</v>
      </c>
      <c r="AE21">
        <v>13.73</v>
      </c>
      <c r="AF21" s="8">
        <f t="shared" si="3"/>
        <v>34608</v>
      </c>
      <c r="AG21">
        <v>10</v>
      </c>
      <c r="AH21">
        <v>1994</v>
      </c>
      <c r="AI21">
        <v>1</v>
      </c>
      <c r="AJ21">
        <v>330.58</v>
      </c>
      <c r="AK21">
        <v>13.73</v>
      </c>
      <c r="AL21" s="8">
        <f t="shared" si="4"/>
        <v>34608</v>
      </c>
      <c r="AM21">
        <v>10</v>
      </c>
      <c r="AN21">
        <v>1994</v>
      </c>
      <c r="AO21">
        <v>1</v>
      </c>
      <c r="AP21">
        <v>335.13</v>
      </c>
      <c r="AQ21">
        <v>21.8</v>
      </c>
      <c r="BC21" s="8">
        <v>35725</v>
      </c>
      <c r="BD21">
        <v>115</v>
      </c>
      <c r="BE21">
        <v>1.4</v>
      </c>
      <c r="BF21">
        <f t="shared" si="1"/>
        <v>393.89801471999999</v>
      </c>
    </row>
    <row r="22" spans="1:58" x14ac:dyDescent="0.25">
      <c r="A22" s="8">
        <f t="shared" si="0"/>
        <v>34081</v>
      </c>
      <c r="B22">
        <v>1993</v>
      </c>
      <c r="C22">
        <v>4</v>
      </c>
      <c r="D22">
        <v>22</v>
      </c>
      <c r="E22">
        <v>19930422</v>
      </c>
      <c r="F22">
        <v>1225</v>
      </c>
      <c r="G22" s="3">
        <v>41</v>
      </c>
      <c r="H22" s="4">
        <v>223.03</v>
      </c>
      <c r="I22" s="4">
        <v>223.03</v>
      </c>
      <c r="J22" s="4">
        <v>225.32</v>
      </c>
      <c r="W22" s="8">
        <f t="shared" si="2"/>
        <v>34669</v>
      </c>
      <c r="X22">
        <v>12</v>
      </c>
      <c r="Y22">
        <v>1994</v>
      </c>
      <c r="Z22">
        <v>1</v>
      </c>
      <c r="AA22">
        <v>234.64</v>
      </c>
      <c r="AB22">
        <v>179.27</v>
      </c>
      <c r="AC22">
        <v>301.74</v>
      </c>
      <c r="AD22">
        <v>31.3</v>
      </c>
      <c r="AE22">
        <v>11.51</v>
      </c>
      <c r="AF22" s="8">
        <f t="shared" si="3"/>
        <v>34669</v>
      </c>
      <c r="AG22">
        <v>12</v>
      </c>
      <c r="AH22">
        <v>1994</v>
      </c>
      <c r="AI22">
        <v>1</v>
      </c>
      <c r="AJ22">
        <v>234.64</v>
      </c>
      <c r="AK22">
        <v>11.51</v>
      </c>
      <c r="AL22" s="8">
        <f t="shared" si="4"/>
        <v>34669</v>
      </c>
      <c r="AM22">
        <v>12</v>
      </c>
      <c r="AN22">
        <v>1994</v>
      </c>
      <c r="AO22">
        <v>1</v>
      </c>
      <c r="AP22">
        <v>241.03</v>
      </c>
      <c r="AQ22">
        <v>13.93</v>
      </c>
      <c r="BC22" s="8">
        <v>35759</v>
      </c>
      <c r="BD22">
        <v>44</v>
      </c>
      <c r="BE22">
        <v>1.95</v>
      </c>
      <c r="BF22">
        <f t="shared" si="1"/>
        <v>209.91583641600002</v>
      </c>
    </row>
    <row r="23" spans="1:58" x14ac:dyDescent="0.25">
      <c r="A23" s="8">
        <f t="shared" si="0"/>
        <v>34101</v>
      </c>
      <c r="B23">
        <v>1993</v>
      </c>
      <c r="C23">
        <v>5</v>
      </c>
      <c r="D23">
        <v>12</v>
      </c>
      <c r="E23">
        <v>19930512</v>
      </c>
      <c r="F23">
        <v>1530</v>
      </c>
      <c r="G23" s="3">
        <v>155</v>
      </c>
      <c r="H23" s="4">
        <v>581.79999999999995</v>
      </c>
      <c r="I23" s="4">
        <v>581.79999999999995</v>
      </c>
      <c r="J23" s="4">
        <v>580.71</v>
      </c>
      <c r="L23" t="s">
        <v>17</v>
      </c>
      <c r="W23" s="8">
        <f t="shared" si="2"/>
        <v>34700</v>
      </c>
      <c r="X23">
        <v>1</v>
      </c>
      <c r="Y23">
        <v>1995</v>
      </c>
      <c r="Z23">
        <v>1</v>
      </c>
      <c r="AA23">
        <v>199.66</v>
      </c>
      <c r="AB23">
        <v>153.01</v>
      </c>
      <c r="AC23">
        <v>256.08</v>
      </c>
      <c r="AD23">
        <v>26.34</v>
      </c>
      <c r="AE23">
        <v>8.9600000000000009</v>
      </c>
      <c r="AF23" s="8">
        <f t="shared" si="3"/>
        <v>34700</v>
      </c>
      <c r="AG23">
        <v>1</v>
      </c>
      <c r="AH23">
        <v>1995</v>
      </c>
      <c r="AI23">
        <v>1</v>
      </c>
      <c r="AJ23">
        <v>199.66</v>
      </c>
      <c r="AK23">
        <v>8.9600000000000009</v>
      </c>
      <c r="AL23" s="8">
        <f t="shared" si="4"/>
        <v>34700</v>
      </c>
      <c r="AM23">
        <v>1</v>
      </c>
      <c r="AN23">
        <v>1995</v>
      </c>
      <c r="AO23">
        <v>1</v>
      </c>
      <c r="AP23">
        <v>205.28</v>
      </c>
      <c r="AQ23">
        <v>13.58</v>
      </c>
      <c r="BC23" s="8">
        <v>35870</v>
      </c>
      <c r="BD23">
        <v>25</v>
      </c>
      <c r="BE23">
        <v>2.2400000000000002</v>
      </c>
      <c r="BF23">
        <f t="shared" si="1"/>
        <v>137.00800512000004</v>
      </c>
    </row>
    <row r="24" spans="1:58" x14ac:dyDescent="0.25">
      <c r="A24" s="8">
        <f t="shared" si="0"/>
        <v>34109</v>
      </c>
      <c r="B24">
        <v>1993</v>
      </c>
      <c r="C24">
        <v>5</v>
      </c>
      <c r="D24">
        <v>20</v>
      </c>
      <c r="E24">
        <v>19930520</v>
      </c>
      <c r="F24">
        <v>1700</v>
      </c>
      <c r="G24" s="3">
        <v>479</v>
      </c>
      <c r="H24" s="4">
        <v>1207.8</v>
      </c>
      <c r="I24" s="4">
        <v>1207.8</v>
      </c>
      <c r="J24" s="4">
        <v>1189.0999999999999</v>
      </c>
      <c r="L24" t="s">
        <v>18</v>
      </c>
      <c r="M24" s="4">
        <v>97.88</v>
      </c>
      <c r="W24" s="8">
        <f t="shared" si="2"/>
        <v>34790</v>
      </c>
      <c r="X24">
        <v>4</v>
      </c>
      <c r="Y24">
        <v>1995</v>
      </c>
      <c r="Z24">
        <v>1</v>
      </c>
      <c r="AA24">
        <v>270.33</v>
      </c>
      <c r="AB24">
        <v>208.2</v>
      </c>
      <c r="AC24">
        <v>345.2</v>
      </c>
      <c r="AD24">
        <v>35.020000000000003</v>
      </c>
      <c r="AE24">
        <v>10.06</v>
      </c>
      <c r="AF24" s="8">
        <f t="shared" si="3"/>
        <v>34790</v>
      </c>
      <c r="AG24">
        <v>4</v>
      </c>
      <c r="AH24">
        <v>1995</v>
      </c>
      <c r="AI24">
        <v>1</v>
      </c>
      <c r="AJ24">
        <v>270.33</v>
      </c>
      <c r="AK24">
        <v>10.06</v>
      </c>
      <c r="AL24" s="8">
        <f t="shared" si="4"/>
        <v>34790</v>
      </c>
      <c r="AM24">
        <v>4</v>
      </c>
      <c r="AN24">
        <v>1995</v>
      </c>
      <c r="AO24">
        <v>1</v>
      </c>
      <c r="AP24">
        <v>273.45999999999998</v>
      </c>
      <c r="AQ24">
        <v>18.43</v>
      </c>
      <c r="BC24" s="8">
        <v>35908</v>
      </c>
      <c r="BD24">
        <v>52</v>
      </c>
      <c r="BE24">
        <v>2.7</v>
      </c>
      <c r="BF24">
        <f t="shared" si="1"/>
        <v>343.49864140800003</v>
      </c>
    </row>
    <row r="25" spans="1:58" x14ac:dyDescent="0.25">
      <c r="A25" s="8">
        <f t="shared" si="0"/>
        <v>34115</v>
      </c>
      <c r="B25">
        <v>1993</v>
      </c>
      <c r="C25">
        <v>5</v>
      </c>
      <c r="D25">
        <v>26</v>
      </c>
      <c r="E25">
        <v>19930526</v>
      </c>
      <c r="F25">
        <v>1935</v>
      </c>
      <c r="G25" s="3">
        <v>957</v>
      </c>
      <c r="H25" s="4">
        <v>1799.8</v>
      </c>
      <c r="I25" s="4">
        <v>1799.8</v>
      </c>
      <c r="J25" s="4">
        <v>1754.4</v>
      </c>
      <c r="L25" t="s">
        <v>19</v>
      </c>
      <c r="M25" s="3">
        <v>1.5299999999999999E-2</v>
      </c>
      <c r="W25" s="8">
        <f t="shared" si="2"/>
        <v>34851</v>
      </c>
      <c r="X25">
        <v>6</v>
      </c>
      <c r="Y25">
        <v>1995</v>
      </c>
      <c r="Z25">
        <v>2</v>
      </c>
      <c r="AA25">
        <v>1782</v>
      </c>
      <c r="AB25">
        <v>1434</v>
      </c>
      <c r="AC25">
        <v>2187</v>
      </c>
      <c r="AD25">
        <v>192</v>
      </c>
      <c r="AE25">
        <v>112</v>
      </c>
      <c r="AF25" s="8">
        <f t="shared" si="3"/>
        <v>34851</v>
      </c>
      <c r="AG25">
        <v>6</v>
      </c>
      <c r="AH25">
        <v>1995</v>
      </c>
      <c r="AI25">
        <v>2</v>
      </c>
      <c r="AJ25">
        <v>1782</v>
      </c>
      <c r="AK25">
        <v>112</v>
      </c>
      <c r="AL25" s="8">
        <f t="shared" si="4"/>
        <v>34851</v>
      </c>
      <c r="AM25">
        <v>6</v>
      </c>
      <c r="AN25">
        <v>1995</v>
      </c>
      <c r="AO25">
        <v>2</v>
      </c>
      <c r="AP25">
        <v>1730</v>
      </c>
      <c r="AQ25">
        <v>349</v>
      </c>
      <c r="BC25" s="8">
        <v>35921</v>
      </c>
      <c r="BD25">
        <v>168</v>
      </c>
      <c r="BE25">
        <v>1.73</v>
      </c>
      <c r="BF25">
        <f t="shared" si="1"/>
        <v>711.07154657280012</v>
      </c>
    </row>
    <row r="26" spans="1:58" x14ac:dyDescent="0.25">
      <c r="A26" s="8">
        <f t="shared" si="0"/>
        <v>34136</v>
      </c>
      <c r="B26">
        <v>1993</v>
      </c>
      <c r="C26">
        <v>6</v>
      </c>
      <c r="D26">
        <v>16</v>
      </c>
      <c r="E26">
        <v>19930616</v>
      </c>
      <c r="F26">
        <v>1230</v>
      </c>
      <c r="G26" s="3">
        <v>835</v>
      </c>
      <c r="H26" s="4">
        <v>1606.4</v>
      </c>
      <c r="I26" s="4">
        <v>1606.4</v>
      </c>
      <c r="J26" s="4">
        <v>1565.1</v>
      </c>
      <c r="L26" t="s">
        <v>20</v>
      </c>
      <c r="M26" s="3">
        <v>0.5101</v>
      </c>
      <c r="W26" s="8">
        <f t="shared" si="2"/>
        <v>34881</v>
      </c>
      <c r="X26">
        <v>7</v>
      </c>
      <c r="Y26">
        <v>1995</v>
      </c>
      <c r="Z26">
        <v>1</v>
      </c>
      <c r="AA26">
        <v>1592</v>
      </c>
      <c r="AB26">
        <v>1209</v>
      </c>
      <c r="AC26">
        <v>2057</v>
      </c>
      <c r="AD26">
        <v>217</v>
      </c>
      <c r="AE26">
        <v>89</v>
      </c>
      <c r="AF26" s="8">
        <f t="shared" si="3"/>
        <v>34881</v>
      </c>
      <c r="AG26">
        <v>7</v>
      </c>
      <c r="AH26">
        <v>1995</v>
      </c>
      <c r="AI26">
        <v>1</v>
      </c>
      <c r="AJ26">
        <v>1592</v>
      </c>
      <c r="AK26">
        <v>89</v>
      </c>
      <c r="AL26" s="8">
        <f t="shared" si="4"/>
        <v>34881</v>
      </c>
      <c r="AM26">
        <v>7</v>
      </c>
      <c r="AN26">
        <v>1995</v>
      </c>
      <c r="AO26">
        <v>1</v>
      </c>
      <c r="AP26">
        <v>1549</v>
      </c>
      <c r="AQ26">
        <v>248</v>
      </c>
      <c r="BC26" s="8">
        <v>35944</v>
      </c>
      <c r="BD26">
        <v>449</v>
      </c>
      <c r="BE26">
        <v>1.06</v>
      </c>
      <c r="BF26">
        <f t="shared" si="1"/>
        <v>1164.4212492288</v>
      </c>
    </row>
    <row r="27" spans="1:58" x14ac:dyDescent="0.25">
      <c r="A27" s="8">
        <f t="shared" si="0"/>
        <v>34170</v>
      </c>
      <c r="B27">
        <v>1993</v>
      </c>
      <c r="C27">
        <v>7</v>
      </c>
      <c r="D27">
        <v>20</v>
      </c>
      <c r="E27">
        <v>19930720</v>
      </c>
      <c r="F27">
        <v>1420</v>
      </c>
      <c r="G27" s="3">
        <v>210</v>
      </c>
      <c r="H27" s="4">
        <v>650.23</v>
      </c>
      <c r="I27" s="4">
        <v>650.23</v>
      </c>
      <c r="J27" s="4">
        <v>644.04</v>
      </c>
      <c r="L27" t="s">
        <v>21</v>
      </c>
      <c r="M27" s="3">
        <v>0.995</v>
      </c>
      <c r="W27" s="8">
        <f t="shared" si="2"/>
        <v>34943</v>
      </c>
      <c r="X27">
        <v>9</v>
      </c>
      <c r="Y27">
        <v>1995</v>
      </c>
      <c r="Z27">
        <v>1</v>
      </c>
      <c r="AA27">
        <v>413.69</v>
      </c>
      <c r="AB27">
        <v>318.52999999999997</v>
      </c>
      <c r="AC27">
        <v>528.39</v>
      </c>
      <c r="AD27">
        <v>53.63</v>
      </c>
      <c r="AE27">
        <v>15.56</v>
      </c>
      <c r="AF27" s="8">
        <f t="shared" si="3"/>
        <v>34943</v>
      </c>
      <c r="AG27">
        <v>9</v>
      </c>
      <c r="AH27">
        <v>1995</v>
      </c>
      <c r="AI27">
        <v>1</v>
      </c>
      <c r="AJ27">
        <v>413.69</v>
      </c>
      <c r="AK27">
        <v>15.56</v>
      </c>
      <c r="AL27" s="8">
        <f t="shared" si="4"/>
        <v>34943</v>
      </c>
      <c r="AM27">
        <v>9</v>
      </c>
      <c r="AN27">
        <v>1995</v>
      </c>
      <c r="AO27">
        <v>1</v>
      </c>
      <c r="AP27">
        <v>415</v>
      </c>
      <c r="AQ27">
        <v>41.5</v>
      </c>
      <c r="BC27" s="8">
        <v>35948</v>
      </c>
      <c r="BD27">
        <v>621</v>
      </c>
      <c r="BE27">
        <v>0.86</v>
      </c>
      <c r="BF27">
        <f t="shared" si="1"/>
        <v>1306.6159859712</v>
      </c>
    </row>
    <row r="28" spans="1:58" x14ac:dyDescent="0.25">
      <c r="A28" s="8">
        <f t="shared" si="0"/>
        <v>34264</v>
      </c>
      <c r="B28">
        <v>1993</v>
      </c>
      <c r="C28">
        <v>10</v>
      </c>
      <c r="D28">
        <v>22</v>
      </c>
      <c r="E28">
        <v>19931022</v>
      </c>
      <c r="F28">
        <v>1350</v>
      </c>
      <c r="G28" s="3">
        <v>41</v>
      </c>
      <c r="H28" s="4">
        <v>212.46</v>
      </c>
      <c r="I28" s="4">
        <v>212.46</v>
      </c>
      <c r="J28" s="4">
        <v>216.37</v>
      </c>
      <c r="L28" t="s">
        <v>22</v>
      </c>
      <c r="M28" s="3">
        <v>0.90349999999999997</v>
      </c>
      <c r="W28" s="8">
        <f t="shared" si="2"/>
        <v>34973</v>
      </c>
      <c r="X28">
        <v>10</v>
      </c>
      <c r="Y28">
        <v>1995</v>
      </c>
      <c r="Z28">
        <v>1</v>
      </c>
      <c r="AA28">
        <v>250.01</v>
      </c>
      <c r="AB28">
        <v>192.16</v>
      </c>
      <c r="AC28">
        <v>319.83999999999997</v>
      </c>
      <c r="AD28">
        <v>32.630000000000003</v>
      </c>
      <c r="AE28">
        <v>10.130000000000001</v>
      </c>
      <c r="AF28" s="8">
        <f t="shared" si="3"/>
        <v>34973</v>
      </c>
      <c r="AG28">
        <v>10</v>
      </c>
      <c r="AH28">
        <v>1995</v>
      </c>
      <c r="AI28">
        <v>1</v>
      </c>
      <c r="AJ28">
        <v>250.01</v>
      </c>
      <c r="AK28">
        <v>10.130000000000001</v>
      </c>
      <c r="AL28" s="8">
        <f t="shared" si="4"/>
        <v>34973</v>
      </c>
      <c r="AM28">
        <v>10</v>
      </c>
      <c r="AN28">
        <v>1995</v>
      </c>
      <c r="AO28">
        <v>1</v>
      </c>
      <c r="AP28">
        <v>254.12</v>
      </c>
      <c r="AQ28">
        <v>19.190000000000001</v>
      </c>
      <c r="BC28" s="8">
        <v>35955</v>
      </c>
      <c r="BD28">
        <v>193</v>
      </c>
      <c r="BE28">
        <v>1.1399999999999999</v>
      </c>
      <c r="BF28">
        <f t="shared" si="1"/>
        <v>538.29466583039994</v>
      </c>
    </row>
    <row r="29" spans="1:58" x14ac:dyDescent="0.25">
      <c r="A29" s="8">
        <f t="shared" si="0"/>
        <v>34620</v>
      </c>
      <c r="B29">
        <v>1994</v>
      </c>
      <c r="C29">
        <v>10</v>
      </c>
      <c r="D29">
        <v>13</v>
      </c>
      <c r="E29">
        <v>19941013</v>
      </c>
      <c r="F29">
        <v>1335</v>
      </c>
      <c r="G29" s="3">
        <v>74</v>
      </c>
      <c r="H29" s="4">
        <v>330.58</v>
      </c>
      <c r="I29" s="4">
        <v>330.58</v>
      </c>
      <c r="J29" s="4">
        <v>335.13</v>
      </c>
      <c r="W29" s="8">
        <f t="shared" si="2"/>
        <v>35004</v>
      </c>
      <c r="X29">
        <v>11</v>
      </c>
      <c r="Y29">
        <v>1995</v>
      </c>
      <c r="Z29">
        <v>1</v>
      </c>
      <c r="AA29">
        <v>162.97999999999999</v>
      </c>
      <c r="AB29">
        <v>125.02</v>
      </c>
      <c r="AC29">
        <v>208.85</v>
      </c>
      <c r="AD29">
        <v>21.43</v>
      </c>
      <c r="AE29">
        <v>7.08</v>
      </c>
      <c r="AF29" s="8">
        <f t="shared" si="3"/>
        <v>35004</v>
      </c>
      <c r="AG29">
        <v>11</v>
      </c>
      <c r="AH29">
        <v>1995</v>
      </c>
      <c r="AI29">
        <v>1</v>
      </c>
      <c r="AJ29">
        <v>162.97999999999999</v>
      </c>
      <c r="AK29">
        <v>7.08</v>
      </c>
      <c r="AL29" s="8">
        <f t="shared" si="4"/>
        <v>35004</v>
      </c>
      <c r="AM29">
        <v>11</v>
      </c>
      <c r="AN29">
        <v>1995</v>
      </c>
      <c r="AO29">
        <v>1</v>
      </c>
      <c r="AP29">
        <v>167.28</v>
      </c>
      <c r="AQ29">
        <v>7.91</v>
      </c>
      <c r="BC29" s="8">
        <v>35970</v>
      </c>
      <c r="BD29">
        <v>485</v>
      </c>
      <c r="BE29">
        <v>0.87</v>
      </c>
      <c r="BF29">
        <f t="shared" si="1"/>
        <v>1032.330852864</v>
      </c>
    </row>
    <row r="30" spans="1:58" x14ac:dyDescent="0.25">
      <c r="A30" s="8">
        <f t="shared" si="0"/>
        <v>34681</v>
      </c>
      <c r="B30">
        <v>1994</v>
      </c>
      <c r="C30">
        <v>12</v>
      </c>
      <c r="D30">
        <v>13</v>
      </c>
      <c r="E30">
        <v>19941213</v>
      </c>
      <c r="F30">
        <v>1330</v>
      </c>
      <c r="G30" s="3">
        <v>41</v>
      </c>
      <c r="H30" s="4">
        <v>234.64</v>
      </c>
      <c r="I30" s="4">
        <v>234.64</v>
      </c>
      <c r="J30" s="4">
        <v>241.03</v>
      </c>
      <c r="L30" t="s">
        <v>23</v>
      </c>
      <c r="M30" t="s">
        <v>24</v>
      </c>
      <c r="N30" t="s">
        <v>25</v>
      </c>
      <c r="O30" t="s">
        <v>27</v>
      </c>
      <c r="W30" s="8">
        <f t="shared" si="2"/>
        <v>35156</v>
      </c>
      <c r="X30">
        <v>4</v>
      </c>
      <c r="Y30">
        <v>1996</v>
      </c>
      <c r="Z30">
        <v>2</v>
      </c>
      <c r="AA30">
        <v>261.5</v>
      </c>
      <c r="AB30">
        <v>215.19</v>
      </c>
      <c r="AC30">
        <v>314.8</v>
      </c>
      <c r="AD30">
        <v>25.44</v>
      </c>
      <c r="AE30">
        <v>9.5299999999999994</v>
      </c>
      <c r="AF30" s="8">
        <f t="shared" si="3"/>
        <v>35156</v>
      </c>
      <c r="AG30">
        <v>4</v>
      </c>
      <c r="AH30">
        <v>1996</v>
      </c>
      <c r="AI30">
        <v>2</v>
      </c>
      <c r="AJ30">
        <v>261.5</v>
      </c>
      <c r="AK30">
        <v>9.5299999999999994</v>
      </c>
      <c r="AL30" s="8">
        <f t="shared" si="4"/>
        <v>35156</v>
      </c>
      <c r="AM30">
        <v>4</v>
      </c>
      <c r="AN30">
        <v>1996</v>
      </c>
      <c r="AO30">
        <v>2</v>
      </c>
      <c r="AP30">
        <v>264.82</v>
      </c>
      <c r="AQ30">
        <v>15.65</v>
      </c>
      <c r="BC30" s="8">
        <v>35985</v>
      </c>
      <c r="BD30">
        <v>325</v>
      </c>
      <c r="BE30">
        <v>1.03</v>
      </c>
      <c r="BF30">
        <f t="shared" si="1"/>
        <v>818.98981632000005</v>
      </c>
    </row>
    <row r="31" spans="1:58" x14ac:dyDescent="0.25">
      <c r="A31" s="8">
        <f t="shared" si="0"/>
        <v>34717</v>
      </c>
      <c r="B31">
        <v>1995</v>
      </c>
      <c r="C31">
        <v>1</v>
      </c>
      <c r="D31">
        <v>18</v>
      </c>
      <c r="E31">
        <v>19950118</v>
      </c>
      <c r="F31">
        <v>1610</v>
      </c>
      <c r="G31" s="3">
        <v>32</v>
      </c>
      <c r="H31" s="4">
        <v>199.66</v>
      </c>
      <c r="I31" s="4">
        <v>199.66</v>
      </c>
      <c r="J31" s="4">
        <v>205.28</v>
      </c>
      <c r="L31" t="s">
        <v>11</v>
      </c>
      <c r="M31">
        <v>3.27E-2</v>
      </c>
      <c r="N31">
        <v>187.19</v>
      </c>
      <c r="O31" s="3">
        <v>5.861E-72</v>
      </c>
      <c r="W31" s="8">
        <f t="shared" si="2"/>
        <v>35186</v>
      </c>
      <c r="X31">
        <v>5</v>
      </c>
      <c r="Y31">
        <v>1996</v>
      </c>
      <c r="Z31">
        <v>2</v>
      </c>
      <c r="AA31">
        <v>1394</v>
      </c>
      <c r="AB31">
        <v>1148</v>
      </c>
      <c r="AC31">
        <v>1676</v>
      </c>
      <c r="AD31">
        <v>135</v>
      </c>
      <c r="AE31">
        <v>56</v>
      </c>
      <c r="AF31" s="8">
        <f t="shared" si="3"/>
        <v>35186</v>
      </c>
      <c r="AG31">
        <v>5</v>
      </c>
      <c r="AH31">
        <v>1996</v>
      </c>
      <c r="AI31">
        <v>2</v>
      </c>
      <c r="AJ31">
        <v>1394</v>
      </c>
      <c r="AK31">
        <v>56</v>
      </c>
      <c r="AL31" s="8">
        <f t="shared" si="4"/>
        <v>35186</v>
      </c>
      <c r="AM31">
        <v>5</v>
      </c>
      <c r="AN31">
        <v>1996</v>
      </c>
      <c r="AO31">
        <v>2</v>
      </c>
      <c r="AP31">
        <v>1369</v>
      </c>
      <c r="AQ31">
        <v>205</v>
      </c>
      <c r="BC31" s="8">
        <v>35998</v>
      </c>
      <c r="BD31">
        <v>141</v>
      </c>
      <c r="BE31">
        <v>1.27</v>
      </c>
      <c r="BF31">
        <f t="shared" si="1"/>
        <v>438.10756208639998</v>
      </c>
    </row>
    <row r="32" spans="1:58" x14ac:dyDescent="0.25">
      <c r="A32" s="8">
        <f t="shared" si="0"/>
        <v>34801</v>
      </c>
      <c r="B32">
        <v>1995</v>
      </c>
      <c r="C32">
        <v>4</v>
      </c>
      <c r="D32">
        <v>12</v>
      </c>
      <c r="E32">
        <v>19950412</v>
      </c>
      <c r="F32">
        <v>1510</v>
      </c>
      <c r="G32" s="3">
        <v>51</v>
      </c>
      <c r="H32" s="4">
        <v>270.33</v>
      </c>
      <c r="I32" s="4">
        <v>270.33</v>
      </c>
      <c r="J32" s="4">
        <v>273.45999999999998</v>
      </c>
      <c r="L32" t="s">
        <v>12</v>
      </c>
      <c r="M32">
        <v>2.87E-2</v>
      </c>
      <c r="N32">
        <v>25.41</v>
      </c>
      <c r="O32" s="3">
        <v>8.4699999999999999E-31</v>
      </c>
      <c r="W32" s="8">
        <f t="shared" si="2"/>
        <v>35278</v>
      </c>
      <c r="X32">
        <v>8</v>
      </c>
      <c r="Y32">
        <v>1996</v>
      </c>
      <c r="Z32">
        <v>1</v>
      </c>
      <c r="AA32">
        <v>185.78</v>
      </c>
      <c r="AB32">
        <v>140.21</v>
      </c>
      <c r="AC32">
        <v>241.47</v>
      </c>
      <c r="AD32">
        <v>25.89</v>
      </c>
      <c r="AE32">
        <v>11.78</v>
      </c>
      <c r="AF32" s="8">
        <f t="shared" si="3"/>
        <v>35278</v>
      </c>
      <c r="AG32">
        <v>8</v>
      </c>
      <c r="AH32">
        <v>1996</v>
      </c>
      <c r="AI32">
        <v>1</v>
      </c>
      <c r="AJ32">
        <v>185.78</v>
      </c>
      <c r="AK32">
        <v>11.78</v>
      </c>
      <c r="AL32" s="8">
        <f t="shared" si="4"/>
        <v>35278</v>
      </c>
      <c r="AM32">
        <v>8</v>
      </c>
      <c r="AN32">
        <v>1996</v>
      </c>
      <c r="AO32">
        <v>1</v>
      </c>
      <c r="AP32">
        <v>186.78</v>
      </c>
      <c r="AQ32">
        <v>37.81</v>
      </c>
      <c r="BC32" s="8">
        <v>36068</v>
      </c>
      <c r="BD32">
        <v>34</v>
      </c>
      <c r="BE32">
        <v>2.2200000000000002</v>
      </c>
      <c r="BF32">
        <f t="shared" si="1"/>
        <v>184.66721832960002</v>
      </c>
    </row>
    <row r="33" spans="1:58" x14ac:dyDescent="0.25">
      <c r="A33" s="8">
        <f t="shared" si="0"/>
        <v>34872</v>
      </c>
      <c r="B33">
        <v>1995</v>
      </c>
      <c r="C33">
        <v>6</v>
      </c>
      <c r="D33">
        <v>22</v>
      </c>
      <c r="E33">
        <v>19950622</v>
      </c>
      <c r="F33">
        <v>630</v>
      </c>
      <c r="G33" s="3">
        <v>1110</v>
      </c>
      <c r="H33" s="4">
        <v>1871.6</v>
      </c>
      <c r="I33" s="4">
        <v>1871.6</v>
      </c>
      <c r="J33" s="4">
        <v>1816.2</v>
      </c>
      <c r="L33" t="s">
        <v>13</v>
      </c>
      <c r="M33">
        <v>1.4800000000000001E-2</v>
      </c>
      <c r="N33">
        <v>-2.48</v>
      </c>
      <c r="O33" s="3">
        <v>1.1339999999999999E-2</v>
      </c>
      <c r="W33" s="8">
        <f t="shared" si="2"/>
        <v>35339</v>
      </c>
      <c r="X33">
        <v>10</v>
      </c>
      <c r="Y33">
        <v>1996</v>
      </c>
      <c r="Z33">
        <v>1</v>
      </c>
      <c r="AA33">
        <v>443.33</v>
      </c>
      <c r="AB33">
        <v>339.94</v>
      </c>
      <c r="AC33">
        <v>568.32000000000005</v>
      </c>
      <c r="AD33">
        <v>58.37</v>
      </c>
      <c r="AE33">
        <v>19.53</v>
      </c>
      <c r="AF33" s="8">
        <f t="shared" si="3"/>
        <v>35339</v>
      </c>
      <c r="AG33">
        <v>10</v>
      </c>
      <c r="AH33">
        <v>1996</v>
      </c>
      <c r="AI33">
        <v>1</v>
      </c>
      <c r="AJ33">
        <v>443.33</v>
      </c>
      <c r="AK33">
        <v>19.53</v>
      </c>
      <c r="AL33" s="8">
        <f t="shared" si="4"/>
        <v>35339</v>
      </c>
      <c r="AM33">
        <v>10</v>
      </c>
      <c r="AN33">
        <v>1996</v>
      </c>
      <c r="AO33">
        <v>1</v>
      </c>
      <c r="AP33">
        <v>447.93</v>
      </c>
      <c r="AQ33">
        <v>24.49</v>
      </c>
      <c r="BC33" s="8">
        <v>36208</v>
      </c>
      <c r="BD33">
        <v>27</v>
      </c>
      <c r="BE33">
        <v>2.71</v>
      </c>
      <c r="BF33">
        <f t="shared" si="1"/>
        <v>179.01563811840003</v>
      </c>
    </row>
    <row r="34" spans="1:58" x14ac:dyDescent="0.25">
      <c r="A34" s="8">
        <f t="shared" si="0"/>
        <v>34877</v>
      </c>
      <c r="B34">
        <v>1995</v>
      </c>
      <c r="C34">
        <v>6</v>
      </c>
      <c r="D34">
        <v>27</v>
      </c>
      <c r="E34">
        <v>19950627</v>
      </c>
      <c r="F34">
        <v>1030</v>
      </c>
      <c r="G34" s="3">
        <v>938</v>
      </c>
      <c r="H34" s="4">
        <v>1691.4</v>
      </c>
      <c r="I34" s="4">
        <v>1691.4</v>
      </c>
      <c r="J34" s="4">
        <v>1644.5</v>
      </c>
      <c r="L34" t="s">
        <v>14</v>
      </c>
      <c r="M34">
        <v>4.3700000000000003E-2</v>
      </c>
      <c r="N34">
        <v>-1.2</v>
      </c>
      <c r="O34" s="3">
        <v>0.20979999999999999</v>
      </c>
      <c r="W34" s="8">
        <f t="shared" si="2"/>
        <v>35370</v>
      </c>
      <c r="X34">
        <v>11</v>
      </c>
      <c r="Y34">
        <v>1996</v>
      </c>
      <c r="Z34">
        <v>2</v>
      </c>
      <c r="AA34">
        <v>237.33</v>
      </c>
      <c r="AB34">
        <v>194.98</v>
      </c>
      <c r="AC34">
        <v>286.12</v>
      </c>
      <c r="AD34">
        <v>23.27</v>
      </c>
      <c r="AE34">
        <v>10.39</v>
      </c>
      <c r="AF34" s="8">
        <f t="shared" si="3"/>
        <v>35370</v>
      </c>
      <c r="AG34">
        <v>11</v>
      </c>
      <c r="AH34">
        <v>1996</v>
      </c>
      <c r="AI34">
        <v>2</v>
      </c>
      <c r="AJ34">
        <v>237.33</v>
      </c>
      <c r="AK34">
        <v>10.39</v>
      </c>
      <c r="AL34" s="8">
        <f t="shared" si="4"/>
        <v>35370</v>
      </c>
      <c r="AM34">
        <v>11</v>
      </c>
      <c r="AN34">
        <v>1996</v>
      </c>
      <c r="AO34">
        <v>2</v>
      </c>
      <c r="AP34">
        <v>242.72</v>
      </c>
      <c r="AQ34">
        <v>10.34</v>
      </c>
      <c r="BC34" s="8">
        <v>36279</v>
      </c>
      <c r="BD34">
        <v>61</v>
      </c>
      <c r="BE34">
        <v>2.41</v>
      </c>
      <c r="BF34">
        <f t="shared" si="1"/>
        <v>359.67047915520004</v>
      </c>
    </row>
    <row r="35" spans="1:58" x14ac:dyDescent="0.25">
      <c r="A35" s="8">
        <f t="shared" si="0"/>
        <v>34891</v>
      </c>
      <c r="B35">
        <v>1995</v>
      </c>
      <c r="C35">
        <v>7</v>
      </c>
      <c r="D35">
        <v>11</v>
      </c>
      <c r="E35">
        <v>19950711</v>
      </c>
      <c r="F35">
        <v>1115</v>
      </c>
      <c r="G35" s="3">
        <v>865</v>
      </c>
      <c r="H35" s="4">
        <v>1591.7</v>
      </c>
      <c r="I35" s="4">
        <v>1591.7</v>
      </c>
      <c r="J35" s="4">
        <v>1549.3</v>
      </c>
      <c r="L35" t="s">
        <v>15</v>
      </c>
      <c r="M35">
        <v>4.1099999999999998E-2</v>
      </c>
      <c r="N35">
        <v>2.59</v>
      </c>
      <c r="O35" s="3">
        <v>8.2880000000000002E-3</v>
      </c>
      <c r="W35" s="8">
        <f t="shared" si="2"/>
        <v>35431</v>
      </c>
      <c r="X35">
        <v>1</v>
      </c>
      <c r="Y35">
        <v>1997</v>
      </c>
      <c r="Z35">
        <v>2</v>
      </c>
      <c r="AA35">
        <v>166.67</v>
      </c>
      <c r="AB35">
        <v>132.91</v>
      </c>
      <c r="AC35">
        <v>206.38</v>
      </c>
      <c r="AD35">
        <v>18.77</v>
      </c>
      <c r="AE35">
        <v>7.5</v>
      </c>
      <c r="AF35" s="8">
        <f t="shared" si="3"/>
        <v>35431</v>
      </c>
      <c r="AG35">
        <v>1</v>
      </c>
      <c r="AH35">
        <v>1997</v>
      </c>
      <c r="AI35">
        <v>2</v>
      </c>
      <c r="AJ35">
        <v>166.67</v>
      </c>
      <c r="AK35">
        <v>7.5</v>
      </c>
      <c r="AL35" s="8">
        <f t="shared" si="4"/>
        <v>35431</v>
      </c>
      <c r="AM35">
        <v>1</v>
      </c>
      <c r="AN35">
        <v>1997</v>
      </c>
      <c r="AO35">
        <v>2</v>
      </c>
      <c r="AP35">
        <v>171.36</v>
      </c>
      <c r="AQ35">
        <v>12.32</v>
      </c>
      <c r="BC35" s="8">
        <v>36391</v>
      </c>
      <c r="BD35">
        <v>205</v>
      </c>
      <c r="BE35">
        <v>1.42</v>
      </c>
      <c r="BF35">
        <f t="shared" si="1"/>
        <v>712.19696947199998</v>
      </c>
    </row>
    <row r="36" spans="1:58" x14ac:dyDescent="0.25">
      <c r="A36" s="8">
        <f t="shared" si="0"/>
        <v>34949</v>
      </c>
      <c r="B36">
        <v>1995</v>
      </c>
      <c r="C36">
        <v>9</v>
      </c>
      <c r="D36">
        <v>7</v>
      </c>
      <c r="E36">
        <v>19950907</v>
      </c>
      <c r="F36">
        <v>1500</v>
      </c>
      <c r="G36" s="3">
        <v>108</v>
      </c>
      <c r="H36" s="4">
        <v>413.69</v>
      </c>
      <c r="I36" s="4">
        <v>413.69</v>
      </c>
      <c r="J36" s="4">
        <v>415</v>
      </c>
      <c r="O36" s="3"/>
      <c r="W36" s="8">
        <f t="shared" si="2"/>
        <v>35462</v>
      </c>
      <c r="X36">
        <v>2</v>
      </c>
      <c r="Y36">
        <v>1997</v>
      </c>
      <c r="Z36">
        <v>1</v>
      </c>
      <c r="AA36">
        <v>122.53</v>
      </c>
      <c r="AB36">
        <v>93.94</v>
      </c>
      <c r="AC36">
        <v>157.08000000000001</v>
      </c>
      <c r="AD36">
        <v>16.14</v>
      </c>
      <c r="AE36">
        <v>5.42</v>
      </c>
      <c r="AF36" s="8">
        <f t="shared" si="3"/>
        <v>35462</v>
      </c>
      <c r="AG36">
        <v>2</v>
      </c>
      <c r="AH36">
        <v>1997</v>
      </c>
      <c r="AI36">
        <v>1</v>
      </c>
      <c r="AJ36">
        <v>122.53</v>
      </c>
      <c r="AK36">
        <v>5.42</v>
      </c>
      <c r="AL36" s="8">
        <f t="shared" si="4"/>
        <v>35462</v>
      </c>
      <c r="AM36">
        <v>2</v>
      </c>
      <c r="AN36">
        <v>1997</v>
      </c>
      <c r="AO36">
        <v>1</v>
      </c>
      <c r="AP36">
        <v>125.45</v>
      </c>
      <c r="AQ36">
        <v>8.5399999999999991</v>
      </c>
      <c r="BC36" s="8">
        <v>36614</v>
      </c>
      <c r="BD36">
        <v>26</v>
      </c>
      <c r="BE36">
        <v>2.67</v>
      </c>
      <c r="BF36">
        <f t="shared" si="1"/>
        <v>169.84099491840001</v>
      </c>
    </row>
    <row r="37" spans="1:58" x14ac:dyDescent="0.25">
      <c r="A37" s="8">
        <f t="shared" si="0"/>
        <v>34989</v>
      </c>
      <c r="B37">
        <v>1995</v>
      </c>
      <c r="C37">
        <v>10</v>
      </c>
      <c r="D37">
        <v>17</v>
      </c>
      <c r="E37">
        <v>19951017</v>
      </c>
      <c r="F37">
        <v>1020</v>
      </c>
      <c r="G37" s="3">
        <v>51</v>
      </c>
      <c r="H37" s="4">
        <v>250.01</v>
      </c>
      <c r="I37" s="4">
        <v>250.01</v>
      </c>
      <c r="J37" s="4">
        <v>254.12</v>
      </c>
      <c r="W37" s="8">
        <f t="shared" si="2"/>
        <v>35490</v>
      </c>
      <c r="X37">
        <v>3</v>
      </c>
      <c r="Y37">
        <v>1997</v>
      </c>
      <c r="Z37">
        <v>1</v>
      </c>
      <c r="AA37">
        <v>252.81</v>
      </c>
      <c r="AB37">
        <v>194.69</v>
      </c>
      <c r="AC37">
        <v>322.85000000000002</v>
      </c>
      <c r="AD37">
        <v>32.76</v>
      </c>
      <c r="AE37">
        <v>9.44</v>
      </c>
      <c r="AF37" s="8">
        <f t="shared" si="3"/>
        <v>35490</v>
      </c>
      <c r="AG37">
        <v>3</v>
      </c>
      <c r="AH37">
        <v>1997</v>
      </c>
      <c r="AI37">
        <v>1</v>
      </c>
      <c r="AJ37">
        <v>252.81</v>
      </c>
      <c r="AK37">
        <v>9.44</v>
      </c>
      <c r="AL37" s="8">
        <f t="shared" si="4"/>
        <v>35490</v>
      </c>
      <c r="AM37">
        <v>3</v>
      </c>
      <c r="AN37">
        <v>1997</v>
      </c>
      <c r="AO37">
        <v>1</v>
      </c>
      <c r="AP37">
        <v>256.91000000000003</v>
      </c>
      <c r="AQ37">
        <v>13.59</v>
      </c>
      <c r="BC37" s="8">
        <v>36640</v>
      </c>
      <c r="BD37">
        <v>110</v>
      </c>
      <c r="BE37">
        <v>1.75</v>
      </c>
      <c r="BF37">
        <f t="shared" si="1"/>
        <v>470.96501760000007</v>
      </c>
    </row>
    <row r="38" spans="1:58" x14ac:dyDescent="0.25">
      <c r="A38" s="8">
        <f t="shared" si="0"/>
        <v>35032</v>
      </c>
      <c r="B38">
        <v>1995</v>
      </c>
      <c r="C38">
        <v>11</v>
      </c>
      <c r="D38">
        <v>29</v>
      </c>
      <c r="E38">
        <v>19951129</v>
      </c>
      <c r="F38">
        <v>1240</v>
      </c>
      <c r="G38" s="3">
        <v>27</v>
      </c>
      <c r="H38" s="4">
        <v>162.97999999999999</v>
      </c>
      <c r="I38" s="4">
        <v>162.97999999999999</v>
      </c>
      <c r="J38" s="4">
        <v>167.28</v>
      </c>
      <c r="L38" t="s">
        <v>28</v>
      </c>
      <c r="W38" s="8">
        <f t="shared" si="2"/>
        <v>35521</v>
      </c>
      <c r="X38">
        <v>4</v>
      </c>
      <c r="Y38">
        <v>1997</v>
      </c>
      <c r="Z38">
        <v>2</v>
      </c>
      <c r="AA38">
        <v>311.13</v>
      </c>
      <c r="AB38">
        <v>254.63</v>
      </c>
      <c r="AC38">
        <v>376.39</v>
      </c>
      <c r="AD38">
        <v>31.1</v>
      </c>
      <c r="AE38">
        <v>11.19</v>
      </c>
      <c r="AF38" s="8">
        <f t="shared" si="3"/>
        <v>35521</v>
      </c>
      <c r="AG38">
        <v>4</v>
      </c>
      <c r="AH38">
        <v>1997</v>
      </c>
      <c r="AI38">
        <v>2</v>
      </c>
      <c r="AJ38">
        <v>311.13</v>
      </c>
      <c r="AK38">
        <v>11.19</v>
      </c>
      <c r="AL38" s="8">
        <f t="shared" si="4"/>
        <v>35521</v>
      </c>
      <c r="AM38">
        <v>4</v>
      </c>
      <c r="AN38">
        <v>1997</v>
      </c>
      <c r="AO38">
        <v>2</v>
      </c>
      <c r="AP38">
        <v>313.3</v>
      </c>
      <c r="AQ38">
        <v>21.57</v>
      </c>
      <c r="BC38" s="8">
        <v>36662</v>
      </c>
      <c r="BD38">
        <v>199</v>
      </c>
      <c r="BE38">
        <v>1.2</v>
      </c>
      <c r="BF38">
        <f t="shared" si="1"/>
        <v>584.24127897599999</v>
      </c>
    </row>
    <row r="39" spans="1:58" x14ac:dyDescent="0.25">
      <c r="A39" s="8">
        <f t="shared" si="0"/>
        <v>35156</v>
      </c>
      <c r="B39">
        <v>1996</v>
      </c>
      <c r="C39">
        <v>4</v>
      </c>
      <c r="D39">
        <v>1</v>
      </c>
      <c r="E39">
        <v>19960401</v>
      </c>
      <c r="F39">
        <v>1250</v>
      </c>
      <c r="G39" s="3">
        <v>34</v>
      </c>
      <c r="H39" s="4">
        <v>199.23</v>
      </c>
      <c r="I39" s="4">
        <v>199.23</v>
      </c>
      <c r="J39" s="4">
        <v>202.27</v>
      </c>
      <c r="M39" t="s">
        <v>12</v>
      </c>
      <c r="N39" t="s">
        <v>13</v>
      </c>
      <c r="O39" t="s">
        <v>14</v>
      </c>
      <c r="W39" s="8">
        <f t="shared" si="2"/>
        <v>35551</v>
      </c>
      <c r="X39">
        <v>5</v>
      </c>
      <c r="Y39">
        <v>1997</v>
      </c>
      <c r="Z39">
        <v>3</v>
      </c>
      <c r="AA39">
        <v>1055</v>
      </c>
      <c r="AB39">
        <v>901</v>
      </c>
      <c r="AC39">
        <v>1228</v>
      </c>
      <c r="AD39">
        <v>83</v>
      </c>
      <c r="AE39">
        <v>32</v>
      </c>
      <c r="AF39" s="8">
        <f t="shared" si="3"/>
        <v>35551</v>
      </c>
      <c r="AG39">
        <v>5</v>
      </c>
      <c r="AH39">
        <v>1997</v>
      </c>
      <c r="AI39">
        <v>3</v>
      </c>
      <c r="AJ39">
        <v>1055</v>
      </c>
      <c r="AK39">
        <v>32</v>
      </c>
      <c r="AL39" s="8">
        <f t="shared" si="4"/>
        <v>35551</v>
      </c>
      <c r="AM39">
        <v>5</v>
      </c>
      <c r="AN39">
        <v>1997</v>
      </c>
      <c r="AO39">
        <v>3</v>
      </c>
      <c r="AP39">
        <v>1041</v>
      </c>
      <c r="AQ39">
        <v>90</v>
      </c>
      <c r="BC39" s="8">
        <v>36677</v>
      </c>
      <c r="BD39">
        <v>525</v>
      </c>
      <c r="BE39">
        <v>0.76</v>
      </c>
      <c r="BF39">
        <f t="shared" si="1"/>
        <v>976.18203648000008</v>
      </c>
    </row>
    <row r="40" spans="1:58" x14ac:dyDescent="0.25">
      <c r="A40" s="8">
        <f t="shared" si="0"/>
        <v>35164</v>
      </c>
      <c r="B40">
        <v>1996</v>
      </c>
      <c r="C40">
        <v>4</v>
      </c>
      <c r="D40">
        <v>9</v>
      </c>
      <c r="E40">
        <v>19960409</v>
      </c>
      <c r="F40">
        <v>1500</v>
      </c>
      <c r="G40" s="3">
        <v>64</v>
      </c>
      <c r="H40" s="4">
        <v>323.77999999999997</v>
      </c>
      <c r="I40" s="4">
        <v>323.77999999999997</v>
      </c>
      <c r="J40" s="4">
        <v>327.38</v>
      </c>
      <c r="L40" t="s">
        <v>13</v>
      </c>
      <c r="M40">
        <v>0</v>
      </c>
      <c r="W40" s="8">
        <f t="shared" si="2"/>
        <v>35582</v>
      </c>
      <c r="X40">
        <v>6</v>
      </c>
      <c r="Y40">
        <v>1997</v>
      </c>
      <c r="Z40">
        <v>4</v>
      </c>
      <c r="AA40">
        <v>1354</v>
      </c>
      <c r="AB40">
        <v>1169</v>
      </c>
      <c r="AC40">
        <v>1559</v>
      </c>
      <c r="AD40">
        <v>100</v>
      </c>
      <c r="AE40">
        <v>52</v>
      </c>
      <c r="AF40" s="8">
        <f t="shared" si="3"/>
        <v>35582</v>
      </c>
      <c r="AG40">
        <v>6</v>
      </c>
      <c r="AH40">
        <v>1997</v>
      </c>
      <c r="AI40">
        <v>4</v>
      </c>
      <c r="AJ40">
        <v>1354</v>
      </c>
      <c r="AK40">
        <v>52</v>
      </c>
      <c r="AL40" s="8">
        <f t="shared" si="4"/>
        <v>35582</v>
      </c>
      <c r="AM40">
        <v>6</v>
      </c>
      <c r="AN40">
        <v>1997</v>
      </c>
      <c r="AO40">
        <v>4</v>
      </c>
      <c r="AP40">
        <v>1324</v>
      </c>
      <c r="AQ40">
        <v>158</v>
      </c>
      <c r="BC40" s="8">
        <v>36689</v>
      </c>
      <c r="BD40">
        <v>250</v>
      </c>
      <c r="BE40">
        <v>0.96</v>
      </c>
      <c r="BF40">
        <f t="shared" si="1"/>
        <v>587.17716480000001</v>
      </c>
    </row>
    <row r="41" spans="1:58" x14ac:dyDescent="0.25">
      <c r="A41" s="8">
        <f t="shared" si="0"/>
        <v>35198</v>
      </c>
      <c r="B41">
        <v>1996</v>
      </c>
      <c r="C41">
        <v>5</v>
      </c>
      <c r="D41">
        <v>13</v>
      </c>
      <c r="E41">
        <v>19960513</v>
      </c>
      <c r="F41">
        <v>1340</v>
      </c>
      <c r="G41" s="3">
        <v>559</v>
      </c>
      <c r="H41" s="4">
        <v>1345.1</v>
      </c>
      <c r="I41" s="4">
        <v>1345.1</v>
      </c>
      <c r="J41" s="4">
        <v>1323.3</v>
      </c>
      <c r="L41" t="s">
        <v>14</v>
      </c>
      <c r="M41">
        <v>0.68020000000000003</v>
      </c>
      <c r="N41">
        <v>4.2099999999999999E-2</v>
      </c>
      <c r="W41" s="8">
        <f t="shared" si="2"/>
        <v>35612</v>
      </c>
      <c r="X41">
        <v>7</v>
      </c>
      <c r="Y41">
        <v>1997</v>
      </c>
      <c r="Z41">
        <v>3</v>
      </c>
      <c r="AA41">
        <v>1021</v>
      </c>
      <c r="AB41">
        <v>873</v>
      </c>
      <c r="AC41">
        <v>1188</v>
      </c>
      <c r="AD41">
        <v>80</v>
      </c>
      <c r="AE41">
        <v>31</v>
      </c>
      <c r="AF41" s="8">
        <f t="shared" si="3"/>
        <v>35612</v>
      </c>
      <c r="AG41">
        <v>7</v>
      </c>
      <c r="AH41">
        <v>1997</v>
      </c>
      <c r="AI41">
        <v>3</v>
      </c>
      <c r="AJ41">
        <v>1021</v>
      </c>
      <c r="AK41">
        <v>31</v>
      </c>
      <c r="AL41" s="8">
        <f t="shared" si="4"/>
        <v>35612</v>
      </c>
      <c r="AM41">
        <v>7</v>
      </c>
      <c r="AN41">
        <v>1997</v>
      </c>
      <c r="AO41">
        <v>3</v>
      </c>
      <c r="AP41">
        <v>1003</v>
      </c>
      <c r="AQ41">
        <v>46</v>
      </c>
      <c r="BC41" s="8">
        <v>36705</v>
      </c>
      <c r="BD41">
        <v>144</v>
      </c>
      <c r="BE41">
        <v>1.25</v>
      </c>
      <c r="BF41">
        <f t="shared" si="1"/>
        <v>440.38287360000004</v>
      </c>
    </row>
    <row r="42" spans="1:58" x14ac:dyDescent="0.25">
      <c r="A42" s="8">
        <f t="shared" si="0"/>
        <v>35206</v>
      </c>
      <c r="B42">
        <v>1996</v>
      </c>
      <c r="C42">
        <v>5</v>
      </c>
      <c r="D42">
        <v>21</v>
      </c>
      <c r="E42">
        <v>19960521</v>
      </c>
      <c r="F42">
        <v>1020</v>
      </c>
      <c r="G42" s="3">
        <v>644</v>
      </c>
      <c r="H42" s="4">
        <v>1442.4</v>
      </c>
      <c r="I42" s="4">
        <v>1442.4</v>
      </c>
      <c r="J42" s="4">
        <v>1414.4</v>
      </c>
      <c r="L42" t="s">
        <v>15</v>
      </c>
      <c r="M42">
        <v>-0.48730000000000001</v>
      </c>
      <c r="N42">
        <v>0.34110000000000001</v>
      </c>
      <c r="O42">
        <v>-8.3000000000000001E-3</v>
      </c>
      <c r="W42" s="8">
        <f t="shared" si="2"/>
        <v>35643</v>
      </c>
      <c r="X42">
        <v>8</v>
      </c>
      <c r="Y42">
        <v>1997</v>
      </c>
      <c r="Z42">
        <v>1</v>
      </c>
      <c r="AA42">
        <v>693.95</v>
      </c>
      <c r="AB42">
        <v>536.13</v>
      </c>
      <c r="AC42">
        <v>883.74</v>
      </c>
      <c r="AD42">
        <v>88.84</v>
      </c>
      <c r="AE42">
        <v>21.88</v>
      </c>
      <c r="AF42" s="8">
        <f t="shared" si="3"/>
        <v>35643</v>
      </c>
      <c r="AG42">
        <v>8</v>
      </c>
      <c r="AH42">
        <v>1997</v>
      </c>
      <c r="AI42">
        <v>1</v>
      </c>
      <c r="AJ42">
        <v>693.95</v>
      </c>
      <c r="AK42">
        <v>21.88</v>
      </c>
      <c r="AL42" s="8">
        <f t="shared" si="4"/>
        <v>35643</v>
      </c>
      <c r="AM42">
        <v>8</v>
      </c>
      <c r="AN42">
        <v>1997</v>
      </c>
      <c r="AO42">
        <v>1</v>
      </c>
      <c r="AP42">
        <v>688.25</v>
      </c>
      <c r="AQ42">
        <v>41.3</v>
      </c>
      <c r="BC42" s="8">
        <v>36725</v>
      </c>
      <c r="BD42">
        <v>81</v>
      </c>
      <c r="BE42">
        <v>1.6</v>
      </c>
      <c r="BF42">
        <f t="shared" si="1"/>
        <v>317.07566899199998</v>
      </c>
    </row>
    <row r="43" spans="1:58" x14ac:dyDescent="0.25">
      <c r="A43" s="8">
        <f t="shared" si="0"/>
        <v>35291</v>
      </c>
      <c r="B43">
        <v>1996</v>
      </c>
      <c r="C43">
        <v>8</v>
      </c>
      <c r="D43">
        <v>14</v>
      </c>
      <c r="E43">
        <v>19960814</v>
      </c>
      <c r="F43">
        <v>1300</v>
      </c>
      <c r="G43" s="3">
        <v>39</v>
      </c>
      <c r="H43" s="4">
        <v>185.78</v>
      </c>
      <c r="I43" s="4">
        <v>185.78</v>
      </c>
      <c r="J43" s="4">
        <v>186.78</v>
      </c>
      <c r="W43" s="8">
        <f t="shared" si="2"/>
        <v>35674</v>
      </c>
      <c r="X43">
        <v>9</v>
      </c>
      <c r="Y43">
        <v>1997</v>
      </c>
      <c r="Z43">
        <v>1</v>
      </c>
      <c r="AA43">
        <v>659.81</v>
      </c>
      <c r="AB43">
        <v>506.11</v>
      </c>
      <c r="AC43">
        <v>845.56</v>
      </c>
      <c r="AD43">
        <v>86.76</v>
      </c>
      <c r="AE43">
        <v>28.74</v>
      </c>
      <c r="AF43" s="8">
        <f t="shared" si="3"/>
        <v>35674</v>
      </c>
      <c r="AG43">
        <v>9</v>
      </c>
      <c r="AH43">
        <v>1997</v>
      </c>
      <c r="AI43">
        <v>1</v>
      </c>
      <c r="AJ43">
        <v>659.81</v>
      </c>
      <c r="AK43">
        <v>28.74</v>
      </c>
      <c r="AL43" s="8">
        <f t="shared" si="4"/>
        <v>35674</v>
      </c>
      <c r="AM43">
        <v>9</v>
      </c>
      <c r="AN43">
        <v>1997</v>
      </c>
      <c r="AO43">
        <v>1</v>
      </c>
      <c r="AP43">
        <v>661.12</v>
      </c>
      <c r="AQ43">
        <v>31.69</v>
      </c>
      <c r="BC43" s="8">
        <v>36760</v>
      </c>
      <c r="BD43">
        <v>99</v>
      </c>
      <c r="BE43">
        <v>1.9</v>
      </c>
      <c r="BF43">
        <f t="shared" si="1"/>
        <v>460.20010291199998</v>
      </c>
    </row>
    <row r="44" spans="1:58" x14ac:dyDescent="0.25">
      <c r="A44" s="8">
        <f t="shared" si="0"/>
        <v>35347</v>
      </c>
      <c r="B44">
        <v>1996</v>
      </c>
      <c r="C44">
        <v>10</v>
      </c>
      <c r="D44">
        <v>9</v>
      </c>
      <c r="E44">
        <v>19961009</v>
      </c>
      <c r="F44">
        <v>1045</v>
      </c>
      <c r="G44" s="3">
        <v>111</v>
      </c>
      <c r="H44" s="4">
        <v>443.33</v>
      </c>
      <c r="I44" s="4">
        <v>443.33</v>
      </c>
      <c r="J44" s="4">
        <v>447.93</v>
      </c>
      <c r="W44" s="8">
        <f t="shared" si="2"/>
        <v>35704</v>
      </c>
      <c r="X44">
        <v>10</v>
      </c>
      <c r="Y44">
        <v>1997</v>
      </c>
      <c r="Z44">
        <v>1</v>
      </c>
      <c r="AA44">
        <v>466.28</v>
      </c>
      <c r="AB44">
        <v>355.91</v>
      </c>
      <c r="AC44">
        <v>600.13</v>
      </c>
      <c r="AD44">
        <v>62.43</v>
      </c>
      <c r="AE44">
        <v>23.45</v>
      </c>
      <c r="AF44" s="8">
        <f t="shared" si="3"/>
        <v>35704</v>
      </c>
      <c r="AG44">
        <v>10</v>
      </c>
      <c r="AH44">
        <v>1997</v>
      </c>
      <c r="AI44">
        <v>1</v>
      </c>
      <c r="AJ44">
        <v>466.28</v>
      </c>
      <c r="AK44">
        <v>23.45</v>
      </c>
      <c r="AL44" s="8">
        <f t="shared" si="4"/>
        <v>35704</v>
      </c>
      <c r="AM44">
        <v>10</v>
      </c>
      <c r="AN44">
        <v>1997</v>
      </c>
      <c r="AO44">
        <v>1</v>
      </c>
      <c r="AP44">
        <v>472.48</v>
      </c>
      <c r="AQ44">
        <v>26.3</v>
      </c>
      <c r="BC44" s="8">
        <v>36784</v>
      </c>
      <c r="BD44">
        <v>73</v>
      </c>
      <c r="BE44">
        <v>1.78</v>
      </c>
      <c r="BF44">
        <f t="shared" si="1"/>
        <v>317.90750330880002</v>
      </c>
    </row>
    <row r="45" spans="1:58" x14ac:dyDescent="0.25">
      <c r="A45" s="8">
        <f t="shared" si="0"/>
        <v>35377</v>
      </c>
      <c r="B45">
        <v>1996</v>
      </c>
      <c r="C45">
        <v>11</v>
      </c>
      <c r="D45">
        <v>8</v>
      </c>
      <c r="E45">
        <v>19961108</v>
      </c>
      <c r="F45">
        <v>1400</v>
      </c>
      <c r="G45" s="3">
        <v>46</v>
      </c>
      <c r="H45" s="4">
        <v>241.09</v>
      </c>
      <c r="I45" s="4">
        <v>241.09</v>
      </c>
      <c r="J45" s="4">
        <v>246.3</v>
      </c>
      <c r="W45" s="8">
        <f t="shared" si="2"/>
        <v>35735</v>
      </c>
      <c r="X45">
        <v>11</v>
      </c>
      <c r="Y45">
        <v>1997</v>
      </c>
      <c r="Z45">
        <v>1</v>
      </c>
      <c r="AA45">
        <v>240.62</v>
      </c>
      <c r="AB45">
        <v>184.18</v>
      </c>
      <c r="AC45">
        <v>308.92</v>
      </c>
      <c r="AD45">
        <v>31.88</v>
      </c>
      <c r="AE45">
        <v>11.2</v>
      </c>
      <c r="AF45" s="8">
        <f t="shared" si="3"/>
        <v>35735</v>
      </c>
      <c r="AG45">
        <v>11</v>
      </c>
      <c r="AH45">
        <v>1997</v>
      </c>
      <c r="AI45">
        <v>1</v>
      </c>
      <c r="AJ45">
        <v>240.62</v>
      </c>
      <c r="AK45">
        <v>11.2</v>
      </c>
      <c r="AL45" s="8">
        <f t="shared" si="4"/>
        <v>35735</v>
      </c>
      <c r="AM45">
        <v>11</v>
      </c>
      <c r="AN45">
        <v>1997</v>
      </c>
      <c r="AO45">
        <v>1</v>
      </c>
      <c r="AP45">
        <v>246.58</v>
      </c>
      <c r="AQ45">
        <v>11</v>
      </c>
      <c r="BC45" s="8">
        <v>36865</v>
      </c>
      <c r="BD45">
        <v>33</v>
      </c>
      <c r="BE45">
        <v>2.5299999999999998</v>
      </c>
      <c r="BF45">
        <f t="shared" si="1"/>
        <v>204.26425620480003</v>
      </c>
    </row>
    <row r="46" spans="1:58" x14ac:dyDescent="0.25">
      <c r="A46" s="8">
        <f t="shared" si="0"/>
        <v>35388</v>
      </c>
      <c r="B46">
        <v>1996</v>
      </c>
      <c r="C46">
        <v>11</v>
      </c>
      <c r="D46">
        <v>19</v>
      </c>
      <c r="E46">
        <v>19961119</v>
      </c>
      <c r="F46">
        <v>1310</v>
      </c>
      <c r="G46" s="3">
        <v>43</v>
      </c>
      <c r="H46" s="4">
        <v>233.56</v>
      </c>
      <c r="I46" s="4">
        <v>233.56</v>
      </c>
      <c r="J46" s="4">
        <v>239.14</v>
      </c>
      <c r="L46" s="11" t="s">
        <v>29</v>
      </c>
      <c r="M46" s="11"/>
      <c r="N46">
        <v>1.5299999999999999E-2</v>
      </c>
      <c r="W46" s="8">
        <f t="shared" si="2"/>
        <v>35855</v>
      </c>
      <c r="X46">
        <v>3</v>
      </c>
      <c r="Y46">
        <v>1998</v>
      </c>
      <c r="Z46">
        <v>1</v>
      </c>
      <c r="AA46">
        <v>158.63999999999999</v>
      </c>
      <c r="AB46">
        <v>122.13</v>
      </c>
      <c r="AC46">
        <v>202.66</v>
      </c>
      <c r="AD46">
        <v>20.58</v>
      </c>
      <c r="AE46">
        <v>6.02</v>
      </c>
      <c r="AF46" s="8">
        <f t="shared" si="3"/>
        <v>35855</v>
      </c>
      <c r="AG46">
        <v>3</v>
      </c>
      <c r="AH46">
        <v>1998</v>
      </c>
      <c r="AI46">
        <v>1</v>
      </c>
      <c r="AJ46">
        <v>158.63999999999999</v>
      </c>
      <c r="AK46">
        <v>6.02</v>
      </c>
      <c r="AL46" s="8">
        <f t="shared" si="4"/>
        <v>35855</v>
      </c>
      <c r="AM46">
        <v>3</v>
      </c>
      <c r="AN46">
        <v>1998</v>
      </c>
      <c r="AO46">
        <v>1</v>
      </c>
      <c r="AP46">
        <v>161.75</v>
      </c>
      <c r="AQ46">
        <v>8.7899999999999991</v>
      </c>
      <c r="BC46" s="8">
        <v>36899</v>
      </c>
      <c r="BD46">
        <v>30</v>
      </c>
      <c r="BE46">
        <v>2.81</v>
      </c>
      <c r="BF46">
        <f t="shared" si="1"/>
        <v>206.24597913599999</v>
      </c>
    </row>
    <row r="47" spans="1:58" x14ac:dyDescent="0.25">
      <c r="A47" s="8">
        <f t="shared" si="0"/>
        <v>35438</v>
      </c>
      <c r="B47">
        <v>1997</v>
      </c>
      <c r="C47">
        <v>1</v>
      </c>
      <c r="D47">
        <v>8</v>
      </c>
      <c r="E47">
        <v>19970108</v>
      </c>
      <c r="F47">
        <v>1500</v>
      </c>
      <c r="G47" s="3">
        <v>47</v>
      </c>
      <c r="H47" s="4">
        <v>270</v>
      </c>
      <c r="I47" s="4">
        <v>270</v>
      </c>
      <c r="J47" s="4">
        <v>277.54000000000002</v>
      </c>
      <c r="W47" s="8">
        <f t="shared" si="2"/>
        <v>35886</v>
      </c>
      <c r="X47">
        <v>4</v>
      </c>
      <c r="Y47">
        <v>1998</v>
      </c>
      <c r="Z47">
        <v>2</v>
      </c>
      <c r="AA47">
        <v>230.28</v>
      </c>
      <c r="AB47">
        <v>189.69</v>
      </c>
      <c r="AC47">
        <v>276.95999999999998</v>
      </c>
      <c r="AD47">
        <v>22.29</v>
      </c>
      <c r="AE47">
        <v>8.7899999999999991</v>
      </c>
      <c r="AF47" s="8">
        <f t="shared" si="3"/>
        <v>35886</v>
      </c>
      <c r="AG47">
        <v>4</v>
      </c>
      <c r="AH47">
        <v>1998</v>
      </c>
      <c r="AI47">
        <v>2</v>
      </c>
      <c r="AJ47">
        <v>230.28</v>
      </c>
      <c r="AK47">
        <v>8.7899999999999991</v>
      </c>
      <c r="AL47" s="8">
        <f t="shared" si="4"/>
        <v>35886</v>
      </c>
      <c r="AM47">
        <v>4</v>
      </c>
      <c r="AN47">
        <v>1998</v>
      </c>
      <c r="AO47">
        <v>2</v>
      </c>
      <c r="AP47">
        <v>232.82</v>
      </c>
      <c r="AQ47">
        <v>18.46</v>
      </c>
      <c r="BC47" s="8">
        <v>36962</v>
      </c>
      <c r="BD47">
        <v>18</v>
      </c>
      <c r="BE47">
        <v>2.81</v>
      </c>
      <c r="BF47">
        <f t="shared" si="1"/>
        <v>123.74758748160001</v>
      </c>
    </row>
    <row r="48" spans="1:58" x14ac:dyDescent="0.25">
      <c r="A48" s="8">
        <f t="shared" si="0"/>
        <v>35460</v>
      </c>
      <c r="B48">
        <v>1997</v>
      </c>
      <c r="C48">
        <v>1</v>
      </c>
      <c r="D48">
        <v>30</v>
      </c>
      <c r="E48">
        <v>19970130</v>
      </c>
      <c r="F48">
        <v>1000</v>
      </c>
      <c r="G48" s="3">
        <v>8.5</v>
      </c>
      <c r="H48" s="4">
        <v>63.331000000000003</v>
      </c>
      <c r="I48" s="4">
        <v>63.331000000000003</v>
      </c>
      <c r="J48" s="4">
        <v>65.177000000000007</v>
      </c>
      <c r="L48" t="s">
        <v>30</v>
      </c>
      <c r="M48" t="s">
        <v>31</v>
      </c>
      <c r="N48" t="s">
        <v>32</v>
      </c>
      <c r="O48" t="s">
        <v>33</v>
      </c>
      <c r="P48" t="s">
        <v>34</v>
      </c>
      <c r="Q48" t="s">
        <v>35</v>
      </c>
      <c r="R48" t="s">
        <v>36</v>
      </c>
      <c r="S48" t="s">
        <v>37</v>
      </c>
      <c r="W48" s="8">
        <f t="shared" si="2"/>
        <v>35916</v>
      </c>
      <c r="X48">
        <v>5</v>
      </c>
      <c r="Y48">
        <v>1998</v>
      </c>
      <c r="Z48">
        <v>2</v>
      </c>
      <c r="AA48">
        <v>882</v>
      </c>
      <c r="AB48">
        <v>729</v>
      </c>
      <c r="AC48">
        <v>1058</v>
      </c>
      <c r="AD48">
        <v>84</v>
      </c>
      <c r="AE48">
        <v>24</v>
      </c>
      <c r="AF48" s="8">
        <f t="shared" si="3"/>
        <v>35916</v>
      </c>
      <c r="AG48">
        <v>5</v>
      </c>
      <c r="AH48">
        <v>1998</v>
      </c>
      <c r="AI48">
        <v>2</v>
      </c>
      <c r="AJ48">
        <v>882.04</v>
      </c>
      <c r="AK48">
        <v>24.19</v>
      </c>
      <c r="AL48" s="8">
        <f t="shared" si="4"/>
        <v>35916</v>
      </c>
      <c r="AM48">
        <v>5</v>
      </c>
      <c r="AN48">
        <v>1998</v>
      </c>
      <c r="AO48">
        <v>2</v>
      </c>
      <c r="AP48">
        <v>872.45</v>
      </c>
      <c r="AQ48">
        <v>51.62</v>
      </c>
      <c r="BC48" s="8">
        <v>37011</v>
      </c>
      <c r="BD48">
        <v>186</v>
      </c>
      <c r="BE48">
        <v>1.53</v>
      </c>
      <c r="BF48">
        <f t="shared" si="1"/>
        <v>696.24532316160003</v>
      </c>
    </row>
    <row r="49" spans="1:58" x14ac:dyDescent="0.25">
      <c r="A49" s="8">
        <f t="shared" si="0"/>
        <v>35486</v>
      </c>
      <c r="B49">
        <v>1997</v>
      </c>
      <c r="C49">
        <v>2</v>
      </c>
      <c r="D49">
        <v>25</v>
      </c>
      <c r="E49">
        <v>19970225</v>
      </c>
      <c r="F49">
        <v>1200</v>
      </c>
      <c r="G49" s="3">
        <v>18</v>
      </c>
      <c r="H49" s="4">
        <v>122.53</v>
      </c>
      <c r="I49" s="4">
        <v>122.53</v>
      </c>
      <c r="J49" s="4">
        <v>125.45</v>
      </c>
      <c r="L49" t="s">
        <v>16</v>
      </c>
      <c r="W49" s="8">
        <f t="shared" si="2"/>
        <v>35947</v>
      </c>
      <c r="X49">
        <v>6</v>
      </c>
      <c r="Y49">
        <v>1998</v>
      </c>
      <c r="Z49">
        <v>4</v>
      </c>
      <c r="AA49">
        <v>1138</v>
      </c>
      <c r="AB49">
        <v>988</v>
      </c>
      <c r="AC49">
        <v>1305</v>
      </c>
      <c r="AD49">
        <v>81</v>
      </c>
      <c r="AE49">
        <v>35</v>
      </c>
      <c r="AF49" s="8">
        <f t="shared" si="3"/>
        <v>35947</v>
      </c>
      <c r="AG49">
        <v>6</v>
      </c>
      <c r="AH49">
        <v>1998</v>
      </c>
      <c r="AI49">
        <v>4</v>
      </c>
      <c r="AJ49">
        <v>1138</v>
      </c>
      <c r="AK49">
        <v>35</v>
      </c>
      <c r="AL49" s="8">
        <f t="shared" si="4"/>
        <v>35947</v>
      </c>
      <c r="AM49">
        <v>6</v>
      </c>
      <c r="AN49">
        <v>1998</v>
      </c>
      <c r="AO49">
        <v>4</v>
      </c>
      <c r="AP49">
        <v>1117</v>
      </c>
      <c r="AQ49">
        <v>97</v>
      </c>
      <c r="BC49" s="8">
        <v>37041</v>
      </c>
      <c r="BD49">
        <v>491</v>
      </c>
      <c r="BE49">
        <v>0.91</v>
      </c>
      <c r="BF49">
        <f t="shared" si="1"/>
        <v>1093.1526208512</v>
      </c>
    </row>
    <row r="50" spans="1:58" x14ac:dyDescent="0.25">
      <c r="A50" s="8">
        <f t="shared" si="0"/>
        <v>35514</v>
      </c>
      <c r="B50">
        <v>1997</v>
      </c>
      <c r="C50">
        <v>3</v>
      </c>
      <c r="D50">
        <v>25</v>
      </c>
      <c r="E50">
        <v>19970325</v>
      </c>
      <c r="F50">
        <v>1145</v>
      </c>
      <c r="G50" s="3">
        <v>45</v>
      </c>
      <c r="H50" s="4">
        <v>252.81</v>
      </c>
      <c r="I50" s="4">
        <v>252.81</v>
      </c>
      <c r="J50" s="4">
        <v>256.91000000000003</v>
      </c>
      <c r="L50" t="s">
        <v>38</v>
      </c>
      <c r="M50" t="s">
        <v>39</v>
      </c>
      <c r="N50" t="s">
        <v>40</v>
      </c>
      <c r="O50" t="s">
        <v>41</v>
      </c>
      <c r="P50" t="s">
        <v>42</v>
      </c>
      <c r="W50" s="8">
        <f t="shared" si="2"/>
        <v>35977</v>
      </c>
      <c r="X50">
        <v>7</v>
      </c>
      <c r="Y50">
        <v>1998</v>
      </c>
      <c r="Z50">
        <v>2</v>
      </c>
      <c r="AA50">
        <v>684.14</v>
      </c>
      <c r="AB50">
        <v>565.12</v>
      </c>
      <c r="AC50">
        <v>820.74</v>
      </c>
      <c r="AD50">
        <v>65.28</v>
      </c>
      <c r="AE50">
        <v>19.37</v>
      </c>
      <c r="AF50" s="8">
        <f t="shared" si="3"/>
        <v>35977</v>
      </c>
      <c r="AG50">
        <v>7</v>
      </c>
      <c r="AH50">
        <v>1998</v>
      </c>
      <c r="AI50">
        <v>2</v>
      </c>
      <c r="AJ50">
        <v>684.14</v>
      </c>
      <c r="AK50">
        <v>19.37</v>
      </c>
      <c r="AL50" s="8">
        <f t="shared" si="4"/>
        <v>35977</v>
      </c>
      <c r="AM50">
        <v>7</v>
      </c>
      <c r="AN50">
        <v>1998</v>
      </c>
      <c r="AO50">
        <v>2</v>
      </c>
      <c r="AP50">
        <v>676.32</v>
      </c>
      <c r="AQ50">
        <v>39.67</v>
      </c>
      <c r="BC50" s="8">
        <v>37124</v>
      </c>
      <c r="BD50">
        <v>93</v>
      </c>
      <c r="BE50">
        <v>1.75</v>
      </c>
      <c r="BF50">
        <f t="shared" si="1"/>
        <v>398.17951488</v>
      </c>
    </row>
    <row r="51" spans="1:58" x14ac:dyDescent="0.25">
      <c r="A51" s="8">
        <f t="shared" si="0"/>
        <v>35535</v>
      </c>
      <c r="B51">
        <v>1997</v>
      </c>
      <c r="C51">
        <v>4</v>
      </c>
      <c r="D51">
        <v>15</v>
      </c>
      <c r="E51">
        <v>19970415</v>
      </c>
      <c r="F51">
        <v>1100</v>
      </c>
      <c r="G51" s="3">
        <v>35</v>
      </c>
      <c r="H51" s="4">
        <v>199.07</v>
      </c>
      <c r="I51" s="4">
        <v>199.07</v>
      </c>
      <c r="J51" s="4">
        <v>201.52</v>
      </c>
      <c r="L51" t="s">
        <v>43</v>
      </c>
      <c r="M51" t="s">
        <v>44</v>
      </c>
      <c r="N51" t="s">
        <v>45</v>
      </c>
      <c r="O51" t="s">
        <v>44</v>
      </c>
      <c r="P51" t="s">
        <v>44</v>
      </c>
      <c r="Q51" t="s">
        <v>44</v>
      </c>
      <c r="R51" t="s">
        <v>44</v>
      </c>
      <c r="S51" t="s">
        <v>46</v>
      </c>
      <c r="W51" s="8">
        <f t="shared" si="2"/>
        <v>36008</v>
      </c>
      <c r="X51">
        <v>8</v>
      </c>
      <c r="Y51">
        <v>1998</v>
      </c>
      <c r="Z51">
        <v>1</v>
      </c>
      <c r="AA51">
        <v>260.61</v>
      </c>
      <c r="AB51">
        <v>199.45</v>
      </c>
      <c r="AC51">
        <v>334.64</v>
      </c>
      <c r="AD51">
        <v>34.549999999999997</v>
      </c>
      <c r="AE51">
        <v>12.18</v>
      </c>
      <c r="AF51" s="8">
        <f t="shared" si="3"/>
        <v>36008</v>
      </c>
      <c r="AG51">
        <v>8</v>
      </c>
      <c r="AH51">
        <v>1998</v>
      </c>
      <c r="AI51">
        <v>1</v>
      </c>
      <c r="AJ51">
        <v>260.61</v>
      </c>
      <c r="AK51">
        <v>12.18</v>
      </c>
      <c r="AL51" s="8">
        <f t="shared" si="4"/>
        <v>36008</v>
      </c>
      <c r="AM51">
        <v>8</v>
      </c>
      <c r="AN51">
        <v>1998</v>
      </c>
      <c r="AO51">
        <v>1</v>
      </c>
      <c r="AP51">
        <v>262.11</v>
      </c>
      <c r="AQ51">
        <v>40.56</v>
      </c>
    </row>
    <row r="52" spans="1:58" x14ac:dyDescent="0.25">
      <c r="A52" s="8">
        <f t="shared" si="0"/>
        <v>35549</v>
      </c>
      <c r="B52">
        <v>1997</v>
      </c>
      <c r="C52">
        <v>4</v>
      </c>
      <c r="D52">
        <v>29</v>
      </c>
      <c r="E52">
        <v>19970429</v>
      </c>
      <c r="F52">
        <v>1000</v>
      </c>
      <c r="G52" s="3">
        <v>96</v>
      </c>
      <c r="H52" s="4">
        <v>423.19</v>
      </c>
      <c r="I52" s="4">
        <v>423.19</v>
      </c>
      <c r="J52" s="4">
        <v>425.09</v>
      </c>
      <c r="L52" t="s">
        <v>47</v>
      </c>
      <c r="W52" s="8">
        <f t="shared" si="2"/>
        <v>36039</v>
      </c>
      <c r="X52">
        <v>9</v>
      </c>
      <c r="Y52">
        <v>1998</v>
      </c>
      <c r="Z52">
        <v>1</v>
      </c>
      <c r="AA52">
        <v>175.2</v>
      </c>
      <c r="AB52">
        <v>133.78</v>
      </c>
      <c r="AC52">
        <v>225.41</v>
      </c>
      <c r="AD52">
        <v>23.42</v>
      </c>
      <c r="AE52">
        <v>8.73</v>
      </c>
      <c r="AF52" s="8">
        <f t="shared" si="3"/>
        <v>36039</v>
      </c>
      <c r="AG52">
        <v>9</v>
      </c>
      <c r="AH52">
        <v>1998</v>
      </c>
      <c r="AI52">
        <v>1</v>
      </c>
      <c r="AJ52">
        <v>175.2</v>
      </c>
      <c r="AK52">
        <v>8.73</v>
      </c>
      <c r="AL52" s="8">
        <f t="shared" si="4"/>
        <v>36039</v>
      </c>
      <c r="AM52">
        <v>9</v>
      </c>
      <c r="AN52">
        <v>1998</v>
      </c>
      <c r="AO52">
        <v>1</v>
      </c>
      <c r="AP52">
        <v>177.7</v>
      </c>
      <c r="AQ52">
        <v>23.89</v>
      </c>
    </row>
    <row r="53" spans="1:58" x14ac:dyDescent="0.25">
      <c r="A53" s="8">
        <f t="shared" si="0"/>
        <v>35564</v>
      </c>
      <c r="B53">
        <v>1997</v>
      </c>
      <c r="C53">
        <v>5</v>
      </c>
      <c r="D53">
        <v>14</v>
      </c>
      <c r="E53">
        <v>19970514</v>
      </c>
      <c r="F53">
        <v>920</v>
      </c>
      <c r="G53" s="3">
        <v>433</v>
      </c>
      <c r="H53" s="4">
        <v>1148.4000000000001</v>
      </c>
      <c r="I53" s="4">
        <v>1148.4000000000001</v>
      </c>
      <c r="J53" s="4">
        <v>1133.3</v>
      </c>
      <c r="L53" t="s">
        <v>32</v>
      </c>
      <c r="M53" s="3">
        <v>63.3</v>
      </c>
      <c r="N53" s="3">
        <v>257</v>
      </c>
      <c r="O53" s="3">
        <v>566</v>
      </c>
      <c r="P53" s="3">
        <v>1070</v>
      </c>
      <c r="Q53" s="3">
        <v>1280</v>
      </c>
      <c r="R53" s="3">
        <v>1350</v>
      </c>
      <c r="S53" s="3">
        <v>1690</v>
      </c>
      <c r="T53" s="3">
        <v>1690</v>
      </c>
      <c r="W53" s="8">
        <f t="shared" si="2"/>
        <v>36069</v>
      </c>
      <c r="X53">
        <v>10</v>
      </c>
      <c r="Y53">
        <v>1998</v>
      </c>
      <c r="Z53">
        <v>1</v>
      </c>
      <c r="AA53">
        <v>237.37</v>
      </c>
      <c r="AB53">
        <v>182.37</v>
      </c>
      <c r="AC53">
        <v>303.77</v>
      </c>
      <c r="AD53">
        <v>31.03</v>
      </c>
      <c r="AE53">
        <v>9.77</v>
      </c>
      <c r="AF53" s="8">
        <f t="shared" si="3"/>
        <v>36069</v>
      </c>
      <c r="AG53">
        <v>10</v>
      </c>
      <c r="AH53">
        <v>1998</v>
      </c>
      <c r="AI53">
        <v>1</v>
      </c>
      <c r="AJ53">
        <v>237.37</v>
      </c>
      <c r="AK53">
        <v>9.77</v>
      </c>
      <c r="AL53" s="8">
        <f t="shared" si="4"/>
        <v>36069</v>
      </c>
      <c r="AM53">
        <v>10</v>
      </c>
      <c r="AN53">
        <v>1998</v>
      </c>
      <c r="AO53">
        <v>1</v>
      </c>
      <c r="AP53">
        <v>240.73</v>
      </c>
      <c r="AQ53">
        <v>23.93</v>
      </c>
    </row>
    <row r="54" spans="1:58" x14ac:dyDescent="0.25">
      <c r="A54" s="8">
        <f t="shared" si="0"/>
        <v>35571</v>
      </c>
      <c r="B54">
        <v>1997</v>
      </c>
      <c r="C54">
        <v>5</v>
      </c>
      <c r="D54">
        <v>21</v>
      </c>
      <c r="E54">
        <v>19970521</v>
      </c>
      <c r="F54">
        <v>830</v>
      </c>
      <c r="G54" s="3">
        <v>514</v>
      </c>
      <c r="H54" s="4">
        <v>1259.9000000000001</v>
      </c>
      <c r="I54" s="4">
        <v>1259.9000000000001</v>
      </c>
      <c r="J54" s="4">
        <v>1239.2</v>
      </c>
      <c r="L54" s="3" t="s">
        <v>34</v>
      </c>
      <c r="M54" s="3">
        <v>59.5</v>
      </c>
      <c r="N54" s="3">
        <v>246</v>
      </c>
      <c r="O54" s="3">
        <v>505</v>
      </c>
      <c r="P54" s="3">
        <v>944</v>
      </c>
      <c r="Q54" s="3">
        <v>1310</v>
      </c>
      <c r="R54" s="3">
        <v>1450</v>
      </c>
      <c r="S54" s="3">
        <v>2010</v>
      </c>
      <c r="T54" s="3">
        <v>2010</v>
      </c>
      <c r="W54" s="8">
        <f t="shared" si="2"/>
        <v>36100</v>
      </c>
      <c r="X54">
        <v>11</v>
      </c>
      <c r="Y54">
        <v>1998</v>
      </c>
      <c r="Z54">
        <v>1</v>
      </c>
      <c r="AA54">
        <v>243.49</v>
      </c>
      <c r="AB54">
        <v>186.68</v>
      </c>
      <c r="AC54">
        <v>312.16000000000003</v>
      </c>
      <c r="AD54">
        <v>32.07</v>
      </c>
      <c r="AE54">
        <v>10.77</v>
      </c>
      <c r="AF54" s="8">
        <f t="shared" si="3"/>
        <v>36100</v>
      </c>
      <c r="AG54">
        <v>11</v>
      </c>
      <c r="AH54">
        <v>1998</v>
      </c>
      <c r="AI54">
        <v>1</v>
      </c>
      <c r="AJ54">
        <v>243.49</v>
      </c>
      <c r="AK54">
        <v>10.77</v>
      </c>
      <c r="AL54" s="8">
        <f t="shared" si="4"/>
        <v>36100</v>
      </c>
      <c r="AM54">
        <v>11</v>
      </c>
      <c r="AN54">
        <v>1998</v>
      </c>
      <c r="AO54">
        <v>1</v>
      </c>
      <c r="AP54">
        <v>248.98</v>
      </c>
      <c r="AQ54">
        <v>10.69</v>
      </c>
    </row>
    <row r="55" spans="1:58" x14ac:dyDescent="0.25">
      <c r="A55" s="8">
        <f t="shared" si="0"/>
        <v>35579</v>
      </c>
      <c r="B55">
        <v>1997</v>
      </c>
      <c r="C55">
        <v>5</v>
      </c>
      <c r="D55">
        <v>29</v>
      </c>
      <c r="E55">
        <v>19970529</v>
      </c>
      <c r="F55">
        <v>930</v>
      </c>
      <c r="G55" s="3">
        <v>238</v>
      </c>
      <c r="H55" s="4">
        <v>756.16</v>
      </c>
      <c r="I55" s="4">
        <v>756.16</v>
      </c>
      <c r="J55" s="4">
        <v>749.53</v>
      </c>
      <c r="L55" t="s">
        <v>48</v>
      </c>
      <c r="M55">
        <v>1.06</v>
      </c>
      <c r="N55">
        <v>1.04</v>
      </c>
      <c r="O55">
        <v>1.1200000000000001</v>
      </c>
      <c r="P55">
        <v>1.1299999999999999</v>
      </c>
      <c r="Q55">
        <v>0.98</v>
      </c>
      <c r="R55">
        <v>0.93</v>
      </c>
      <c r="S55">
        <v>0.84</v>
      </c>
      <c r="T55">
        <v>0.84</v>
      </c>
      <c r="W55" s="8">
        <f t="shared" si="2"/>
        <v>36192</v>
      </c>
      <c r="X55">
        <v>2</v>
      </c>
      <c r="Y55">
        <v>1999</v>
      </c>
      <c r="Z55">
        <v>1</v>
      </c>
      <c r="AA55">
        <v>173.58</v>
      </c>
      <c r="AB55">
        <v>133.63999999999999</v>
      </c>
      <c r="AC55">
        <v>221.73</v>
      </c>
      <c r="AD55">
        <v>22.51</v>
      </c>
      <c r="AE55">
        <v>6.56</v>
      </c>
      <c r="AF55" s="8">
        <f t="shared" si="3"/>
        <v>36192</v>
      </c>
      <c r="AG55">
        <v>2</v>
      </c>
      <c r="AH55">
        <v>1999</v>
      </c>
      <c r="AI55">
        <v>1</v>
      </c>
      <c r="AJ55">
        <v>173.58</v>
      </c>
      <c r="AK55">
        <v>6.56</v>
      </c>
      <c r="AL55" s="8">
        <f t="shared" si="4"/>
        <v>36192</v>
      </c>
      <c r="AM55">
        <v>2</v>
      </c>
      <c r="AN55">
        <v>1999</v>
      </c>
      <c r="AO55">
        <v>1</v>
      </c>
      <c r="AP55">
        <v>177.88</v>
      </c>
      <c r="AQ55">
        <v>9.27</v>
      </c>
    </row>
    <row r="56" spans="1:58" x14ac:dyDescent="0.25">
      <c r="A56" s="8">
        <f t="shared" si="0"/>
        <v>35586</v>
      </c>
      <c r="B56">
        <v>1997</v>
      </c>
      <c r="C56">
        <v>6</v>
      </c>
      <c r="D56">
        <v>5</v>
      </c>
      <c r="E56">
        <v>19970605</v>
      </c>
      <c r="F56">
        <v>1100</v>
      </c>
      <c r="G56" s="3">
        <v>883</v>
      </c>
      <c r="H56" s="4">
        <v>1689.2</v>
      </c>
      <c r="I56" s="4">
        <v>1689.2</v>
      </c>
      <c r="J56" s="4">
        <v>1646.2</v>
      </c>
      <c r="L56" t="str">
        <f>_xlfn.CONCAT(L57," ", M57, " ", N57, " ", O57, " ", P57, " ", Q57, " ", R57, " ", S57, " ", T57, " ", U57)</f>
        <v>Est/Obs &gt; 1 indicates overestimation; Est/Obs &lt; 1 indicates underestimation</v>
      </c>
      <c r="W56" s="8">
        <f t="shared" si="2"/>
        <v>36251</v>
      </c>
      <c r="X56">
        <v>4</v>
      </c>
      <c r="Y56">
        <v>1999</v>
      </c>
      <c r="Z56">
        <v>2</v>
      </c>
      <c r="AA56">
        <v>257.23</v>
      </c>
      <c r="AB56">
        <v>211.92</v>
      </c>
      <c r="AC56">
        <v>309.33999999999997</v>
      </c>
      <c r="AD56">
        <v>24.88</v>
      </c>
      <c r="AE56">
        <v>9.75</v>
      </c>
      <c r="AF56" s="8">
        <f t="shared" si="3"/>
        <v>36251</v>
      </c>
      <c r="AG56">
        <v>4</v>
      </c>
      <c r="AH56">
        <v>1999</v>
      </c>
      <c r="AI56">
        <v>2</v>
      </c>
      <c r="AJ56">
        <v>257.23</v>
      </c>
      <c r="AK56">
        <v>9.75</v>
      </c>
      <c r="AL56" s="8">
        <f t="shared" si="4"/>
        <v>36251</v>
      </c>
      <c r="AM56">
        <v>4</v>
      </c>
      <c r="AN56">
        <v>1999</v>
      </c>
      <c r="AO56">
        <v>2</v>
      </c>
      <c r="AP56">
        <v>259.66000000000003</v>
      </c>
      <c r="AQ56">
        <v>21.19</v>
      </c>
    </row>
    <row r="57" spans="1:58" x14ac:dyDescent="0.25">
      <c r="A57" s="8">
        <f t="shared" si="0"/>
        <v>35592</v>
      </c>
      <c r="B57">
        <v>1997</v>
      </c>
      <c r="C57">
        <v>6</v>
      </c>
      <c r="D57">
        <v>11</v>
      </c>
      <c r="E57">
        <v>19970611</v>
      </c>
      <c r="F57">
        <v>1000</v>
      </c>
      <c r="G57" s="3">
        <v>451</v>
      </c>
      <c r="H57" s="4">
        <v>1118.5</v>
      </c>
      <c r="I57" s="4">
        <v>1118.5</v>
      </c>
      <c r="J57" s="4">
        <v>1098.8</v>
      </c>
      <c r="L57" t="s">
        <v>48</v>
      </c>
      <c r="M57" t="s">
        <v>49</v>
      </c>
      <c r="N57">
        <v>1</v>
      </c>
      <c r="O57" t="s">
        <v>50</v>
      </c>
      <c r="P57" t="s">
        <v>51</v>
      </c>
      <c r="Q57" t="s">
        <v>48</v>
      </c>
      <c r="R57" t="s">
        <v>52</v>
      </c>
      <c r="S57">
        <v>1</v>
      </c>
      <c r="T57" t="s">
        <v>50</v>
      </c>
      <c r="U57" t="s">
        <v>53</v>
      </c>
      <c r="W57" s="8">
        <f t="shared" si="2"/>
        <v>36312</v>
      </c>
      <c r="X57">
        <v>6</v>
      </c>
      <c r="Y57">
        <v>1999</v>
      </c>
      <c r="Z57">
        <v>1</v>
      </c>
      <c r="AA57">
        <v>995</v>
      </c>
      <c r="AB57">
        <v>771</v>
      </c>
      <c r="AC57">
        <v>1264</v>
      </c>
      <c r="AD57">
        <v>126</v>
      </c>
      <c r="AE57">
        <v>25</v>
      </c>
      <c r="AF57" s="8">
        <f t="shared" si="3"/>
        <v>36312</v>
      </c>
      <c r="AG57">
        <v>6</v>
      </c>
      <c r="AH57">
        <v>1999</v>
      </c>
      <c r="AI57">
        <v>1</v>
      </c>
      <c r="AJ57">
        <v>995</v>
      </c>
      <c r="AK57">
        <v>25.47</v>
      </c>
      <c r="AL57" s="8">
        <f t="shared" si="4"/>
        <v>36312</v>
      </c>
      <c r="AM57">
        <v>6</v>
      </c>
      <c r="AN57">
        <v>1999</v>
      </c>
      <c r="AO57">
        <v>1</v>
      </c>
      <c r="AP57">
        <v>980.77</v>
      </c>
      <c r="AQ57">
        <v>48.59</v>
      </c>
    </row>
    <row r="58" spans="1:58" x14ac:dyDescent="0.25">
      <c r="A58" s="8">
        <f t="shared" si="0"/>
        <v>35597</v>
      </c>
      <c r="B58">
        <v>1997</v>
      </c>
      <c r="C58">
        <v>6</v>
      </c>
      <c r="D58">
        <v>16</v>
      </c>
      <c r="E58">
        <v>19970616</v>
      </c>
      <c r="F58">
        <v>1230</v>
      </c>
      <c r="G58" s="3">
        <v>580</v>
      </c>
      <c r="H58" s="4">
        <v>1295.0999999999999</v>
      </c>
      <c r="I58" s="4">
        <v>1295.0999999999999</v>
      </c>
      <c r="J58" s="4">
        <v>1267.7</v>
      </c>
      <c r="W58" s="8">
        <f t="shared" si="2"/>
        <v>36373</v>
      </c>
      <c r="X58">
        <v>8</v>
      </c>
      <c r="Y58">
        <v>1999</v>
      </c>
      <c r="Z58">
        <v>2</v>
      </c>
      <c r="AA58">
        <v>638.80999999999995</v>
      </c>
      <c r="AB58">
        <v>529.77</v>
      </c>
      <c r="AC58">
        <v>763.61</v>
      </c>
      <c r="AD58">
        <v>59.71</v>
      </c>
      <c r="AE58">
        <v>20.6</v>
      </c>
      <c r="AF58" s="8">
        <f t="shared" si="3"/>
        <v>36373</v>
      </c>
      <c r="AG58">
        <v>8</v>
      </c>
      <c r="AH58">
        <v>1999</v>
      </c>
      <c r="AI58">
        <v>2</v>
      </c>
      <c r="AJ58">
        <v>638.80999999999995</v>
      </c>
      <c r="AK58">
        <v>20.6</v>
      </c>
      <c r="AL58" s="8">
        <f t="shared" si="4"/>
        <v>36373</v>
      </c>
      <c r="AM58">
        <v>8</v>
      </c>
      <c r="AN58">
        <v>1999</v>
      </c>
      <c r="AO58">
        <v>2</v>
      </c>
      <c r="AP58">
        <v>634.58000000000004</v>
      </c>
      <c r="AQ58">
        <v>44.46</v>
      </c>
    </row>
    <row r="59" spans="1:58" x14ac:dyDescent="0.25">
      <c r="A59" s="8">
        <f t="shared" si="0"/>
        <v>35607</v>
      </c>
      <c r="B59">
        <v>1997</v>
      </c>
      <c r="C59">
        <v>6</v>
      </c>
      <c r="D59">
        <v>26</v>
      </c>
      <c r="E59">
        <v>19970626</v>
      </c>
      <c r="F59">
        <v>1100</v>
      </c>
      <c r="G59" s="3">
        <v>606</v>
      </c>
      <c r="H59" s="4">
        <v>1311.6</v>
      </c>
      <c r="I59" s="4">
        <v>1311.6</v>
      </c>
      <c r="J59" s="4">
        <v>1282.5</v>
      </c>
      <c r="W59" s="8">
        <f t="shared" si="2"/>
        <v>36434</v>
      </c>
      <c r="X59">
        <v>10</v>
      </c>
      <c r="Y59">
        <v>1999</v>
      </c>
      <c r="Z59">
        <v>1</v>
      </c>
      <c r="AA59">
        <v>319.58</v>
      </c>
      <c r="AB59">
        <v>245.7</v>
      </c>
      <c r="AC59">
        <v>408.74</v>
      </c>
      <c r="AD59">
        <v>41.67</v>
      </c>
      <c r="AE59">
        <v>12.81</v>
      </c>
      <c r="AF59" s="8">
        <f t="shared" si="3"/>
        <v>36434</v>
      </c>
      <c r="AG59">
        <v>10</v>
      </c>
      <c r="AH59">
        <v>1999</v>
      </c>
      <c r="AI59">
        <v>1</v>
      </c>
      <c r="AJ59">
        <v>319.58</v>
      </c>
      <c r="AK59">
        <v>12.81</v>
      </c>
      <c r="AL59" s="8">
        <f t="shared" si="4"/>
        <v>36434</v>
      </c>
      <c r="AM59">
        <v>10</v>
      </c>
      <c r="AN59">
        <v>1999</v>
      </c>
      <c r="AO59">
        <v>1</v>
      </c>
      <c r="AP59">
        <v>323.5</v>
      </c>
      <c r="AQ59">
        <v>25.23</v>
      </c>
    </row>
    <row r="60" spans="1:58" x14ac:dyDescent="0.25">
      <c r="A60" s="8">
        <f t="shared" si="0"/>
        <v>35612</v>
      </c>
      <c r="B60">
        <v>1997</v>
      </c>
      <c r="C60">
        <v>7</v>
      </c>
      <c r="D60">
        <v>1</v>
      </c>
      <c r="E60">
        <v>19970701</v>
      </c>
      <c r="F60">
        <v>1400</v>
      </c>
      <c r="G60" s="3">
        <v>585</v>
      </c>
      <c r="H60" s="4">
        <v>1276.0999999999999</v>
      </c>
      <c r="I60" s="4">
        <v>1276.0999999999999</v>
      </c>
      <c r="J60" s="4">
        <v>1248.3</v>
      </c>
      <c r="L60" t="s">
        <v>54</v>
      </c>
      <c r="M60" t="s">
        <v>55</v>
      </c>
      <c r="W60" s="8">
        <f t="shared" si="2"/>
        <v>36465</v>
      </c>
      <c r="X60">
        <v>11</v>
      </c>
      <c r="Y60">
        <v>1999</v>
      </c>
      <c r="Z60">
        <v>1</v>
      </c>
      <c r="AA60">
        <v>178.16</v>
      </c>
      <c r="AB60">
        <v>136.69</v>
      </c>
      <c r="AC60">
        <v>228.27</v>
      </c>
      <c r="AD60">
        <v>23.41</v>
      </c>
      <c r="AE60">
        <v>7.7</v>
      </c>
      <c r="AF60" s="8">
        <f t="shared" si="3"/>
        <v>36465</v>
      </c>
      <c r="AG60">
        <v>11</v>
      </c>
      <c r="AH60">
        <v>1999</v>
      </c>
      <c r="AI60">
        <v>1</v>
      </c>
      <c r="AJ60">
        <v>178.16</v>
      </c>
      <c r="AK60">
        <v>7.7</v>
      </c>
      <c r="AL60" s="8">
        <f t="shared" si="4"/>
        <v>36465</v>
      </c>
      <c r="AM60">
        <v>11</v>
      </c>
      <c r="AN60">
        <v>1999</v>
      </c>
      <c r="AO60">
        <v>1</v>
      </c>
      <c r="AP60">
        <v>182.86</v>
      </c>
      <c r="AQ60">
        <v>7.86</v>
      </c>
    </row>
    <row r="61" spans="1:58" x14ac:dyDescent="0.25">
      <c r="A61" s="8">
        <f t="shared" si="0"/>
        <v>35626</v>
      </c>
      <c r="B61">
        <v>1997</v>
      </c>
      <c r="C61">
        <v>7</v>
      </c>
      <c r="D61">
        <v>15</v>
      </c>
      <c r="E61">
        <v>19970715</v>
      </c>
      <c r="F61">
        <v>1100</v>
      </c>
      <c r="G61" s="3">
        <v>355</v>
      </c>
      <c r="H61" s="4">
        <v>923.09</v>
      </c>
      <c r="I61" s="4">
        <v>923.09</v>
      </c>
      <c r="J61" s="4">
        <v>908.75</v>
      </c>
      <c r="L61" s="11" t="s">
        <v>56</v>
      </c>
      <c r="M61" s="11"/>
      <c r="W61" s="8">
        <f t="shared" si="2"/>
        <v>36586</v>
      </c>
      <c r="X61">
        <v>3</v>
      </c>
      <c r="Y61">
        <v>2000</v>
      </c>
      <c r="Z61">
        <v>2</v>
      </c>
      <c r="AA61">
        <v>148.77000000000001</v>
      </c>
      <c r="AB61">
        <v>122.46</v>
      </c>
      <c r="AC61">
        <v>179.04</v>
      </c>
      <c r="AD61">
        <v>14.45</v>
      </c>
      <c r="AE61">
        <v>6.11</v>
      </c>
      <c r="AF61" s="8">
        <f t="shared" si="3"/>
        <v>36586</v>
      </c>
      <c r="AG61">
        <v>3</v>
      </c>
      <c r="AH61">
        <v>2000</v>
      </c>
      <c r="AI61">
        <v>2</v>
      </c>
      <c r="AJ61">
        <v>148.77000000000001</v>
      </c>
      <c r="AK61">
        <v>6.11</v>
      </c>
      <c r="AL61" s="8">
        <f t="shared" si="4"/>
        <v>36586</v>
      </c>
      <c r="AM61">
        <v>3</v>
      </c>
      <c r="AN61">
        <v>2000</v>
      </c>
      <c r="AO61">
        <v>2</v>
      </c>
      <c r="AP61">
        <v>151.47</v>
      </c>
      <c r="AQ61">
        <v>9.94</v>
      </c>
    </row>
    <row r="62" spans="1:58" x14ac:dyDescent="0.25">
      <c r="A62" s="8">
        <f t="shared" si="0"/>
        <v>35641</v>
      </c>
      <c r="B62">
        <v>1997</v>
      </c>
      <c r="C62">
        <v>7</v>
      </c>
      <c r="D62">
        <v>30</v>
      </c>
      <c r="E62">
        <v>19970730</v>
      </c>
      <c r="F62">
        <v>1115</v>
      </c>
      <c r="G62" s="3">
        <v>324</v>
      </c>
      <c r="H62" s="4">
        <v>864.7</v>
      </c>
      <c r="I62" s="4">
        <v>864.7</v>
      </c>
      <c r="J62" s="4">
        <v>853.11</v>
      </c>
      <c r="L62" t="s">
        <v>59</v>
      </c>
      <c r="M62">
        <v>-0.193</v>
      </c>
      <c r="W62" s="8">
        <f t="shared" si="2"/>
        <v>36617</v>
      </c>
      <c r="X62">
        <v>4</v>
      </c>
      <c r="Y62">
        <v>2000</v>
      </c>
      <c r="Z62">
        <v>2</v>
      </c>
      <c r="AA62">
        <v>394.54</v>
      </c>
      <c r="AB62">
        <v>324.75</v>
      </c>
      <c r="AC62">
        <v>474.84</v>
      </c>
      <c r="AD62">
        <v>38.33</v>
      </c>
      <c r="AE62">
        <v>15.01</v>
      </c>
      <c r="AF62" s="8">
        <f t="shared" si="3"/>
        <v>36617</v>
      </c>
      <c r="AG62">
        <v>4</v>
      </c>
      <c r="AH62">
        <v>2000</v>
      </c>
      <c r="AI62">
        <v>2</v>
      </c>
      <c r="AJ62">
        <v>394.54</v>
      </c>
      <c r="AK62">
        <v>15</v>
      </c>
      <c r="AL62" s="8">
        <f t="shared" si="4"/>
        <v>36617</v>
      </c>
      <c r="AM62">
        <v>4</v>
      </c>
      <c r="AN62">
        <v>2000</v>
      </c>
      <c r="AO62">
        <v>2</v>
      </c>
      <c r="AP62">
        <v>397.22</v>
      </c>
      <c r="AQ62">
        <v>24.98</v>
      </c>
    </row>
    <row r="63" spans="1:58" x14ac:dyDescent="0.25">
      <c r="A63" s="8">
        <f t="shared" si="0"/>
        <v>35654</v>
      </c>
      <c r="B63">
        <v>1997</v>
      </c>
      <c r="C63">
        <v>8</v>
      </c>
      <c r="D63">
        <v>12</v>
      </c>
      <c r="E63">
        <v>19970812</v>
      </c>
      <c r="F63">
        <v>1200</v>
      </c>
      <c r="G63" s="3">
        <v>232</v>
      </c>
      <c r="H63" s="4">
        <v>693.95</v>
      </c>
      <c r="I63" s="4">
        <v>693.95</v>
      </c>
      <c r="J63" s="4">
        <v>688.25</v>
      </c>
      <c r="L63" t="s">
        <v>57</v>
      </c>
      <c r="M63">
        <v>0.998</v>
      </c>
      <c r="W63" s="8">
        <f t="shared" si="2"/>
        <v>36647</v>
      </c>
      <c r="X63">
        <v>5</v>
      </c>
      <c r="Y63">
        <v>2000</v>
      </c>
      <c r="Z63">
        <v>3</v>
      </c>
      <c r="AA63">
        <v>1113</v>
      </c>
      <c r="AB63">
        <v>948</v>
      </c>
      <c r="AC63">
        <v>1299</v>
      </c>
      <c r="AD63">
        <v>90</v>
      </c>
      <c r="AE63">
        <v>35</v>
      </c>
      <c r="AF63" s="8">
        <f t="shared" si="3"/>
        <v>36647</v>
      </c>
      <c r="AG63">
        <v>5</v>
      </c>
      <c r="AH63">
        <v>2000</v>
      </c>
      <c r="AI63">
        <v>3</v>
      </c>
      <c r="AJ63">
        <v>1113</v>
      </c>
      <c r="AK63">
        <v>35</v>
      </c>
      <c r="AL63" s="8">
        <f t="shared" si="4"/>
        <v>36647</v>
      </c>
      <c r="AM63">
        <v>5</v>
      </c>
      <c r="AN63">
        <v>2000</v>
      </c>
      <c r="AO63">
        <v>3</v>
      </c>
      <c r="AP63">
        <v>1095</v>
      </c>
      <c r="AQ63">
        <v>107</v>
      </c>
    </row>
    <row r="64" spans="1:58" x14ac:dyDescent="0.25">
      <c r="A64" s="8">
        <f t="shared" si="0"/>
        <v>35698</v>
      </c>
      <c r="B64">
        <v>1997</v>
      </c>
      <c r="C64">
        <v>9</v>
      </c>
      <c r="D64">
        <v>25</v>
      </c>
      <c r="E64">
        <v>19970925</v>
      </c>
      <c r="F64">
        <v>1100</v>
      </c>
      <c r="G64" s="3">
        <v>202</v>
      </c>
      <c r="H64" s="4">
        <v>659.81</v>
      </c>
      <c r="I64" s="4">
        <v>659.81</v>
      </c>
      <c r="J64" s="4">
        <v>661.12</v>
      </c>
      <c r="L64" t="s">
        <v>58</v>
      </c>
      <c r="M64">
        <v>0.95699999999999996</v>
      </c>
      <c r="W64" s="8">
        <f t="shared" si="2"/>
        <v>36678</v>
      </c>
      <c r="X64">
        <v>6</v>
      </c>
      <c r="Y64">
        <v>2000</v>
      </c>
      <c r="Z64">
        <v>2</v>
      </c>
      <c r="AA64">
        <v>635.6</v>
      </c>
      <c r="AB64">
        <v>526.64</v>
      </c>
      <c r="AC64">
        <v>760.41</v>
      </c>
      <c r="AD64">
        <v>59.69</v>
      </c>
      <c r="AE64">
        <v>18.2</v>
      </c>
      <c r="AF64" s="8">
        <f t="shared" si="3"/>
        <v>36678</v>
      </c>
      <c r="AG64">
        <v>6</v>
      </c>
      <c r="AH64">
        <v>2000</v>
      </c>
      <c r="AI64">
        <v>2</v>
      </c>
      <c r="AJ64">
        <v>635.6</v>
      </c>
      <c r="AK64">
        <v>18.2</v>
      </c>
      <c r="AL64" s="8">
        <f t="shared" si="4"/>
        <v>36678</v>
      </c>
      <c r="AM64">
        <v>6</v>
      </c>
      <c r="AN64">
        <v>2000</v>
      </c>
      <c r="AO64">
        <v>2</v>
      </c>
      <c r="AP64">
        <v>629.83000000000004</v>
      </c>
      <c r="AQ64">
        <v>40.92</v>
      </c>
    </row>
    <row r="65" spans="1:43" x14ac:dyDescent="0.25">
      <c r="A65" s="8">
        <f t="shared" si="0"/>
        <v>35725</v>
      </c>
      <c r="B65">
        <v>1997</v>
      </c>
      <c r="C65">
        <v>10</v>
      </c>
      <c r="D65">
        <v>22</v>
      </c>
      <c r="E65">
        <v>19971022</v>
      </c>
      <c r="F65">
        <v>1400</v>
      </c>
      <c r="G65" s="3">
        <v>115</v>
      </c>
      <c r="H65" s="4">
        <v>466.28</v>
      </c>
      <c r="I65" s="4">
        <v>466.28</v>
      </c>
      <c r="J65" s="4">
        <v>472.48</v>
      </c>
      <c r="W65" s="8">
        <f t="shared" si="2"/>
        <v>36708</v>
      </c>
      <c r="X65">
        <v>7</v>
      </c>
      <c r="Y65">
        <v>2000</v>
      </c>
      <c r="Z65">
        <v>2</v>
      </c>
      <c r="AA65">
        <v>295.08999999999997</v>
      </c>
      <c r="AB65">
        <v>240.53</v>
      </c>
      <c r="AC65">
        <v>358.31</v>
      </c>
      <c r="AD65">
        <v>30.08</v>
      </c>
      <c r="AE65">
        <v>15.02</v>
      </c>
      <c r="AF65" s="8">
        <f t="shared" si="3"/>
        <v>36708</v>
      </c>
      <c r="AG65">
        <v>7</v>
      </c>
      <c r="AH65">
        <v>2000</v>
      </c>
      <c r="AI65">
        <v>2</v>
      </c>
      <c r="AJ65">
        <v>295.08999999999997</v>
      </c>
      <c r="AK65">
        <v>15.02</v>
      </c>
      <c r="AL65" s="8">
        <f t="shared" si="4"/>
        <v>36708</v>
      </c>
      <c r="AM65">
        <v>7</v>
      </c>
      <c r="AN65">
        <v>2000</v>
      </c>
      <c r="AO65">
        <v>2</v>
      </c>
      <c r="AP65">
        <v>294.94</v>
      </c>
      <c r="AQ65">
        <v>51.56</v>
      </c>
    </row>
    <row r="66" spans="1:43" x14ac:dyDescent="0.25">
      <c r="A66" s="8">
        <f t="shared" si="0"/>
        <v>35759</v>
      </c>
      <c r="B66">
        <v>1997</v>
      </c>
      <c r="C66">
        <v>11</v>
      </c>
      <c r="D66">
        <v>25</v>
      </c>
      <c r="E66">
        <v>19971125</v>
      </c>
      <c r="F66">
        <v>1515</v>
      </c>
      <c r="G66" s="3">
        <v>44</v>
      </c>
      <c r="H66" s="4">
        <v>240.62</v>
      </c>
      <c r="I66" s="4">
        <v>240.62</v>
      </c>
      <c r="J66" s="4">
        <v>246.58</v>
      </c>
      <c r="W66" s="8">
        <f t="shared" si="2"/>
        <v>36739</v>
      </c>
      <c r="X66">
        <v>8</v>
      </c>
      <c r="Y66">
        <v>2000</v>
      </c>
      <c r="Z66">
        <v>2</v>
      </c>
      <c r="AA66">
        <v>282.10000000000002</v>
      </c>
      <c r="AB66">
        <v>229.07</v>
      </c>
      <c r="AC66">
        <v>343.7</v>
      </c>
      <c r="AD66">
        <v>29.28</v>
      </c>
      <c r="AE66">
        <v>12.92</v>
      </c>
      <c r="AF66" s="8">
        <f t="shared" si="3"/>
        <v>36739</v>
      </c>
      <c r="AG66">
        <v>8</v>
      </c>
      <c r="AH66">
        <v>2000</v>
      </c>
      <c r="AI66">
        <v>2</v>
      </c>
      <c r="AJ66">
        <v>282.10000000000002</v>
      </c>
      <c r="AK66">
        <v>12.92</v>
      </c>
      <c r="AL66" s="8">
        <f t="shared" si="4"/>
        <v>36739</v>
      </c>
      <c r="AM66">
        <v>8</v>
      </c>
      <c r="AN66">
        <v>2000</v>
      </c>
      <c r="AO66">
        <v>2</v>
      </c>
      <c r="AP66">
        <v>282.70999999999998</v>
      </c>
      <c r="AQ66">
        <v>43.2</v>
      </c>
    </row>
    <row r="67" spans="1:43" x14ac:dyDescent="0.25">
      <c r="A67" s="8">
        <f t="shared" si="0"/>
        <v>35870</v>
      </c>
      <c r="B67">
        <v>1998</v>
      </c>
      <c r="C67">
        <v>3</v>
      </c>
      <c r="D67">
        <v>16</v>
      </c>
      <c r="E67">
        <v>19980316</v>
      </c>
      <c r="F67">
        <v>1430</v>
      </c>
      <c r="G67" s="3">
        <v>25</v>
      </c>
      <c r="H67" s="4">
        <v>158.63999999999999</v>
      </c>
      <c r="I67" s="4">
        <v>158.63999999999999</v>
      </c>
      <c r="J67" s="4">
        <v>161.75</v>
      </c>
      <c r="L67" t="s">
        <v>60</v>
      </c>
      <c r="W67" s="8">
        <f t="shared" si="2"/>
        <v>36770</v>
      </c>
      <c r="X67">
        <v>9</v>
      </c>
      <c r="Y67">
        <v>2000</v>
      </c>
      <c r="Z67">
        <v>1</v>
      </c>
      <c r="AA67">
        <v>312.39999999999998</v>
      </c>
      <c r="AB67">
        <v>240.18</v>
      </c>
      <c r="AC67">
        <v>399.54</v>
      </c>
      <c r="AD67">
        <v>40.729999999999997</v>
      </c>
      <c r="AE67">
        <v>12.51</v>
      </c>
      <c r="AF67" s="8">
        <f t="shared" si="3"/>
        <v>36770</v>
      </c>
      <c r="AG67">
        <v>9</v>
      </c>
      <c r="AH67">
        <v>2000</v>
      </c>
      <c r="AI67">
        <v>1</v>
      </c>
      <c r="AJ67">
        <v>312.39999999999998</v>
      </c>
      <c r="AK67">
        <v>12.51</v>
      </c>
      <c r="AL67" s="8">
        <f t="shared" si="4"/>
        <v>36770</v>
      </c>
      <c r="AM67">
        <v>9</v>
      </c>
      <c r="AN67">
        <v>2000</v>
      </c>
      <c r="AO67">
        <v>1</v>
      </c>
      <c r="AP67">
        <v>314.74</v>
      </c>
      <c r="AQ67">
        <v>36.14</v>
      </c>
    </row>
    <row r="68" spans="1:43" x14ac:dyDescent="0.25">
      <c r="A68" s="8">
        <f t="shared" ref="A68:A126" si="5">DATE(B68,C68,D68)</f>
        <v>35894</v>
      </c>
      <c r="B68">
        <v>1998</v>
      </c>
      <c r="C68">
        <v>4</v>
      </c>
      <c r="D68">
        <v>9</v>
      </c>
      <c r="E68">
        <v>19980409</v>
      </c>
      <c r="F68">
        <v>1430</v>
      </c>
      <c r="G68" s="3">
        <v>33</v>
      </c>
      <c r="H68" s="4">
        <v>191.88</v>
      </c>
      <c r="I68" s="4">
        <v>191.88</v>
      </c>
      <c r="J68" s="4">
        <v>194.52</v>
      </c>
      <c r="L68" t="s">
        <v>17</v>
      </c>
      <c r="W68" s="8">
        <f t="shared" si="2"/>
        <v>36831</v>
      </c>
      <c r="X68">
        <v>11</v>
      </c>
      <c r="Y68">
        <v>2000</v>
      </c>
      <c r="Z68">
        <v>1</v>
      </c>
      <c r="AA68">
        <v>253.4</v>
      </c>
      <c r="AB68">
        <v>194.33</v>
      </c>
      <c r="AC68">
        <v>324.8</v>
      </c>
      <c r="AD68">
        <v>33.35</v>
      </c>
      <c r="AE68">
        <v>11.11</v>
      </c>
      <c r="AF68" s="8">
        <f t="shared" si="3"/>
        <v>36831</v>
      </c>
      <c r="AG68">
        <v>11</v>
      </c>
      <c r="AH68">
        <v>2000</v>
      </c>
      <c r="AI68">
        <v>1</v>
      </c>
      <c r="AJ68">
        <v>253.4</v>
      </c>
      <c r="AK68">
        <v>11.11</v>
      </c>
      <c r="AL68" s="8">
        <f t="shared" si="4"/>
        <v>36831</v>
      </c>
      <c r="AM68">
        <v>11</v>
      </c>
      <c r="AN68">
        <v>2000</v>
      </c>
      <c r="AO68">
        <v>1</v>
      </c>
      <c r="AP68">
        <v>258.83</v>
      </c>
      <c r="AQ68">
        <v>11.7</v>
      </c>
    </row>
    <row r="69" spans="1:43" x14ac:dyDescent="0.25">
      <c r="A69" s="8">
        <f t="shared" si="5"/>
        <v>35908</v>
      </c>
      <c r="B69">
        <v>1998</v>
      </c>
      <c r="C69">
        <v>4</v>
      </c>
      <c r="D69">
        <v>23</v>
      </c>
      <c r="E69">
        <v>19980423</v>
      </c>
      <c r="F69">
        <v>1230</v>
      </c>
      <c r="G69" s="3">
        <v>52</v>
      </c>
      <c r="H69" s="4">
        <v>268.67</v>
      </c>
      <c r="I69" s="4">
        <v>268.67</v>
      </c>
      <c r="J69" s="4">
        <v>271.12</v>
      </c>
      <c r="L69" t="s">
        <v>18</v>
      </c>
      <c r="M69" s="4">
        <v>91.2</v>
      </c>
      <c r="W69" s="8">
        <f t="shared" si="2"/>
        <v>36861</v>
      </c>
      <c r="X69">
        <v>12</v>
      </c>
      <c r="Y69">
        <v>2000</v>
      </c>
      <c r="Z69">
        <v>1</v>
      </c>
      <c r="AA69">
        <v>194.34</v>
      </c>
      <c r="AB69">
        <v>149</v>
      </c>
      <c r="AC69">
        <v>249.16</v>
      </c>
      <c r="AD69">
        <v>25.6</v>
      </c>
      <c r="AE69">
        <v>8.6</v>
      </c>
      <c r="AF69" s="8">
        <f t="shared" si="3"/>
        <v>36861</v>
      </c>
      <c r="AG69">
        <v>12</v>
      </c>
      <c r="AH69">
        <v>2000</v>
      </c>
      <c r="AI69">
        <v>1</v>
      </c>
      <c r="AJ69">
        <v>194.34</v>
      </c>
      <c r="AK69">
        <v>8.6</v>
      </c>
      <c r="AL69" s="8">
        <f t="shared" si="4"/>
        <v>36861</v>
      </c>
      <c r="AM69">
        <v>12</v>
      </c>
      <c r="AN69">
        <v>2000</v>
      </c>
      <c r="AO69">
        <v>1</v>
      </c>
      <c r="AP69">
        <v>199.55</v>
      </c>
      <c r="AQ69">
        <v>8.68</v>
      </c>
    </row>
    <row r="70" spans="1:43" x14ac:dyDescent="0.25">
      <c r="A70" s="8">
        <f t="shared" si="5"/>
        <v>35921</v>
      </c>
      <c r="B70">
        <v>1998</v>
      </c>
      <c r="C70">
        <v>5</v>
      </c>
      <c r="D70">
        <v>6</v>
      </c>
      <c r="E70">
        <v>19980506</v>
      </c>
      <c r="F70">
        <v>1115</v>
      </c>
      <c r="G70" s="3">
        <v>168</v>
      </c>
      <c r="H70" s="4">
        <v>623.29999999999995</v>
      </c>
      <c r="I70" s="4">
        <v>623.29999999999995</v>
      </c>
      <c r="J70" s="4">
        <v>622.45000000000005</v>
      </c>
      <c r="L70" t="s">
        <v>19</v>
      </c>
      <c r="M70" s="4">
        <v>1.5299999999999999E-2</v>
      </c>
      <c r="W70" s="8">
        <f t="shared" ref="W70:W90" si="6">DATE(Y70,X70,1)</f>
        <v>36892</v>
      </c>
      <c r="X70">
        <v>1</v>
      </c>
      <c r="Y70">
        <v>2001</v>
      </c>
      <c r="Z70">
        <v>1</v>
      </c>
      <c r="AA70">
        <v>188.06</v>
      </c>
      <c r="AB70">
        <v>144.15</v>
      </c>
      <c r="AC70">
        <v>241.15</v>
      </c>
      <c r="AD70">
        <v>24.79</v>
      </c>
      <c r="AE70">
        <v>8.3699999999999992</v>
      </c>
      <c r="AF70" s="8">
        <f t="shared" ref="AF70:AF90" si="7">DATE(AH70,AG70,1)</f>
        <v>36892</v>
      </c>
      <c r="AG70">
        <v>1</v>
      </c>
      <c r="AH70">
        <v>2001</v>
      </c>
      <c r="AI70">
        <v>1</v>
      </c>
      <c r="AJ70">
        <v>188.06</v>
      </c>
      <c r="AK70">
        <v>8.3699999999999992</v>
      </c>
      <c r="AL70" s="8">
        <f t="shared" ref="AL70:AL90" si="8">DATE(AN70,AM70,1)</f>
        <v>36892</v>
      </c>
      <c r="AM70">
        <v>1</v>
      </c>
      <c r="AN70">
        <v>2001</v>
      </c>
      <c r="AO70">
        <v>1</v>
      </c>
      <c r="AP70">
        <v>193.45</v>
      </c>
      <c r="AQ70">
        <v>11.97</v>
      </c>
    </row>
    <row r="71" spans="1:43" x14ac:dyDescent="0.25">
      <c r="A71" s="8">
        <f t="shared" si="5"/>
        <v>35944</v>
      </c>
      <c r="B71">
        <v>1998</v>
      </c>
      <c r="C71">
        <v>5</v>
      </c>
      <c r="D71">
        <v>29</v>
      </c>
      <c r="E71">
        <v>19980529</v>
      </c>
      <c r="F71">
        <v>1300</v>
      </c>
      <c r="G71" s="3">
        <v>449</v>
      </c>
      <c r="H71" s="4">
        <v>1140.8</v>
      </c>
      <c r="I71" s="4">
        <v>1140.8</v>
      </c>
      <c r="J71" s="4">
        <v>1122.4000000000001</v>
      </c>
      <c r="W71" s="8">
        <f t="shared" si="6"/>
        <v>36951</v>
      </c>
      <c r="X71">
        <v>3</v>
      </c>
      <c r="Y71">
        <v>2001</v>
      </c>
      <c r="Z71">
        <v>1</v>
      </c>
      <c r="AA71">
        <v>120.63</v>
      </c>
      <c r="AB71">
        <v>92.29</v>
      </c>
      <c r="AC71">
        <v>154.94999999999999</v>
      </c>
      <c r="AD71">
        <v>16.02</v>
      </c>
      <c r="AE71">
        <v>5.7</v>
      </c>
      <c r="AF71" s="8">
        <f t="shared" si="7"/>
        <v>36951</v>
      </c>
      <c r="AG71">
        <v>3</v>
      </c>
      <c r="AH71">
        <v>2001</v>
      </c>
      <c r="AI71">
        <v>1</v>
      </c>
      <c r="AJ71">
        <v>120.63</v>
      </c>
      <c r="AK71">
        <v>5.7</v>
      </c>
      <c r="AL71" s="8">
        <f t="shared" si="8"/>
        <v>36951</v>
      </c>
      <c r="AM71">
        <v>3</v>
      </c>
      <c r="AN71">
        <v>2001</v>
      </c>
      <c r="AO71">
        <v>1</v>
      </c>
      <c r="AP71">
        <v>123.17</v>
      </c>
      <c r="AQ71">
        <v>9.1300000000000008</v>
      </c>
    </row>
    <row r="72" spans="1:43" x14ac:dyDescent="0.25">
      <c r="A72" s="8">
        <f t="shared" si="5"/>
        <v>35948</v>
      </c>
      <c r="B72">
        <v>1998</v>
      </c>
      <c r="C72">
        <v>6</v>
      </c>
      <c r="D72">
        <v>2</v>
      </c>
      <c r="E72">
        <v>19980602</v>
      </c>
      <c r="F72">
        <v>730</v>
      </c>
      <c r="G72" s="3">
        <v>621</v>
      </c>
      <c r="H72" s="4">
        <v>1381.8</v>
      </c>
      <c r="I72" s="4">
        <v>1381.8</v>
      </c>
      <c r="J72" s="4">
        <v>1353.3</v>
      </c>
      <c r="L72" t="s">
        <v>23</v>
      </c>
      <c r="M72" t="s">
        <v>26</v>
      </c>
      <c r="N72" t="s">
        <v>24</v>
      </c>
      <c r="O72" t="s">
        <v>25</v>
      </c>
      <c r="P72" t="s">
        <v>27</v>
      </c>
      <c r="W72" s="8">
        <f t="shared" si="6"/>
        <v>36982</v>
      </c>
      <c r="X72">
        <v>4</v>
      </c>
      <c r="Y72">
        <v>2001</v>
      </c>
      <c r="Z72">
        <v>1</v>
      </c>
      <c r="AA72">
        <v>676.82</v>
      </c>
      <c r="AB72">
        <v>521.19000000000005</v>
      </c>
      <c r="AC72">
        <v>864.41</v>
      </c>
      <c r="AD72">
        <v>87.72</v>
      </c>
      <c r="AE72">
        <v>25.35</v>
      </c>
      <c r="AF72" s="8">
        <f t="shared" si="7"/>
        <v>36982</v>
      </c>
      <c r="AG72">
        <v>4</v>
      </c>
      <c r="AH72">
        <v>2001</v>
      </c>
      <c r="AI72">
        <v>1</v>
      </c>
      <c r="AJ72">
        <v>676.82</v>
      </c>
      <c r="AK72">
        <v>25.35</v>
      </c>
      <c r="AL72" s="8">
        <f t="shared" si="8"/>
        <v>36982</v>
      </c>
      <c r="AM72">
        <v>4</v>
      </c>
      <c r="AN72">
        <v>2001</v>
      </c>
      <c r="AO72">
        <v>1</v>
      </c>
      <c r="AP72">
        <v>676.11</v>
      </c>
      <c r="AQ72">
        <v>41.79</v>
      </c>
    </row>
    <row r="73" spans="1:43" x14ac:dyDescent="0.25">
      <c r="A73" s="8">
        <f t="shared" si="5"/>
        <v>35949</v>
      </c>
      <c r="B73">
        <v>1998</v>
      </c>
      <c r="C73">
        <v>6</v>
      </c>
      <c r="D73">
        <v>3</v>
      </c>
      <c r="E73">
        <v>19980603</v>
      </c>
      <c r="F73">
        <v>730</v>
      </c>
      <c r="G73" s="3">
        <v>621</v>
      </c>
      <c r="H73" s="4">
        <v>1379.4</v>
      </c>
      <c r="I73" s="4">
        <v>1379.4</v>
      </c>
      <c r="J73" s="4">
        <v>1350.7</v>
      </c>
      <c r="L73" s="11" t="s">
        <v>61</v>
      </c>
      <c r="M73" s="11"/>
      <c r="N73" s="11"/>
      <c r="O73" s="11"/>
      <c r="P73" s="11"/>
      <c r="W73" s="8">
        <f t="shared" si="6"/>
        <v>37012</v>
      </c>
      <c r="X73">
        <v>5</v>
      </c>
      <c r="Y73">
        <v>2001</v>
      </c>
      <c r="Z73">
        <v>1</v>
      </c>
      <c r="AA73">
        <v>1204</v>
      </c>
      <c r="AB73">
        <v>930</v>
      </c>
      <c r="AC73">
        <v>1532</v>
      </c>
      <c r="AD73">
        <v>154</v>
      </c>
      <c r="AE73">
        <v>37</v>
      </c>
      <c r="AF73" s="8">
        <f t="shared" si="7"/>
        <v>37012</v>
      </c>
      <c r="AG73">
        <v>5</v>
      </c>
      <c r="AH73">
        <v>2001</v>
      </c>
      <c r="AI73">
        <v>1</v>
      </c>
      <c r="AJ73">
        <v>1204</v>
      </c>
      <c r="AK73">
        <v>37</v>
      </c>
      <c r="AL73" s="8">
        <f t="shared" si="8"/>
        <v>37012</v>
      </c>
      <c r="AM73">
        <v>5</v>
      </c>
      <c r="AN73">
        <v>2001</v>
      </c>
      <c r="AO73">
        <v>1</v>
      </c>
      <c r="AP73">
        <v>1183</v>
      </c>
      <c r="AQ73">
        <v>112</v>
      </c>
    </row>
    <row r="74" spans="1:43" x14ac:dyDescent="0.25">
      <c r="A74" s="8">
        <f t="shared" si="5"/>
        <v>35955</v>
      </c>
      <c r="B74">
        <v>1998</v>
      </c>
      <c r="C74">
        <v>6</v>
      </c>
      <c r="D74">
        <v>9</v>
      </c>
      <c r="E74">
        <v>19980609</v>
      </c>
      <c r="F74">
        <v>1430</v>
      </c>
      <c r="G74" s="3">
        <v>193</v>
      </c>
      <c r="H74" s="4">
        <v>642.91</v>
      </c>
      <c r="I74" s="4">
        <v>642.91</v>
      </c>
      <c r="J74" s="4">
        <v>637.80999999999995</v>
      </c>
      <c r="L74" t="s">
        <v>11</v>
      </c>
      <c r="M74">
        <v>0.53720000000000001</v>
      </c>
      <c r="N74">
        <v>3.27E-2</v>
      </c>
      <c r="O74">
        <v>16.420000000000002</v>
      </c>
      <c r="P74" s="3">
        <v>1.6840000000000001E-22</v>
      </c>
      <c r="W74" s="8">
        <f t="shared" si="6"/>
        <v>37073</v>
      </c>
      <c r="X74">
        <v>7</v>
      </c>
      <c r="Y74">
        <v>2001</v>
      </c>
      <c r="Z74">
        <v>1</v>
      </c>
      <c r="AA74">
        <v>417.87</v>
      </c>
      <c r="AB74">
        <v>321.02999999999997</v>
      </c>
      <c r="AC74">
        <v>534.78</v>
      </c>
      <c r="AD74">
        <v>54.63</v>
      </c>
      <c r="AE74">
        <v>17.22</v>
      </c>
      <c r="AF74" s="8">
        <f t="shared" si="7"/>
        <v>37073</v>
      </c>
      <c r="AG74">
        <v>7</v>
      </c>
      <c r="AH74">
        <v>2001</v>
      </c>
      <c r="AI74">
        <v>1</v>
      </c>
      <c r="AJ74">
        <v>417.87</v>
      </c>
      <c r="AK74">
        <v>17.21</v>
      </c>
      <c r="AL74" s="8">
        <f t="shared" si="8"/>
        <v>37073</v>
      </c>
      <c r="AM74">
        <v>7</v>
      </c>
      <c r="AN74">
        <v>2001</v>
      </c>
      <c r="AO74">
        <v>1</v>
      </c>
      <c r="AP74">
        <v>416.26</v>
      </c>
      <c r="AQ74">
        <v>57.82</v>
      </c>
    </row>
    <row r="75" spans="1:43" x14ac:dyDescent="0.25">
      <c r="A75" s="8">
        <f t="shared" si="5"/>
        <v>35970</v>
      </c>
      <c r="B75">
        <v>1998</v>
      </c>
      <c r="C75">
        <v>6</v>
      </c>
      <c r="D75">
        <v>24</v>
      </c>
      <c r="E75">
        <v>19980624</v>
      </c>
      <c r="F75">
        <v>1145</v>
      </c>
      <c r="G75" s="3">
        <v>485</v>
      </c>
      <c r="H75" s="4">
        <v>1147.8</v>
      </c>
      <c r="I75" s="4">
        <v>1147.8</v>
      </c>
      <c r="J75" s="4">
        <v>1125.5999999999999</v>
      </c>
      <c r="L75" t="s">
        <v>12</v>
      </c>
      <c r="M75">
        <v>-0.27129999999999999</v>
      </c>
      <c r="N75">
        <v>2.87E-2</v>
      </c>
      <c r="O75">
        <v>-9.4600000000000009</v>
      </c>
      <c r="P75" s="3">
        <v>1.997E-13</v>
      </c>
      <c r="W75" s="8">
        <f t="shared" si="6"/>
        <v>37104</v>
      </c>
      <c r="X75">
        <v>8</v>
      </c>
      <c r="Y75">
        <v>2001</v>
      </c>
      <c r="Z75">
        <v>1</v>
      </c>
      <c r="AA75">
        <v>365.03</v>
      </c>
      <c r="AB75">
        <v>280.49</v>
      </c>
      <c r="AC75">
        <v>467.08</v>
      </c>
      <c r="AD75">
        <v>47.69</v>
      </c>
      <c r="AE75">
        <v>14.94</v>
      </c>
      <c r="AF75" s="8">
        <f t="shared" si="7"/>
        <v>37104</v>
      </c>
      <c r="AG75">
        <v>8</v>
      </c>
      <c r="AH75">
        <v>2001</v>
      </c>
      <c r="AI75">
        <v>1</v>
      </c>
      <c r="AJ75">
        <v>365.03</v>
      </c>
      <c r="AK75">
        <v>14.94</v>
      </c>
      <c r="AL75" s="8">
        <f t="shared" si="8"/>
        <v>37104</v>
      </c>
      <c r="AM75">
        <v>8</v>
      </c>
      <c r="AN75">
        <v>2001</v>
      </c>
      <c r="AO75">
        <v>1</v>
      </c>
      <c r="AP75">
        <v>365.44</v>
      </c>
      <c r="AQ75">
        <v>49.33</v>
      </c>
    </row>
    <row r="76" spans="1:43" x14ac:dyDescent="0.25">
      <c r="A76" s="8">
        <f t="shared" si="5"/>
        <v>35985</v>
      </c>
      <c r="B76">
        <v>1998</v>
      </c>
      <c r="C76">
        <v>7</v>
      </c>
      <c r="D76">
        <v>9</v>
      </c>
      <c r="E76">
        <v>19980709</v>
      </c>
      <c r="F76">
        <v>1450</v>
      </c>
      <c r="G76" s="3">
        <v>325</v>
      </c>
      <c r="H76" s="4">
        <v>875.91</v>
      </c>
      <c r="I76" s="4">
        <v>875.91</v>
      </c>
      <c r="J76" s="4">
        <v>863.04</v>
      </c>
      <c r="L76" t="s">
        <v>13</v>
      </c>
      <c r="M76">
        <v>-3.6600000000000001E-2</v>
      </c>
      <c r="N76">
        <v>1.4800000000000001E-2</v>
      </c>
      <c r="O76">
        <v>-2.48</v>
      </c>
      <c r="P76" s="3">
        <v>1.1339999999999999E-2</v>
      </c>
      <c r="W76" s="8">
        <f t="shared" si="6"/>
        <v>37135</v>
      </c>
      <c r="X76">
        <v>9</v>
      </c>
      <c r="Y76">
        <v>2001</v>
      </c>
      <c r="Z76">
        <v>1</v>
      </c>
      <c r="AA76">
        <v>216.02</v>
      </c>
      <c r="AB76">
        <v>164.89</v>
      </c>
      <c r="AC76">
        <v>278.02</v>
      </c>
      <c r="AD76">
        <v>28.92</v>
      </c>
      <c r="AE76">
        <v>10.85</v>
      </c>
      <c r="AF76" s="8">
        <f t="shared" si="7"/>
        <v>37135</v>
      </c>
      <c r="AG76">
        <v>9</v>
      </c>
      <c r="AH76">
        <v>2001</v>
      </c>
      <c r="AI76">
        <v>1</v>
      </c>
      <c r="AJ76">
        <v>216.02</v>
      </c>
      <c r="AK76">
        <v>10.85</v>
      </c>
      <c r="AL76" s="8">
        <f t="shared" si="8"/>
        <v>37135</v>
      </c>
      <c r="AM76">
        <v>9</v>
      </c>
      <c r="AN76">
        <v>2001</v>
      </c>
      <c r="AO76">
        <v>1</v>
      </c>
      <c r="AP76">
        <v>217.82</v>
      </c>
      <c r="AQ76">
        <v>34.81</v>
      </c>
    </row>
    <row r="77" spans="1:43" x14ac:dyDescent="0.25">
      <c r="A77" s="8">
        <f t="shared" si="5"/>
        <v>35998</v>
      </c>
      <c r="B77">
        <v>1998</v>
      </c>
      <c r="C77">
        <v>7</v>
      </c>
      <c r="D77">
        <v>22</v>
      </c>
      <c r="E77">
        <v>19980722</v>
      </c>
      <c r="F77">
        <v>1400</v>
      </c>
      <c r="G77" s="3">
        <v>141</v>
      </c>
      <c r="H77" s="4">
        <v>492.36</v>
      </c>
      <c r="I77" s="4">
        <v>492.36</v>
      </c>
      <c r="J77" s="4">
        <v>489.6</v>
      </c>
      <c r="L77" t="s">
        <v>14</v>
      </c>
      <c r="M77">
        <v>-5.2400000000000002E-2</v>
      </c>
      <c r="N77">
        <v>4.3700000000000003E-2</v>
      </c>
      <c r="O77">
        <v>-1.2</v>
      </c>
      <c r="P77" s="3">
        <v>0.20979999999999999</v>
      </c>
      <c r="W77" s="8">
        <f t="shared" si="6"/>
        <v>37196</v>
      </c>
      <c r="X77">
        <v>11</v>
      </c>
      <c r="Y77">
        <v>2001</v>
      </c>
      <c r="Z77">
        <v>1</v>
      </c>
      <c r="AA77">
        <v>154.52000000000001</v>
      </c>
      <c r="AB77">
        <v>118.33</v>
      </c>
      <c r="AC77">
        <v>198.32</v>
      </c>
      <c r="AD77">
        <v>20.45</v>
      </c>
      <c r="AE77">
        <v>7.11</v>
      </c>
      <c r="AF77" s="8">
        <f t="shared" si="7"/>
        <v>37196</v>
      </c>
      <c r="AG77">
        <v>11</v>
      </c>
      <c r="AH77">
        <v>2001</v>
      </c>
      <c r="AI77">
        <v>1</v>
      </c>
      <c r="AJ77">
        <v>154.52000000000001</v>
      </c>
      <c r="AK77">
        <v>7.11</v>
      </c>
      <c r="AL77" s="8">
        <f t="shared" si="8"/>
        <v>37196</v>
      </c>
      <c r="AM77">
        <v>11</v>
      </c>
      <c r="AN77">
        <v>2001</v>
      </c>
      <c r="AO77">
        <v>1</v>
      </c>
      <c r="AP77">
        <v>157.91</v>
      </c>
      <c r="AQ77">
        <v>12.67</v>
      </c>
    </row>
    <row r="78" spans="1:43" x14ac:dyDescent="0.25">
      <c r="A78" s="8">
        <f t="shared" si="5"/>
        <v>36038</v>
      </c>
      <c r="B78">
        <v>1998</v>
      </c>
      <c r="C78">
        <v>8</v>
      </c>
      <c r="D78">
        <v>31</v>
      </c>
      <c r="E78">
        <v>19980831</v>
      </c>
      <c r="F78">
        <v>1345</v>
      </c>
      <c r="G78" s="3">
        <v>59</v>
      </c>
      <c r="H78" s="4">
        <v>260.61</v>
      </c>
      <c r="I78" s="4">
        <v>260.61</v>
      </c>
      <c r="J78" s="4">
        <v>262.11</v>
      </c>
      <c r="L78" t="s">
        <v>15</v>
      </c>
      <c r="M78">
        <v>0.1066</v>
      </c>
      <c r="N78">
        <v>4.1099999999999998E-2</v>
      </c>
      <c r="O78">
        <v>2.59</v>
      </c>
      <c r="P78" s="3">
        <v>8.2880000000000002E-3</v>
      </c>
      <c r="W78" s="8">
        <f t="shared" si="6"/>
        <v>37347</v>
      </c>
      <c r="X78">
        <v>4</v>
      </c>
      <c r="Y78">
        <v>2002</v>
      </c>
      <c r="Z78">
        <v>1</v>
      </c>
      <c r="AA78">
        <v>362.21</v>
      </c>
      <c r="AB78">
        <v>278.45999999999998</v>
      </c>
      <c r="AC78">
        <v>463.28</v>
      </c>
      <c r="AD78">
        <v>47.24</v>
      </c>
      <c r="AE78">
        <v>14.55</v>
      </c>
      <c r="AF78" s="8">
        <f t="shared" si="7"/>
        <v>37347</v>
      </c>
      <c r="AG78">
        <v>4</v>
      </c>
      <c r="AH78">
        <v>2002</v>
      </c>
      <c r="AI78">
        <v>1</v>
      </c>
      <c r="AJ78">
        <v>362.21</v>
      </c>
      <c r="AK78">
        <v>14.55</v>
      </c>
      <c r="AL78" s="8">
        <f t="shared" si="8"/>
        <v>37347</v>
      </c>
      <c r="AM78">
        <v>4</v>
      </c>
      <c r="AN78">
        <v>2002</v>
      </c>
      <c r="AO78">
        <v>1</v>
      </c>
      <c r="AP78">
        <v>366.05</v>
      </c>
      <c r="AQ78">
        <v>22.91</v>
      </c>
    </row>
    <row r="79" spans="1:43" x14ac:dyDescent="0.25">
      <c r="A79" s="8">
        <f t="shared" si="5"/>
        <v>36068</v>
      </c>
      <c r="B79">
        <v>1998</v>
      </c>
      <c r="C79">
        <v>9</v>
      </c>
      <c r="D79">
        <v>30</v>
      </c>
      <c r="E79">
        <v>19980930</v>
      </c>
      <c r="F79">
        <v>1315</v>
      </c>
      <c r="G79" s="3">
        <v>34</v>
      </c>
      <c r="H79" s="4">
        <v>175.2</v>
      </c>
      <c r="I79" s="4">
        <v>175.2</v>
      </c>
      <c r="J79" s="4">
        <v>177.7</v>
      </c>
      <c r="P79" s="3"/>
      <c r="W79" s="8">
        <f t="shared" si="6"/>
        <v>37377</v>
      </c>
      <c r="X79">
        <v>5</v>
      </c>
      <c r="Y79">
        <v>2002</v>
      </c>
      <c r="Z79">
        <v>1</v>
      </c>
      <c r="AA79">
        <v>528.74</v>
      </c>
      <c r="AB79">
        <v>408.06</v>
      </c>
      <c r="AC79">
        <v>673.98</v>
      </c>
      <c r="AD79">
        <v>67.959999999999994</v>
      </c>
      <c r="AE79">
        <v>17.75</v>
      </c>
      <c r="AF79" s="8">
        <f t="shared" si="7"/>
        <v>37377</v>
      </c>
      <c r="AG79">
        <v>5</v>
      </c>
      <c r="AH79">
        <v>2002</v>
      </c>
      <c r="AI79">
        <v>1</v>
      </c>
      <c r="AJ79">
        <v>528.74</v>
      </c>
      <c r="AK79">
        <v>17.75</v>
      </c>
      <c r="AL79" s="8">
        <f t="shared" si="8"/>
        <v>37377</v>
      </c>
      <c r="AM79">
        <v>5</v>
      </c>
      <c r="AN79">
        <v>2002</v>
      </c>
      <c r="AO79">
        <v>1</v>
      </c>
      <c r="AP79">
        <v>527.14</v>
      </c>
      <c r="AQ79">
        <v>38.67</v>
      </c>
    </row>
    <row r="80" spans="1:43" x14ac:dyDescent="0.25">
      <c r="A80" s="8">
        <f t="shared" si="5"/>
        <v>36074</v>
      </c>
      <c r="B80">
        <v>1998</v>
      </c>
      <c r="C80">
        <v>10</v>
      </c>
      <c r="D80">
        <v>6</v>
      </c>
      <c r="E80">
        <v>19981006</v>
      </c>
      <c r="F80">
        <v>1525</v>
      </c>
      <c r="G80" s="3">
        <v>49</v>
      </c>
      <c r="H80" s="4">
        <v>237.37</v>
      </c>
      <c r="I80" s="4">
        <v>237.37</v>
      </c>
      <c r="J80" s="4">
        <v>240.73</v>
      </c>
      <c r="P80" s="3"/>
      <c r="W80" s="8">
        <f t="shared" si="6"/>
        <v>37408</v>
      </c>
      <c r="X80">
        <v>6</v>
      </c>
      <c r="Y80">
        <v>2002</v>
      </c>
      <c r="Z80">
        <v>1</v>
      </c>
      <c r="AA80">
        <v>208.83</v>
      </c>
      <c r="AB80">
        <v>157.69</v>
      </c>
      <c r="AC80">
        <v>271.31</v>
      </c>
      <c r="AD80">
        <v>29.05</v>
      </c>
      <c r="AE80">
        <v>13.13</v>
      </c>
      <c r="AF80" s="8">
        <f t="shared" si="7"/>
        <v>37408</v>
      </c>
      <c r="AG80">
        <v>6</v>
      </c>
      <c r="AH80">
        <v>2002</v>
      </c>
      <c r="AI80">
        <v>1</v>
      </c>
      <c r="AJ80">
        <v>208.83</v>
      </c>
      <c r="AK80">
        <v>13.13</v>
      </c>
      <c r="AL80" s="8">
        <f t="shared" si="8"/>
        <v>37408</v>
      </c>
      <c r="AM80">
        <v>6</v>
      </c>
      <c r="AN80">
        <v>2002</v>
      </c>
      <c r="AO80">
        <v>1</v>
      </c>
      <c r="AP80">
        <v>209.24</v>
      </c>
      <c r="AQ80">
        <v>41.53</v>
      </c>
    </row>
    <row r="81" spans="1:43" x14ac:dyDescent="0.25">
      <c r="A81" s="8">
        <f t="shared" si="5"/>
        <v>36112</v>
      </c>
      <c r="B81">
        <v>1998</v>
      </c>
      <c r="C81">
        <v>11</v>
      </c>
      <c r="D81">
        <v>13</v>
      </c>
      <c r="E81">
        <v>19981113</v>
      </c>
      <c r="F81">
        <v>1515</v>
      </c>
      <c r="G81" s="3">
        <v>46</v>
      </c>
      <c r="H81" s="4">
        <v>243.49</v>
      </c>
      <c r="I81" s="4">
        <v>243.49</v>
      </c>
      <c r="J81" s="4">
        <v>248.98</v>
      </c>
      <c r="W81" s="8">
        <f t="shared" si="6"/>
        <v>37438</v>
      </c>
      <c r="X81">
        <v>7</v>
      </c>
      <c r="Y81">
        <v>2002</v>
      </c>
      <c r="Z81">
        <v>1</v>
      </c>
      <c r="AA81">
        <v>137.38999999999999</v>
      </c>
      <c r="AB81">
        <v>101.66</v>
      </c>
      <c r="AC81">
        <v>181.65</v>
      </c>
      <c r="AD81">
        <v>20.46</v>
      </c>
      <c r="AE81">
        <v>11.31</v>
      </c>
      <c r="AF81" s="8">
        <f t="shared" si="7"/>
        <v>37438</v>
      </c>
      <c r="AG81">
        <v>7</v>
      </c>
      <c r="AH81">
        <v>2002</v>
      </c>
      <c r="AI81">
        <v>1</v>
      </c>
      <c r="AJ81">
        <v>137.38999999999999</v>
      </c>
      <c r="AK81">
        <v>11.31</v>
      </c>
      <c r="AL81" s="8">
        <f t="shared" si="8"/>
        <v>37438</v>
      </c>
      <c r="AM81">
        <v>7</v>
      </c>
      <c r="AN81">
        <v>2002</v>
      </c>
      <c r="AO81">
        <v>1</v>
      </c>
      <c r="AP81">
        <v>138.09</v>
      </c>
      <c r="AQ81">
        <v>32.81</v>
      </c>
    </row>
    <row r="82" spans="1:43" x14ac:dyDescent="0.25">
      <c r="A82" s="8">
        <f t="shared" si="5"/>
        <v>36208</v>
      </c>
      <c r="B82">
        <v>1999</v>
      </c>
      <c r="C82">
        <v>2</v>
      </c>
      <c r="D82">
        <v>17</v>
      </c>
      <c r="E82">
        <v>19990217</v>
      </c>
      <c r="F82">
        <v>1445</v>
      </c>
      <c r="G82" s="3">
        <v>27</v>
      </c>
      <c r="H82" s="4">
        <v>173.58</v>
      </c>
      <c r="I82" s="4">
        <v>173.58</v>
      </c>
      <c r="J82" s="4">
        <v>177.88</v>
      </c>
      <c r="L82" t="s">
        <v>38</v>
      </c>
      <c r="M82" t="s">
        <v>39</v>
      </c>
      <c r="N82" t="s">
        <v>40</v>
      </c>
      <c r="O82" t="s">
        <v>41</v>
      </c>
      <c r="P82" t="s">
        <v>42</v>
      </c>
      <c r="W82" s="8">
        <f t="shared" si="6"/>
        <v>37500</v>
      </c>
      <c r="X82">
        <v>9</v>
      </c>
      <c r="Y82">
        <v>2002</v>
      </c>
      <c r="Z82">
        <v>1</v>
      </c>
      <c r="AA82">
        <v>221.88</v>
      </c>
      <c r="AB82">
        <v>170.13</v>
      </c>
      <c r="AC82">
        <v>284.43</v>
      </c>
      <c r="AD82">
        <v>29.21</v>
      </c>
      <c r="AE82">
        <v>9.7799999999999994</v>
      </c>
      <c r="AF82" s="8">
        <f t="shared" si="7"/>
        <v>37500</v>
      </c>
      <c r="AG82">
        <v>9</v>
      </c>
      <c r="AH82">
        <v>2002</v>
      </c>
      <c r="AI82">
        <v>1</v>
      </c>
      <c r="AJ82">
        <v>221.88</v>
      </c>
      <c r="AK82">
        <v>9.7799999999999994</v>
      </c>
      <c r="AL82" s="8">
        <f t="shared" si="8"/>
        <v>37500</v>
      </c>
      <c r="AM82">
        <v>9</v>
      </c>
      <c r="AN82">
        <v>2002</v>
      </c>
      <c r="AO82">
        <v>1</v>
      </c>
      <c r="AP82">
        <v>224.58</v>
      </c>
      <c r="AQ82">
        <v>27.87</v>
      </c>
    </row>
    <row r="83" spans="1:43" x14ac:dyDescent="0.25">
      <c r="A83" s="8">
        <f t="shared" si="5"/>
        <v>36262</v>
      </c>
      <c r="B83">
        <v>1999</v>
      </c>
      <c r="C83">
        <v>4</v>
      </c>
      <c r="D83">
        <v>12</v>
      </c>
      <c r="E83">
        <v>19990412</v>
      </c>
      <c r="F83">
        <v>1300</v>
      </c>
      <c r="G83" s="3">
        <v>38</v>
      </c>
      <c r="H83" s="4">
        <v>213.97</v>
      </c>
      <c r="I83" s="4">
        <v>213.97</v>
      </c>
      <c r="J83" s="4">
        <v>216.68</v>
      </c>
      <c r="L83" t="s">
        <v>43</v>
      </c>
      <c r="M83" t="s">
        <v>44</v>
      </c>
      <c r="N83" t="s">
        <v>45</v>
      </c>
      <c r="O83" t="s">
        <v>44</v>
      </c>
      <c r="P83" t="s">
        <v>44</v>
      </c>
      <c r="Q83" t="s">
        <v>44</v>
      </c>
      <c r="R83" t="s">
        <v>44</v>
      </c>
      <c r="S83" t="s">
        <v>46</v>
      </c>
      <c r="W83" s="8">
        <f t="shared" si="6"/>
        <v>37591</v>
      </c>
      <c r="X83">
        <v>12</v>
      </c>
      <c r="Y83">
        <v>2002</v>
      </c>
      <c r="Z83">
        <v>1</v>
      </c>
      <c r="AA83">
        <v>175.09</v>
      </c>
      <c r="AB83">
        <v>134.31</v>
      </c>
      <c r="AC83">
        <v>224.38</v>
      </c>
      <c r="AD83">
        <v>23.02</v>
      </c>
      <c r="AE83">
        <v>7.61</v>
      </c>
      <c r="AF83" s="8">
        <f t="shared" si="7"/>
        <v>37591</v>
      </c>
      <c r="AG83">
        <v>12</v>
      </c>
      <c r="AH83">
        <v>2002</v>
      </c>
      <c r="AI83">
        <v>1</v>
      </c>
      <c r="AJ83">
        <v>175.09</v>
      </c>
      <c r="AK83">
        <v>7.61</v>
      </c>
      <c r="AL83" s="8">
        <f t="shared" si="8"/>
        <v>37591</v>
      </c>
      <c r="AM83">
        <v>12</v>
      </c>
      <c r="AN83">
        <v>2002</v>
      </c>
      <c r="AO83">
        <v>1</v>
      </c>
      <c r="AP83">
        <v>179.85</v>
      </c>
      <c r="AQ83">
        <v>8</v>
      </c>
    </row>
    <row r="84" spans="1:43" x14ac:dyDescent="0.25">
      <c r="A84" s="8">
        <f t="shared" si="5"/>
        <v>36279</v>
      </c>
      <c r="B84">
        <v>1999</v>
      </c>
      <c r="C84">
        <v>4</v>
      </c>
      <c r="D84">
        <v>29</v>
      </c>
      <c r="E84">
        <v>19990429</v>
      </c>
      <c r="F84">
        <v>1200</v>
      </c>
      <c r="G84" s="3">
        <v>61</v>
      </c>
      <c r="H84" s="4">
        <v>300.49</v>
      </c>
      <c r="I84" s="4">
        <v>300.49</v>
      </c>
      <c r="J84" s="4">
        <v>302.63</v>
      </c>
      <c r="L84" t="s">
        <v>62</v>
      </c>
      <c r="W84" s="8">
        <f t="shared" si="6"/>
        <v>37712</v>
      </c>
      <c r="X84">
        <v>4</v>
      </c>
      <c r="Y84">
        <v>2003</v>
      </c>
      <c r="Z84">
        <v>1</v>
      </c>
      <c r="AA84">
        <v>152.24</v>
      </c>
      <c r="AB84">
        <v>116.53</v>
      </c>
      <c r="AC84">
        <v>195.46</v>
      </c>
      <c r="AD84">
        <v>20.170000000000002</v>
      </c>
      <c r="AE84">
        <v>7.09</v>
      </c>
      <c r="AF84" s="8">
        <f t="shared" si="7"/>
        <v>37712</v>
      </c>
      <c r="AG84">
        <v>4</v>
      </c>
      <c r="AH84">
        <v>2003</v>
      </c>
      <c r="AI84">
        <v>1</v>
      </c>
      <c r="AJ84">
        <v>152.24</v>
      </c>
      <c r="AK84">
        <v>7.09</v>
      </c>
      <c r="AL84" s="8">
        <f t="shared" si="8"/>
        <v>37712</v>
      </c>
      <c r="AM84">
        <v>4</v>
      </c>
      <c r="AN84">
        <v>2003</v>
      </c>
      <c r="AO84">
        <v>1</v>
      </c>
      <c r="AP84">
        <v>154.41</v>
      </c>
      <c r="AQ84">
        <v>14.16</v>
      </c>
    </row>
    <row r="85" spans="1:43" x14ac:dyDescent="0.25">
      <c r="A85" s="8">
        <f t="shared" si="5"/>
        <v>36314</v>
      </c>
      <c r="B85">
        <v>1999</v>
      </c>
      <c r="C85">
        <v>6</v>
      </c>
      <c r="D85">
        <v>3</v>
      </c>
      <c r="E85">
        <v>19990603</v>
      </c>
      <c r="F85">
        <v>1515</v>
      </c>
      <c r="G85" s="3">
        <v>367</v>
      </c>
      <c r="H85" s="4">
        <v>995</v>
      </c>
      <c r="I85" s="4">
        <v>995</v>
      </c>
      <c r="J85" s="4">
        <v>980.77</v>
      </c>
      <c r="L85" t="s">
        <v>32</v>
      </c>
      <c r="M85" s="3">
        <v>0.78200000000000003</v>
      </c>
      <c r="N85" s="3">
        <v>1.07</v>
      </c>
      <c r="O85" s="3">
        <v>1.47</v>
      </c>
      <c r="P85" s="3">
        <v>2.19</v>
      </c>
      <c r="Q85" s="3">
        <v>2.6</v>
      </c>
      <c r="R85" s="3">
        <v>2.76</v>
      </c>
      <c r="S85" s="3">
        <v>3.05</v>
      </c>
      <c r="T85" s="3">
        <v>3.05</v>
      </c>
      <c r="W85" s="8">
        <f t="shared" si="6"/>
        <v>37803</v>
      </c>
      <c r="X85">
        <v>7</v>
      </c>
      <c r="Y85">
        <v>2003</v>
      </c>
      <c r="Z85">
        <v>1</v>
      </c>
      <c r="AA85">
        <v>366.5</v>
      </c>
      <c r="AB85">
        <v>280.83999999999997</v>
      </c>
      <c r="AC85">
        <v>470.09</v>
      </c>
      <c r="AD85">
        <v>48.37</v>
      </c>
      <c r="AE85">
        <v>16.5</v>
      </c>
      <c r="AF85" s="8">
        <f t="shared" si="7"/>
        <v>37803</v>
      </c>
      <c r="AG85">
        <v>7</v>
      </c>
      <c r="AH85">
        <v>2003</v>
      </c>
      <c r="AI85">
        <v>1</v>
      </c>
      <c r="AJ85">
        <v>366.5</v>
      </c>
      <c r="AK85">
        <v>16.5</v>
      </c>
      <c r="AL85" s="8">
        <f t="shared" si="8"/>
        <v>37803</v>
      </c>
      <c r="AM85">
        <v>7</v>
      </c>
      <c r="AN85">
        <v>2003</v>
      </c>
      <c r="AO85">
        <v>1</v>
      </c>
      <c r="AP85">
        <v>365.49</v>
      </c>
      <c r="AQ85">
        <v>56.02</v>
      </c>
    </row>
    <row r="86" spans="1:43" x14ac:dyDescent="0.25">
      <c r="A86" s="8">
        <f t="shared" si="5"/>
        <v>36381</v>
      </c>
      <c r="B86">
        <v>1999</v>
      </c>
      <c r="C86">
        <v>8</v>
      </c>
      <c r="D86">
        <v>9</v>
      </c>
      <c r="E86">
        <v>19990809</v>
      </c>
      <c r="F86">
        <v>1500</v>
      </c>
      <c r="G86" s="3">
        <v>205</v>
      </c>
      <c r="H86" s="4">
        <v>637.65</v>
      </c>
      <c r="I86" s="4">
        <v>637.65</v>
      </c>
      <c r="J86" s="4">
        <v>632.96</v>
      </c>
      <c r="L86" s="3" t="s">
        <v>34</v>
      </c>
      <c r="M86" s="3">
        <v>0.76</v>
      </c>
      <c r="N86" s="3">
        <v>1.06</v>
      </c>
      <c r="O86" s="3">
        <v>1.43</v>
      </c>
      <c r="P86" s="3">
        <v>2.23</v>
      </c>
      <c r="Q86" s="3">
        <v>2.7</v>
      </c>
      <c r="R86" s="3">
        <v>2.81</v>
      </c>
      <c r="S86" s="3">
        <v>2.86</v>
      </c>
      <c r="T86" s="3">
        <v>2.86</v>
      </c>
      <c r="W86" s="8">
        <f t="shared" si="6"/>
        <v>37834</v>
      </c>
      <c r="X86">
        <v>8</v>
      </c>
      <c r="Y86">
        <v>2003</v>
      </c>
      <c r="Z86">
        <v>1</v>
      </c>
      <c r="AA86">
        <v>411.53</v>
      </c>
      <c r="AB86">
        <v>316.54000000000002</v>
      </c>
      <c r="AC86">
        <v>526.11</v>
      </c>
      <c r="AD86">
        <v>53.56</v>
      </c>
      <c r="AE86">
        <v>16.18</v>
      </c>
      <c r="AF86" s="8">
        <f t="shared" si="7"/>
        <v>37834</v>
      </c>
      <c r="AG86">
        <v>8</v>
      </c>
      <c r="AH86">
        <v>2003</v>
      </c>
      <c r="AI86">
        <v>1</v>
      </c>
      <c r="AJ86">
        <v>411.53</v>
      </c>
      <c r="AK86">
        <v>16.18</v>
      </c>
      <c r="AL86" s="8">
        <f t="shared" si="8"/>
        <v>37834</v>
      </c>
      <c r="AM86">
        <v>8</v>
      </c>
      <c r="AN86">
        <v>2003</v>
      </c>
      <c r="AO86">
        <v>1</v>
      </c>
      <c r="AP86">
        <v>411.06</v>
      </c>
      <c r="AQ86">
        <v>52.78</v>
      </c>
    </row>
    <row r="87" spans="1:43" x14ac:dyDescent="0.25">
      <c r="A87" s="8">
        <f t="shared" si="5"/>
        <v>36391</v>
      </c>
      <c r="B87">
        <v>1999</v>
      </c>
      <c r="C87">
        <v>8</v>
      </c>
      <c r="D87">
        <v>19</v>
      </c>
      <c r="E87">
        <v>19990819</v>
      </c>
      <c r="F87">
        <v>1230</v>
      </c>
      <c r="G87" s="3">
        <v>205</v>
      </c>
      <c r="H87" s="4">
        <v>639.97</v>
      </c>
      <c r="I87" s="4">
        <v>639.97</v>
      </c>
      <c r="J87" s="4">
        <v>636.20000000000005</v>
      </c>
      <c r="L87" t="s">
        <v>48</v>
      </c>
      <c r="M87">
        <v>1.03</v>
      </c>
      <c r="N87">
        <v>1.01</v>
      </c>
      <c r="O87">
        <v>1.03</v>
      </c>
      <c r="P87">
        <v>0.98</v>
      </c>
      <c r="Q87">
        <v>0.96</v>
      </c>
      <c r="R87">
        <v>0.98</v>
      </c>
      <c r="S87">
        <v>1.06</v>
      </c>
      <c r="T87">
        <v>1.06</v>
      </c>
      <c r="W87" s="8">
        <f t="shared" si="6"/>
        <v>37895</v>
      </c>
      <c r="X87">
        <v>10</v>
      </c>
      <c r="Y87">
        <v>2003</v>
      </c>
      <c r="Z87">
        <v>1</v>
      </c>
      <c r="AA87">
        <v>183.4</v>
      </c>
      <c r="AB87">
        <v>140.72999999999999</v>
      </c>
      <c r="AC87">
        <v>234.97</v>
      </c>
      <c r="AD87">
        <v>24.09</v>
      </c>
      <c r="AE87">
        <v>7.9</v>
      </c>
      <c r="AF87" s="8">
        <f t="shared" si="7"/>
        <v>37895</v>
      </c>
      <c r="AG87">
        <v>10</v>
      </c>
      <c r="AH87">
        <v>2003</v>
      </c>
      <c r="AI87">
        <v>1</v>
      </c>
      <c r="AJ87">
        <v>183.4</v>
      </c>
      <c r="AK87">
        <v>7.9</v>
      </c>
      <c r="AL87" s="8">
        <f t="shared" si="8"/>
        <v>37895</v>
      </c>
      <c r="AM87">
        <v>10</v>
      </c>
      <c r="AN87">
        <v>2003</v>
      </c>
      <c r="AO87">
        <v>1</v>
      </c>
      <c r="AP87">
        <v>186.97</v>
      </c>
      <c r="AQ87">
        <v>15.53</v>
      </c>
    </row>
    <row r="88" spans="1:43" x14ac:dyDescent="0.25">
      <c r="A88" s="8">
        <f t="shared" si="5"/>
        <v>36439</v>
      </c>
      <c r="B88">
        <v>1999</v>
      </c>
      <c r="C88">
        <v>10</v>
      </c>
      <c r="D88">
        <v>6</v>
      </c>
      <c r="E88">
        <v>19991006</v>
      </c>
      <c r="F88">
        <v>1300</v>
      </c>
      <c r="G88" s="3">
        <v>72</v>
      </c>
      <c r="H88" s="4">
        <v>319.58</v>
      </c>
      <c r="I88" s="4">
        <v>319.58</v>
      </c>
      <c r="J88" s="4">
        <v>323.5</v>
      </c>
      <c r="W88" s="8">
        <f t="shared" si="6"/>
        <v>38047</v>
      </c>
      <c r="X88">
        <v>3</v>
      </c>
      <c r="Y88">
        <v>2004</v>
      </c>
      <c r="Z88">
        <v>1</v>
      </c>
      <c r="AA88">
        <v>164.63</v>
      </c>
      <c r="AB88">
        <v>126.82</v>
      </c>
      <c r="AC88">
        <v>210.19</v>
      </c>
      <c r="AD88">
        <v>21.31</v>
      </c>
      <c r="AE88">
        <v>6.06</v>
      </c>
      <c r="AF88" s="8">
        <f t="shared" si="7"/>
        <v>38047</v>
      </c>
      <c r="AG88">
        <v>3</v>
      </c>
      <c r="AH88">
        <v>2004</v>
      </c>
      <c r="AI88">
        <v>1</v>
      </c>
      <c r="AJ88">
        <v>164.63</v>
      </c>
      <c r="AK88">
        <v>6.06</v>
      </c>
      <c r="AL88" s="8">
        <f t="shared" si="8"/>
        <v>38047</v>
      </c>
      <c r="AM88">
        <v>3</v>
      </c>
      <c r="AN88">
        <v>2004</v>
      </c>
      <c r="AO88">
        <v>1</v>
      </c>
      <c r="AP88">
        <v>167.96</v>
      </c>
      <c r="AQ88">
        <v>8.4499999999999993</v>
      </c>
    </row>
    <row r="89" spans="1:43" x14ac:dyDescent="0.25">
      <c r="A89" s="8">
        <f t="shared" si="5"/>
        <v>36494</v>
      </c>
      <c r="B89">
        <v>1999</v>
      </c>
      <c r="C89">
        <v>11</v>
      </c>
      <c r="D89">
        <v>30</v>
      </c>
      <c r="E89">
        <v>19991130</v>
      </c>
      <c r="F89">
        <v>1400</v>
      </c>
      <c r="G89" s="3">
        <v>30</v>
      </c>
      <c r="H89" s="4">
        <v>178.16</v>
      </c>
      <c r="I89" s="4">
        <v>178.16</v>
      </c>
      <c r="J89" s="4">
        <v>182.86</v>
      </c>
      <c r="L89" t="s">
        <v>48</v>
      </c>
      <c r="M89" t="s">
        <v>49</v>
      </c>
      <c r="N89">
        <v>1</v>
      </c>
      <c r="O89" t="s">
        <v>50</v>
      </c>
      <c r="P89" t="s">
        <v>51</v>
      </c>
      <c r="Q89" t="s">
        <v>48</v>
      </c>
      <c r="R89" t="s">
        <v>52</v>
      </c>
      <c r="S89">
        <v>1</v>
      </c>
      <c r="T89" t="s">
        <v>50</v>
      </c>
      <c r="U89" t="s">
        <v>53</v>
      </c>
      <c r="W89" s="8">
        <f t="shared" si="6"/>
        <v>38078</v>
      </c>
      <c r="X89">
        <v>4</v>
      </c>
      <c r="Y89">
        <v>2004</v>
      </c>
      <c r="Z89">
        <v>1</v>
      </c>
      <c r="AA89">
        <v>325.87</v>
      </c>
      <c r="AB89">
        <v>250.81</v>
      </c>
      <c r="AC89">
        <v>416.37</v>
      </c>
      <c r="AD89">
        <v>42.31</v>
      </c>
      <c r="AE89">
        <v>12.48</v>
      </c>
      <c r="AF89" s="8">
        <f t="shared" si="7"/>
        <v>38078</v>
      </c>
      <c r="AG89">
        <v>4</v>
      </c>
      <c r="AH89">
        <v>2004</v>
      </c>
      <c r="AI89">
        <v>1</v>
      </c>
      <c r="AJ89">
        <v>325.87</v>
      </c>
      <c r="AK89">
        <v>12.48</v>
      </c>
      <c r="AL89" s="8">
        <f t="shared" si="8"/>
        <v>38078</v>
      </c>
      <c r="AM89">
        <v>4</v>
      </c>
      <c r="AN89">
        <v>2004</v>
      </c>
      <c r="AO89">
        <v>1</v>
      </c>
      <c r="AP89">
        <v>329.24</v>
      </c>
      <c r="AQ89">
        <v>21.15</v>
      </c>
    </row>
    <row r="90" spans="1:43" x14ac:dyDescent="0.25">
      <c r="A90" s="8">
        <f t="shared" si="5"/>
        <v>36600</v>
      </c>
      <c r="B90">
        <v>2000</v>
      </c>
      <c r="C90">
        <v>3</v>
      </c>
      <c r="D90">
        <v>15</v>
      </c>
      <c r="E90">
        <v>20000315</v>
      </c>
      <c r="F90">
        <v>1030</v>
      </c>
      <c r="G90" s="3">
        <v>21</v>
      </c>
      <c r="H90" s="4">
        <v>137</v>
      </c>
      <c r="I90" s="4">
        <v>137</v>
      </c>
      <c r="J90" s="4">
        <v>139.75</v>
      </c>
      <c r="W90" s="8">
        <f t="shared" si="6"/>
        <v>38108</v>
      </c>
      <c r="X90">
        <v>5</v>
      </c>
      <c r="Y90">
        <v>2004</v>
      </c>
      <c r="Z90">
        <v>1</v>
      </c>
      <c r="AA90">
        <v>1006</v>
      </c>
      <c r="AB90">
        <v>776</v>
      </c>
      <c r="AC90">
        <v>1282</v>
      </c>
      <c r="AD90">
        <v>129</v>
      </c>
      <c r="AE90">
        <v>33</v>
      </c>
      <c r="AF90" s="8">
        <f t="shared" si="7"/>
        <v>38108</v>
      </c>
      <c r="AG90">
        <v>5</v>
      </c>
      <c r="AH90">
        <v>2004</v>
      </c>
      <c r="AI90">
        <v>1</v>
      </c>
      <c r="AJ90">
        <v>1006</v>
      </c>
      <c r="AK90">
        <v>33</v>
      </c>
      <c r="AL90" s="8">
        <f t="shared" si="8"/>
        <v>38108</v>
      </c>
      <c r="AM90">
        <v>5</v>
      </c>
      <c r="AN90">
        <v>2004</v>
      </c>
      <c r="AO90">
        <v>1</v>
      </c>
      <c r="AP90">
        <v>995.82</v>
      </c>
      <c r="AQ90">
        <v>85.99</v>
      </c>
    </row>
    <row r="91" spans="1:43" x14ac:dyDescent="0.25">
      <c r="A91" s="8">
        <f t="shared" si="5"/>
        <v>36614</v>
      </c>
      <c r="B91">
        <v>2000</v>
      </c>
      <c r="C91">
        <v>3</v>
      </c>
      <c r="D91">
        <v>29</v>
      </c>
      <c r="E91">
        <v>20000329</v>
      </c>
      <c r="F91">
        <v>1200</v>
      </c>
      <c r="G91" s="3">
        <v>26</v>
      </c>
      <c r="H91" s="4">
        <v>160.53</v>
      </c>
      <c r="I91" s="4">
        <v>160.53</v>
      </c>
      <c r="J91" s="4">
        <v>163.19999999999999</v>
      </c>
    </row>
    <row r="92" spans="1:43" x14ac:dyDescent="0.25">
      <c r="A92" s="8">
        <f t="shared" si="5"/>
        <v>36629</v>
      </c>
      <c r="B92">
        <v>2000</v>
      </c>
      <c r="C92">
        <v>4</v>
      </c>
      <c r="D92">
        <v>13</v>
      </c>
      <c r="E92">
        <v>20000413</v>
      </c>
      <c r="F92">
        <v>1500</v>
      </c>
      <c r="G92" s="3">
        <v>63</v>
      </c>
      <c r="H92" s="4">
        <v>317.48</v>
      </c>
      <c r="I92" s="4">
        <v>317.48</v>
      </c>
      <c r="J92" s="4">
        <v>320.74</v>
      </c>
      <c r="L92" t="s">
        <v>54</v>
      </c>
      <c r="M92" t="s">
        <v>55</v>
      </c>
    </row>
    <row r="93" spans="1:43" x14ac:dyDescent="0.25">
      <c r="A93" s="8">
        <f t="shared" si="5"/>
        <v>36640</v>
      </c>
      <c r="B93">
        <v>2000</v>
      </c>
      <c r="C93">
        <v>4</v>
      </c>
      <c r="D93">
        <v>24</v>
      </c>
      <c r="E93">
        <v>20000424</v>
      </c>
      <c r="F93">
        <v>1215</v>
      </c>
      <c r="G93" s="3">
        <v>110</v>
      </c>
      <c r="H93" s="4">
        <v>471.59</v>
      </c>
      <c r="I93" s="4">
        <v>471.59</v>
      </c>
      <c r="J93" s="4">
        <v>473.71</v>
      </c>
      <c r="L93" s="11" t="s">
        <v>56</v>
      </c>
      <c r="M93" s="11"/>
    </row>
    <row r="94" spans="1:43" x14ac:dyDescent="0.25">
      <c r="A94" s="8">
        <f t="shared" si="5"/>
        <v>36662</v>
      </c>
      <c r="B94">
        <v>2000</v>
      </c>
      <c r="C94">
        <v>5</v>
      </c>
      <c r="D94">
        <v>16</v>
      </c>
      <c r="E94">
        <v>20000516</v>
      </c>
      <c r="F94">
        <v>1210</v>
      </c>
      <c r="G94" s="3">
        <v>199</v>
      </c>
      <c r="H94" s="4">
        <v>685.77</v>
      </c>
      <c r="I94" s="4">
        <v>685.77</v>
      </c>
      <c r="J94" s="4">
        <v>682.33</v>
      </c>
      <c r="L94" t="s">
        <v>59</v>
      </c>
      <c r="M94">
        <v>2.3E-2</v>
      </c>
    </row>
    <row r="95" spans="1:43" x14ac:dyDescent="0.25">
      <c r="A95" s="8">
        <f t="shared" si="5"/>
        <v>36670</v>
      </c>
      <c r="B95">
        <v>2000</v>
      </c>
      <c r="C95">
        <v>5</v>
      </c>
      <c r="D95">
        <v>24</v>
      </c>
      <c r="E95">
        <v>20000524</v>
      </c>
      <c r="F95">
        <v>1100</v>
      </c>
      <c r="G95" s="3">
        <v>621</v>
      </c>
      <c r="H95" s="4">
        <v>1403.1</v>
      </c>
      <c r="I95" s="4">
        <v>1403.1</v>
      </c>
      <c r="J95" s="4">
        <v>1375.8</v>
      </c>
      <c r="L95" t="s">
        <v>63</v>
      </c>
      <c r="M95">
        <v>1</v>
      </c>
    </row>
    <row r="96" spans="1:43" x14ac:dyDescent="0.25">
      <c r="A96" s="8">
        <f t="shared" si="5"/>
        <v>36677</v>
      </c>
      <c r="B96">
        <v>2000</v>
      </c>
      <c r="C96">
        <v>5</v>
      </c>
      <c r="D96">
        <v>31</v>
      </c>
      <c r="E96">
        <v>20000531</v>
      </c>
      <c r="F96">
        <v>1415</v>
      </c>
      <c r="G96" s="3">
        <v>525</v>
      </c>
      <c r="H96" s="4">
        <v>1250.5999999999999</v>
      </c>
      <c r="I96" s="4">
        <v>1250.5999999999999</v>
      </c>
      <c r="J96" s="4">
        <v>1227.5999999999999</v>
      </c>
      <c r="L96" t="s">
        <v>58</v>
      </c>
      <c r="M96">
        <v>0.91</v>
      </c>
    </row>
    <row r="97" spans="1:20" x14ac:dyDescent="0.25">
      <c r="A97" s="8">
        <f t="shared" si="5"/>
        <v>36689</v>
      </c>
      <c r="B97">
        <v>2000</v>
      </c>
      <c r="C97">
        <v>6</v>
      </c>
      <c r="D97">
        <v>12</v>
      </c>
      <c r="E97">
        <v>20000612</v>
      </c>
      <c r="F97">
        <v>1600</v>
      </c>
      <c r="G97" s="3">
        <v>250</v>
      </c>
      <c r="H97" s="4">
        <v>761.67</v>
      </c>
      <c r="I97" s="4">
        <v>761.67</v>
      </c>
      <c r="J97" s="4">
        <v>753.34</v>
      </c>
    </row>
    <row r="98" spans="1:20" x14ac:dyDescent="0.25">
      <c r="A98" s="8">
        <f t="shared" si="5"/>
        <v>36705</v>
      </c>
      <c r="B98">
        <v>2000</v>
      </c>
      <c r="C98">
        <v>6</v>
      </c>
      <c r="D98">
        <v>28</v>
      </c>
      <c r="E98">
        <v>20000628</v>
      </c>
      <c r="F98">
        <v>1250</v>
      </c>
      <c r="G98" s="3">
        <v>144</v>
      </c>
      <c r="H98" s="4">
        <v>509.54</v>
      </c>
      <c r="I98" s="4">
        <v>509.54</v>
      </c>
      <c r="J98" s="4">
        <v>506.31</v>
      </c>
      <c r="L98" t="s">
        <v>64</v>
      </c>
    </row>
    <row r="99" spans="1:20" x14ac:dyDescent="0.25">
      <c r="A99" s="8">
        <f t="shared" si="5"/>
        <v>36725</v>
      </c>
      <c r="B99">
        <v>2000</v>
      </c>
      <c r="C99">
        <v>7</v>
      </c>
      <c r="D99">
        <v>18</v>
      </c>
      <c r="E99">
        <v>20000718</v>
      </c>
      <c r="F99">
        <v>1005</v>
      </c>
      <c r="G99" s="3">
        <v>81</v>
      </c>
      <c r="H99" s="4">
        <v>328.94</v>
      </c>
      <c r="I99" s="4">
        <v>328.94</v>
      </c>
      <c r="J99" s="4">
        <v>328.46</v>
      </c>
      <c r="L99" t="s">
        <v>65</v>
      </c>
      <c r="M99" t="s">
        <v>66</v>
      </c>
      <c r="N99" t="s">
        <v>67</v>
      </c>
      <c r="O99" t="s">
        <v>72</v>
      </c>
      <c r="P99" t="s">
        <v>73</v>
      </c>
      <c r="Q99" t="s">
        <v>68</v>
      </c>
      <c r="R99" t="s">
        <v>74</v>
      </c>
      <c r="S99" t="s">
        <v>75</v>
      </c>
      <c r="T99" t="s">
        <v>69</v>
      </c>
    </row>
    <row r="100" spans="1:20" x14ac:dyDescent="0.25">
      <c r="A100" s="8">
        <f t="shared" si="5"/>
        <v>36728</v>
      </c>
      <c r="B100">
        <v>2000</v>
      </c>
      <c r="C100">
        <v>7</v>
      </c>
      <c r="D100">
        <v>21</v>
      </c>
      <c r="E100">
        <v>20000721</v>
      </c>
      <c r="F100">
        <v>1200</v>
      </c>
      <c r="G100" s="3">
        <v>60</v>
      </c>
      <c r="H100" s="4">
        <v>261.24</v>
      </c>
      <c r="I100" s="4">
        <v>261.24</v>
      </c>
      <c r="J100" s="4">
        <v>261.42</v>
      </c>
      <c r="L100" t="s">
        <v>70</v>
      </c>
      <c r="M100">
        <v>228</v>
      </c>
      <c r="N100">
        <v>9</v>
      </c>
      <c r="O100">
        <v>26</v>
      </c>
      <c r="P100">
        <v>46</v>
      </c>
      <c r="Q100">
        <v>156</v>
      </c>
      <c r="R100">
        <v>414</v>
      </c>
      <c r="S100">
        <v>581</v>
      </c>
      <c r="T100">
        <v>883</v>
      </c>
    </row>
    <row r="101" spans="1:20" x14ac:dyDescent="0.25">
      <c r="A101" s="8">
        <f t="shared" si="5"/>
        <v>36747</v>
      </c>
      <c r="B101">
        <v>2000</v>
      </c>
      <c r="C101">
        <v>8</v>
      </c>
      <c r="D101">
        <v>9</v>
      </c>
      <c r="E101">
        <v>20000809</v>
      </c>
      <c r="F101">
        <v>1300</v>
      </c>
      <c r="G101" s="3">
        <v>38</v>
      </c>
      <c r="H101" s="4">
        <v>181.64</v>
      </c>
      <c r="I101" s="4">
        <v>181.64</v>
      </c>
      <c r="J101" s="4">
        <v>182.53</v>
      </c>
      <c r="L101" t="s">
        <v>32</v>
      </c>
      <c r="M101">
        <v>205</v>
      </c>
      <c r="N101">
        <v>9</v>
      </c>
      <c r="O101">
        <v>26</v>
      </c>
      <c r="P101">
        <v>38</v>
      </c>
      <c r="Q101">
        <v>74</v>
      </c>
      <c r="R101">
        <v>342</v>
      </c>
      <c r="S101">
        <v>583</v>
      </c>
      <c r="T101">
        <v>1110</v>
      </c>
    </row>
    <row r="102" spans="1:20" x14ac:dyDescent="0.25">
      <c r="A102" s="8">
        <f t="shared" si="5"/>
        <v>36760</v>
      </c>
      <c r="B102">
        <v>2000</v>
      </c>
      <c r="C102">
        <v>8</v>
      </c>
      <c r="D102">
        <v>22</v>
      </c>
      <c r="E102">
        <v>20000822</v>
      </c>
      <c r="F102">
        <v>730</v>
      </c>
      <c r="G102" s="3">
        <v>99</v>
      </c>
      <c r="H102" s="4">
        <v>382.56</v>
      </c>
      <c r="I102" s="4">
        <v>382.56</v>
      </c>
      <c r="J102" s="4">
        <v>382.89</v>
      </c>
    </row>
    <row r="103" spans="1:20" x14ac:dyDescent="0.25">
      <c r="A103" s="8">
        <f t="shared" si="5"/>
        <v>36784</v>
      </c>
      <c r="B103">
        <v>2000</v>
      </c>
      <c r="C103">
        <v>9</v>
      </c>
      <c r="D103">
        <v>15</v>
      </c>
      <c r="E103">
        <v>20000915</v>
      </c>
      <c r="F103">
        <v>1600</v>
      </c>
      <c r="G103" s="3">
        <v>73</v>
      </c>
      <c r="H103" s="4">
        <v>312.39999999999998</v>
      </c>
      <c r="I103" s="4">
        <v>312.39999999999998</v>
      </c>
      <c r="J103" s="4">
        <v>314.74</v>
      </c>
      <c r="L103" t="s">
        <v>76</v>
      </c>
    </row>
    <row r="104" spans="1:20" x14ac:dyDescent="0.25">
      <c r="A104" s="8">
        <f t="shared" si="5"/>
        <v>36838</v>
      </c>
      <c r="B104">
        <v>2000</v>
      </c>
      <c r="C104">
        <v>11</v>
      </c>
      <c r="D104">
        <v>8</v>
      </c>
      <c r="E104">
        <v>20001108</v>
      </c>
      <c r="F104">
        <v>1330</v>
      </c>
      <c r="G104" s="3">
        <v>49</v>
      </c>
      <c r="H104" s="4">
        <v>253.4</v>
      </c>
      <c r="I104" s="4">
        <v>253.4</v>
      </c>
      <c r="J104" s="4">
        <v>258.83</v>
      </c>
      <c r="L104" t="s">
        <v>77</v>
      </c>
    </row>
    <row r="105" spans="1:20" x14ac:dyDescent="0.25">
      <c r="A105" s="8">
        <f t="shared" si="5"/>
        <v>36865</v>
      </c>
      <c r="B105">
        <v>2000</v>
      </c>
      <c r="C105">
        <v>12</v>
      </c>
      <c r="D105">
        <v>5</v>
      </c>
      <c r="E105">
        <v>20001205</v>
      </c>
      <c r="F105">
        <v>1200</v>
      </c>
      <c r="G105" s="3">
        <v>33</v>
      </c>
      <c r="H105" s="4">
        <v>194.34</v>
      </c>
      <c r="I105" s="4">
        <v>194.34</v>
      </c>
      <c r="J105" s="4">
        <v>199.55</v>
      </c>
    </row>
    <row r="106" spans="1:20" x14ac:dyDescent="0.25">
      <c r="A106" s="8">
        <f t="shared" si="5"/>
        <v>36899</v>
      </c>
      <c r="B106">
        <v>2001</v>
      </c>
      <c r="C106">
        <v>1</v>
      </c>
      <c r="D106">
        <v>8</v>
      </c>
      <c r="E106">
        <v>20010108</v>
      </c>
      <c r="F106">
        <v>1400</v>
      </c>
      <c r="G106" s="3">
        <v>30</v>
      </c>
      <c r="H106" s="4">
        <v>188.06</v>
      </c>
      <c r="I106" s="4">
        <v>188.06</v>
      </c>
      <c r="J106" s="4">
        <v>193.45</v>
      </c>
      <c r="L106" t="s">
        <v>78</v>
      </c>
      <c r="O106" s="3">
        <v>1110</v>
      </c>
    </row>
    <row r="107" spans="1:20" x14ac:dyDescent="0.25">
      <c r="A107" s="8">
        <f t="shared" si="5"/>
        <v>36962</v>
      </c>
      <c r="B107">
        <v>2001</v>
      </c>
      <c r="C107">
        <v>3</v>
      </c>
      <c r="D107">
        <v>12</v>
      </c>
      <c r="E107">
        <v>20010312</v>
      </c>
      <c r="F107">
        <v>1430</v>
      </c>
      <c r="G107" s="3">
        <v>18</v>
      </c>
      <c r="H107" s="4">
        <v>120.63</v>
      </c>
      <c r="I107" s="4">
        <v>120.63</v>
      </c>
      <c r="J107" s="4">
        <v>123.17</v>
      </c>
      <c r="L107" t="s">
        <v>79</v>
      </c>
      <c r="O107" s="3">
        <v>883</v>
      </c>
    </row>
    <row r="108" spans="1:20" x14ac:dyDescent="0.25">
      <c r="A108" s="8">
        <f t="shared" si="5"/>
        <v>37011</v>
      </c>
      <c r="B108">
        <v>2001</v>
      </c>
      <c r="C108">
        <v>4</v>
      </c>
      <c r="D108">
        <v>30</v>
      </c>
      <c r="E108">
        <v>20010430</v>
      </c>
      <c r="F108">
        <v>1530</v>
      </c>
      <c r="G108" s="3">
        <v>186</v>
      </c>
      <c r="H108" s="4">
        <v>676.82</v>
      </c>
      <c r="I108" s="4">
        <v>676.82</v>
      </c>
      <c r="J108" s="4">
        <v>676.11</v>
      </c>
    </row>
    <row r="109" spans="1:20" x14ac:dyDescent="0.25">
      <c r="A109" s="8">
        <f t="shared" si="5"/>
        <v>37041</v>
      </c>
      <c r="B109">
        <v>2001</v>
      </c>
      <c r="C109">
        <v>5</v>
      </c>
      <c r="D109">
        <v>30</v>
      </c>
      <c r="E109">
        <v>20010530</v>
      </c>
      <c r="F109">
        <v>1430</v>
      </c>
      <c r="G109" s="3">
        <v>491</v>
      </c>
      <c r="H109" s="4">
        <v>1203.5999999999999</v>
      </c>
      <c r="I109" s="4">
        <v>1203.5999999999999</v>
      </c>
      <c r="J109" s="4">
        <v>1182.7</v>
      </c>
    </row>
    <row r="110" spans="1:20" x14ac:dyDescent="0.25">
      <c r="A110" s="8">
        <f t="shared" si="5"/>
        <v>37091</v>
      </c>
      <c r="B110">
        <v>2001</v>
      </c>
      <c r="C110">
        <v>7</v>
      </c>
      <c r="D110">
        <v>19</v>
      </c>
      <c r="E110">
        <v>20010719</v>
      </c>
      <c r="F110">
        <v>1130</v>
      </c>
      <c r="G110" s="3">
        <v>112</v>
      </c>
      <c r="H110" s="4">
        <v>417.87</v>
      </c>
      <c r="I110" s="4">
        <v>417.87</v>
      </c>
      <c r="J110" s="4">
        <v>416.26</v>
      </c>
    </row>
    <row r="111" spans="1:20" x14ac:dyDescent="0.25">
      <c r="A111" s="8">
        <f t="shared" si="5"/>
        <v>37124</v>
      </c>
      <c r="B111">
        <v>2001</v>
      </c>
      <c r="C111">
        <v>8</v>
      </c>
      <c r="D111">
        <v>21</v>
      </c>
      <c r="E111">
        <v>20010821</v>
      </c>
      <c r="F111">
        <v>1215</v>
      </c>
      <c r="G111" s="3">
        <v>93</v>
      </c>
      <c r="H111" s="4">
        <v>365.03</v>
      </c>
      <c r="I111" s="4">
        <v>365.03</v>
      </c>
      <c r="J111" s="4">
        <v>365.44</v>
      </c>
    </row>
    <row r="112" spans="1:20" x14ac:dyDescent="0.25">
      <c r="A112" s="8">
        <f t="shared" si="5"/>
        <v>37141</v>
      </c>
      <c r="B112">
        <v>2001</v>
      </c>
      <c r="C112">
        <v>9</v>
      </c>
      <c r="D112">
        <v>7</v>
      </c>
      <c r="E112">
        <v>20010907</v>
      </c>
      <c r="F112">
        <v>1415</v>
      </c>
      <c r="G112" s="3">
        <v>46</v>
      </c>
      <c r="H112" s="4">
        <v>216.02</v>
      </c>
      <c r="I112" s="4">
        <v>216.02</v>
      </c>
      <c r="J112" s="4">
        <v>217.82</v>
      </c>
    </row>
    <row r="113" spans="1:10" x14ac:dyDescent="0.25">
      <c r="A113" s="8">
        <f t="shared" si="5"/>
        <v>37197</v>
      </c>
      <c r="B113">
        <v>2001</v>
      </c>
      <c r="C113">
        <v>11</v>
      </c>
      <c r="D113">
        <v>2</v>
      </c>
      <c r="E113">
        <v>20011102</v>
      </c>
      <c r="F113">
        <v>1515</v>
      </c>
      <c r="G113" s="3">
        <v>27</v>
      </c>
      <c r="H113" s="4">
        <v>154.52000000000001</v>
      </c>
      <c r="I113" s="4">
        <v>154.52000000000001</v>
      </c>
      <c r="J113" s="4">
        <v>157.91</v>
      </c>
    </row>
    <row r="114" spans="1:10" x14ac:dyDescent="0.25">
      <c r="A114" s="8">
        <f t="shared" si="5"/>
        <v>37355</v>
      </c>
      <c r="B114">
        <v>2002</v>
      </c>
      <c r="C114">
        <v>4</v>
      </c>
      <c r="D114">
        <v>9</v>
      </c>
      <c r="E114">
        <v>20020409</v>
      </c>
      <c r="F114">
        <v>1219</v>
      </c>
      <c r="G114" s="3">
        <v>74</v>
      </c>
      <c r="H114" s="4">
        <v>362.21</v>
      </c>
      <c r="I114" s="4">
        <v>362.21</v>
      </c>
      <c r="J114" s="4">
        <v>366.05</v>
      </c>
    </row>
    <row r="115" spans="1:10" x14ac:dyDescent="0.25">
      <c r="A115" s="8">
        <f t="shared" si="5"/>
        <v>37400</v>
      </c>
      <c r="B115">
        <v>2002</v>
      </c>
      <c r="C115">
        <v>5</v>
      </c>
      <c r="D115">
        <v>24</v>
      </c>
      <c r="E115">
        <v>20020524</v>
      </c>
      <c r="F115">
        <v>1439</v>
      </c>
      <c r="G115" s="3">
        <v>140</v>
      </c>
      <c r="H115" s="4">
        <v>528.74</v>
      </c>
      <c r="I115" s="4">
        <v>528.74</v>
      </c>
      <c r="J115" s="4">
        <v>527.14</v>
      </c>
    </row>
    <row r="116" spans="1:10" x14ac:dyDescent="0.25">
      <c r="A116" s="8">
        <f t="shared" si="5"/>
        <v>37435</v>
      </c>
      <c r="B116">
        <v>2002</v>
      </c>
      <c r="C116">
        <v>6</v>
      </c>
      <c r="D116">
        <v>28</v>
      </c>
      <c r="E116">
        <v>20020628</v>
      </c>
      <c r="F116">
        <v>1324</v>
      </c>
      <c r="G116" s="3">
        <v>44</v>
      </c>
      <c r="H116" s="4">
        <v>208.83</v>
      </c>
      <c r="I116" s="4">
        <v>208.83</v>
      </c>
      <c r="J116" s="4">
        <v>209.24</v>
      </c>
    </row>
    <row r="117" spans="1:10" x14ac:dyDescent="0.25">
      <c r="A117" s="8">
        <f t="shared" si="5"/>
        <v>37460</v>
      </c>
      <c r="B117">
        <v>2002</v>
      </c>
      <c r="C117">
        <v>7</v>
      </c>
      <c r="D117">
        <v>23</v>
      </c>
      <c r="E117">
        <v>20020723</v>
      </c>
      <c r="F117">
        <v>1322</v>
      </c>
      <c r="G117" s="3">
        <v>27</v>
      </c>
      <c r="H117" s="4">
        <v>137.38999999999999</v>
      </c>
      <c r="I117" s="4">
        <v>137.38999999999999</v>
      </c>
      <c r="J117" s="4">
        <v>138.09</v>
      </c>
    </row>
    <row r="118" spans="1:10" x14ac:dyDescent="0.25">
      <c r="A118" s="8">
        <f t="shared" si="5"/>
        <v>37525</v>
      </c>
      <c r="B118">
        <v>2002</v>
      </c>
      <c r="C118">
        <v>9</v>
      </c>
      <c r="D118">
        <v>26</v>
      </c>
      <c r="E118">
        <v>20020926</v>
      </c>
      <c r="F118">
        <v>1215</v>
      </c>
      <c r="G118" s="3">
        <v>46</v>
      </c>
      <c r="H118" s="4">
        <v>221.88</v>
      </c>
      <c r="I118" s="4">
        <v>221.88</v>
      </c>
      <c r="J118" s="4">
        <v>224.58</v>
      </c>
    </row>
    <row r="119" spans="1:10" x14ac:dyDescent="0.25">
      <c r="A119" s="8">
        <f t="shared" si="5"/>
        <v>37596</v>
      </c>
      <c r="B119">
        <v>2002</v>
      </c>
      <c r="C119">
        <v>12</v>
      </c>
      <c r="D119">
        <v>6</v>
      </c>
      <c r="E119">
        <v>20021206</v>
      </c>
      <c r="F119">
        <v>1336</v>
      </c>
      <c r="G119" s="3">
        <v>29</v>
      </c>
      <c r="H119" s="4">
        <v>175.09</v>
      </c>
      <c r="I119" s="4">
        <v>175.09</v>
      </c>
      <c r="J119" s="4">
        <v>179.85</v>
      </c>
    </row>
    <row r="120" spans="1:10" x14ac:dyDescent="0.25">
      <c r="A120" s="8">
        <f t="shared" si="5"/>
        <v>37721</v>
      </c>
      <c r="B120">
        <v>2003</v>
      </c>
      <c r="C120">
        <v>4</v>
      </c>
      <c r="D120">
        <v>10</v>
      </c>
      <c r="E120">
        <v>20030410</v>
      </c>
      <c r="F120">
        <v>1258</v>
      </c>
      <c r="G120" s="3">
        <v>25</v>
      </c>
      <c r="H120" s="4">
        <v>152.24</v>
      </c>
      <c r="I120" s="4">
        <v>152.24</v>
      </c>
      <c r="J120" s="4">
        <v>154.41</v>
      </c>
    </row>
    <row r="121" spans="1:10" x14ac:dyDescent="0.25">
      <c r="A121" s="8">
        <f t="shared" si="5"/>
        <v>37813</v>
      </c>
      <c r="B121">
        <v>2003</v>
      </c>
      <c r="C121">
        <v>7</v>
      </c>
      <c r="D121">
        <v>11</v>
      </c>
      <c r="E121">
        <v>20030711</v>
      </c>
      <c r="F121">
        <v>1245</v>
      </c>
      <c r="G121" s="3">
        <v>93</v>
      </c>
      <c r="H121" s="4">
        <v>366.5</v>
      </c>
      <c r="I121" s="4">
        <v>366.5</v>
      </c>
      <c r="J121" s="4">
        <v>365.49</v>
      </c>
    </row>
    <row r="122" spans="1:10" x14ac:dyDescent="0.25">
      <c r="A122" s="8">
        <f t="shared" si="5"/>
        <v>37847</v>
      </c>
      <c r="B122">
        <v>2003</v>
      </c>
      <c r="C122">
        <v>8</v>
      </c>
      <c r="D122">
        <v>14</v>
      </c>
      <c r="E122">
        <v>20030814</v>
      </c>
      <c r="F122">
        <v>1330</v>
      </c>
      <c r="G122" s="3">
        <v>110</v>
      </c>
      <c r="H122" s="4">
        <v>411.53</v>
      </c>
      <c r="I122" s="4">
        <v>411.53</v>
      </c>
      <c r="J122" s="4">
        <v>411.06</v>
      </c>
    </row>
    <row r="123" spans="1:10" x14ac:dyDescent="0.25">
      <c r="A123" s="8">
        <f t="shared" si="5"/>
        <v>37918</v>
      </c>
      <c r="B123">
        <v>2003</v>
      </c>
      <c r="C123">
        <v>10</v>
      </c>
      <c r="D123">
        <v>24</v>
      </c>
      <c r="E123">
        <v>20031024</v>
      </c>
      <c r="F123">
        <v>1435</v>
      </c>
      <c r="G123" s="3">
        <v>34</v>
      </c>
      <c r="H123" s="4">
        <v>183.4</v>
      </c>
      <c r="I123" s="4">
        <v>183.4</v>
      </c>
      <c r="J123" s="4">
        <v>186.97</v>
      </c>
    </row>
    <row r="124" spans="1:10" x14ac:dyDescent="0.25">
      <c r="A124" s="8">
        <f t="shared" si="5"/>
        <v>38058</v>
      </c>
      <c r="B124">
        <v>2004</v>
      </c>
      <c r="C124">
        <v>3</v>
      </c>
      <c r="D124">
        <v>12</v>
      </c>
      <c r="E124">
        <v>20040312</v>
      </c>
      <c r="F124">
        <v>1245</v>
      </c>
      <c r="G124" s="3">
        <v>26</v>
      </c>
      <c r="H124" s="4">
        <v>164.63</v>
      </c>
      <c r="I124" s="4">
        <v>164.63</v>
      </c>
      <c r="J124" s="4">
        <v>167.96</v>
      </c>
    </row>
    <row r="125" spans="1:10" x14ac:dyDescent="0.25">
      <c r="A125" s="8">
        <f t="shared" si="5"/>
        <v>38089</v>
      </c>
      <c r="B125">
        <v>2004</v>
      </c>
      <c r="C125">
        <v>4</v>
      </c>
      <c r="D125">
        <v>12</v>
      </c>
      <c r="E125">
        <v>20040412</v>
      </c>
      <c r="F125">
        <v>1250</v>
      </c>
      <c r="G125" s="3">
        <v>65</v>
      </c>
      <c r="H125" s="4">
        <v>325.87</v>
      </c>
      <c r="I125" s="4">
        <v>325.87</v>
      </c>
      <c r="J125" s="4">
        <v>329.24</v>
      </c>
    </row>
    <row r="126" spans="1:10" x14ac:dyDescent="0.25">
      <c r="A126" s="8">
        <f t="shared" si="5"/>
        <v>38117</v>
      </c>
      <c r="B126">
        <v>2004</v>
      </c>
      <c r="C126">
        <v>5</v>
      </c>
      <c r="D126">
        <v>10</v>
      </c>
      <c r="E126">
        <v>20040510</v>
      </c>
      <c r="F126">
        <v>1501</v>
      </c>
      <c r="G126" s="3">
        <v>348</v>
      </c>
      <c r="H126" s="4">
        <v>1005.8</v>
      </c>
      <c r="I126" s="4">
        <v>1005.8</v>
      </c>
      <c r="J126" s="4">
        <v>995.82</v>
      </c>
    </row>
  </sheetData>
  <mergeCells count="11">
    <mergeCell ref="L46:M46"/>
    <mergeCell ref="L61:M61"/>
    <mergeCell ref="L73:P73"/>
    <mergeCell ref="L93:M93"/>
    <mergeCell ref="E1:J1"/>
    <mergeCell ref="X1:AQ1"/>
    <mergeCell ref="AS1:BA1"/>
    <mergeCell ref="X2:AE2"/>
    <mergeCell ref="AG2:AK2"/>
    <mergeCell ref="AM2:AQ2"/>
    <mergeCell ref="AS2:BA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0C95-37AB-43AD-8230-A9D040F42B19}">
  <dimension ref="A1:BF126"/>
  <sheetViews>
    <sheetView topLeftCell="G53" workbookViewId="0">
      <selection activeCell="AE6" sqref="AE6:AE90"/>
    </sheetView>
  </sheetViews>
  <sheetFormatPr defaultRowHeight="15" x14ac:dyDescent="0.25"/>
  <cols>
    <col min="1" max="1" width="9.7109375" bestFit="1" customWidth="1"/>
  </cols>
  <sheetData>
    <row r="1" spans="1:58" ht="18.75" x14ac:dyDescent="0.3">
      <c r="E1" s="13" t="s">
        <v>97</v>
      </c>
      <c r="F1" s="13"/>
      <c r="G1" s="13"/>
      <c r="H1" s="13"/>
      <c r="I1" s="13"/>
      <c r="J1" s="13"/>
      <c r="W1" s="1" t="s">
        <v>80</v>
      </c>
      <c r="X1" s="12" t="s">
        <v>91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S1" s="11" t="s">
        <v>94</v>
      </c>
      <c r="AT1" s="11"/>
      <c r="AU1" s="11"/>
      <c r="AV1" s="11"/>
      <c r="AW1" s="11"/>
      <c r="AX1" s="11"/>
      <c r="AY1" s="11"/>
      <c r="AZ1" s="11"/>
      <c r="BA1" s="11"/>
      <c r="BC1" t="s">
        <v>101</v>
      </c>
    </row>
    <row r="2" spans="1:58" x14ac:dyDescent="0.25"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U2" s="4">
        <f>W6</f>
        <v>33604</v>
      </c>
      <c r="X2" s="13" t="s">
        <v>90</v>
      </c>
      <c r="Y2" s="13"/>
      <c r="Z2" s="13"/>
      <c r="AA2" s="13"/>
      <c r="AB2" s="13"/>
      <c r="AC2" s="13"/>
      <c r="AD2" s="13"/>
      <c r="AE2" s="13"/>
      <c r="AG2" s="13" t="s">
        <v>92</v>
      </c>
      <c r="AH2" s="13"/>
      <c r="AI2" s="13"/>
      <c r="AJ2" s="13"/>
      <c r="AK2" s="13"/>
      <c r="AM2" s="13" t="s">
        <v>93</v>
      </c>
      <c r="AN2" s="13"/>
      <c r="AO2" s="13"/>
      <c r="AP2" s="13"/>
      <c r="AQ2" s="13"/>
      <c r="AS2" s="13" t="s">
        <v>95</v>
      </c>
      <c r="AT2" s="13"/>
      <c r="AU2" s="13"/>
      <c r="AV2" s="13"/>
      <c r="AW2" s="13"/>
      <c r="AX2" s="13"/>
      <c r="AY2" s="13"/>
      <c r="AZ2" s="13"/>
      <c r="BA2" s="13"/>
      <c r="BC2" t="s">
        <v>102</v>
      </c>
      <c r="BD2" s="7" t="s">
        <v>103</v>
      </c>
      <c r="BE2" s="10" t="s">
        <v>112</v>
      </c>
      <c r="BF2" t="s">
        <v>113</v>
      </c>
    </row>
    <row r="3" spans="1:58" x14ac:dyDescent="0.25">
      <c r="A3" s="8">
        <f>DATE(B3,C3,D3)</f>
        <v>33618</v>
      </c>
      <c r="B3">
        <v>1992</v>
      </c>
      <c r="C3">
        <v>1</v>
      </c>
      <c r="D3">
        <v>15</v>
      </c>
      <c r="E3">
        <v>19920115</v>
      </c>
      <c r="F3">
        <v>1240</v>
      </c>
      <c r="G3" s="3">
        <v>18</v>
      </c>
      <c r="H3" s="4">
        <v>6962.6</v>
      </c>
      <c r="I3" s="4">
        <v>6962.6</v>
      </c>
      <c r="J3" s="4">
        <v>6979.5</v>
      </c>
      <c r="U3" s="4">
        <f>W90</f>
        <v>38108</v>
      </c>
      <c r="AA3" t="s">
        <v>66</v>
      </c>
      <c r="AB3" s="5">
        <v>0.95</v>
      </c>
      <c r="AC3" t="s">
        <v>81</v>
      </c>
      <c r="AD3" t="s">
        <v>89</v>
      </c>
      <c r="AE3" t="s">
        <v>83</v>
      </c>
      <c r="AJ3" t="s">
        <v>66</v>
      </c>
      <c r="AK3" t="s">
        <v>83</v>
      </c>
      <c r="AP3" t="s">
        <v>66</v>
      </c>
      <c r="AQ3" t="s">
        <v>83</v>
      </c>
      <c r="AU3" t="s">
        <v>38</v>
      </c>
      <c r="AW3" t="s">
        <v>39</v>
      </c>
      <c r="AX3" t="s">
        <v>40</v>
      </c>
      <c r="AY3" t="s">
        <v>41</v>
      </c>
      <c r="AZ3" t="s">
        <v>42</v>
      </c>
      <c r="BC3" s="8">
        <v>35388</v>
      </c>
      <c r="BD3">
        <v>43</v>
      </c>
      <c r="BE3">
        <v>116</v>
      </c>
      <c r="BF3">
        <f>((BD3*BE3*28.3168)/(1000*1000))*86400</f>
        <v>12203.498741759999</v>
      </c>
    </row>
    <row r="4" spans="1:58" x14ac:dyDescent="0.25">
      <c r="A4" s="8">
        <f t="shared" ref="A4:A67" si="0">DATE(B4,C4,D4)</f>
        <v>33688</v>
      </c>
      <c r="B4">
        <v>1992</v>
      </c>
      <c r="C4">
        <v>3</v>
      </c>
      <c r="D4">
        <v>25</v>
      </c>
      <c r="E4">
        <v>19920325</v>
      </c>
      <c r="F4">
        <v>1350</v>
      </c>
      <c r="G4" s="3">
        <v>18</v>
      </c>
      <c r="H4" s="4">
        <v>7015.3</v>
      </c>
      <c r="I4" s="4">
        <v>7015.3</v>
      </c>
      <c r="J4" s="4">
        <v>6603.2</v>
      </c>
      <c r="L4" t="s">
        <v>6</v>
      </c>
      <c r="Z4" t="s">
        <v>84</v>
      </c>
      <c r="AA4" t="s">
        <v>71</v>
      </c>
      <c r="AB4" t="s">
        <v>85</v>
      </c>
      <c r="AC4" t="s">
        <v>86</v>
      </c>
      <c r="AD4" t="s">
        <v>87</v>
      </c>
      <c r="AE4" t="s">
        <v>82</v>
      </c>
      <c r="AI4" t="s">
        <v>84</v>
      </c>
      <c r="AJ4" t="s">
        <v>71</v>
      </c>
      <c r="AK4" t="s">
        <v>82</v>
      </c>
      <c r="AO4" t="s">
        <v>84</v>
      </c>
      <c r="AP4" t="s">
        <v>71</v>
      </c>
      <c r="AQ4" t="s">
        <v>82</v>
      </c>
      <c r="AT4" t="s">
        <v>43</v>
      </c>
      <c r="AU4" t="s">
        <v>44</v>
      </c>
      <c r="AV4" t="s">
        <v>45</v>
      </c>
      <c r="AW4" t="s">
        <v>44</v>
      </c>
      <c r="AX4" t="s">
        <v>44</v>
      </c>
      <c r="AY4" t="s">
        <v>44</v>
      </c>
      <c r="AZ4" t="s">
        <v>44</v>
      </c>
      <c r="BA4" t="s">
        <v>46</v>
      </c>
      <c r="BC4" s="8">
        <v>35438</v>
      </c>
      <c r="BD4">
        <v>47</v>
      </c>
      <c r="BE4">
        <v>83</v>
      </c>
      <c r="BF4">
        <f t="shared" ref="BF4:BF49" si="1">((BD4*BE4*28.3168)/(1000*1000))*86400</f>
        <v>9544.0754995200004</v>
      </c>
    </row>
    <row r="5" spans="1:58" x14ac:dyDescent="0.25">
      <c r="A5" s="8">
        <f t="shared" si="0"/>
        <v>33710</v>
      </c>
      <c r="B5">
        <v>1992</v>
      </c>
      <c r="C5">
        <v>4</v>
      </c>
      <c r="D5">
        <v>16</v>
      </c>
      <c r="E5">
        <v>19920416</v>
      </c>
      <c r="F5">
        <v>1415</v>
      </c>
      <c r="G5" s="3">
        <v>70</v>
      </c>
      <c r="H5" s="4">
        <v>18031</v>
      </c>
      <c r="I5" s="4">
        <v>18031</v>
      </c>
      <c r="J5" s="4">
        <v>18554</v>
      </c>
      <c r="L5" t="s">
        <v>7</v>
      </c>
      <c r="M5" t="s">
        <v>8</v>
      </c>
      <c r="N5" t="s">
        <v>9</v>
      </c>
      <c r="X5" t="s">
        <v>32</v>
      </c>
      <c r="Y5" t="s">
        <v>88</v>
      </c>
      <c r="Z5">
        <v>124</v>
      </c>
      <c r="AA5">
        <v>22860</v>
      </c>
      <c r="AB5">
        <v>21337</v>
      </c>
      <c r="AC5">
        <v>24463</v>
      </c>
      <c r="AD5">
        <v>798</v>
      </c>
      <c r="AE5">
        <v>667</v>
      </c>
      <c r="AG5" t="s">
        <v>32</v>
      </c>
      <c r="AH5" t="s">
        <v>88</v>
      </c>
      <c r="AI5">
        <v>124</v>
      </c>
      <c r="AJ5">
        <v>22860</v>
      </c>
      <c r="AK5">
        <v>667</v>
      </c>
      <c r="AM5" t="s">
        <v>32</v>
      </c>
      <c r="AN5" t="s">
        <v>88</v>
      </c>
      <c r="AO5">
        <v>124</v>
      </c>
      <c r="AP5">
        <v>22864</v>
      </c>
      <c r="AQ5">
        <v>702</v>
      </c>
      <c r="AS5" t="s">
        <v>3</v>
      </c>
      <c r="AT5">
        <v>3700</v>
      </c>
      <c r="AU5">
        <v>11042</v>
      </c>
      <c r="AV5">
        <v>17290</v>
      </c>
      <c r="AW5">
        <v>34948</v>
      </c>
      <c r="AX5">
        <v>44846</v>
      </c>
      <c r="AY5">
        <v>48691</v>
      </c>
      <c r="AZ5">
        <v>54299</v>
      </c>
      <c r="BA5">
        <v>54578</v>
      </c>
      <c r="BC5" s="8">
        <v>35460</v>
      </c>
      <c r="BD5">
        <v>8.5</v>
      </c>
      <c r="BE5">
        <v>155</v>
      </c>
      <c r="BF5">
        <f t="shared" si="1"/>
        <v>3223.3579775999997</v>
      </c>
    </row>
    <row r="6" spans="1:58" x14ac:dyDescent="0.25">
      <c r="A6" s="8">
        <f t="shared" si="0"/>
        <v>33731</v>
      </c>
      <c r="B6">
        <v>1992</v>
      </c>
      <c r="C6">
        <v>5</v>
      </c>
      <c r="D6">
        <v>7</v>
      </c>
      <c r="E6">
        <v>19920507</v>
      </c>
      <c r="F6">
        <v>1340</v>
      </c>
      <c r="G6" s="3">
        <v>256</v>
      </c>
      <c r="H6" s="4">
        <v>34974</v>
      </c>
      <c r="I6" s="4">
        <v>34974</v>
      </c>
      <c r="J6" s="4">
        <v>36766</v>
      </c>
      <c r="L6">
        <v>1</v>
      </c>
      <c r="M6">
        <v>-0.38</v>
      </c>
      <c r="N6">
        <v>7.0869999999999997</v>
      </c>
      <c r="W6" s="8">
        <f t="shared" ref="W6:W69" si="2">DATE(Y6,X6,1)</f>
        <v>33604</v>
      </c>
      <c r="X6">
        <v>1</v>
      </c>
      <c r="Y6">
        <v>1992</v>
      </c>
      <c r="Z6">
        <v>1</v>
      </c>
      <c r="AA6">
        <v>6963</v>
      </c>
      <c r="AB6">
        <v>4702</v>
      </c>
      <c r="AC6">
        <v>9940</v>
      </c>
      <c r="AD6">
        <v>1342</v>
      </c>
      <c r="AE6">
        <v>464</v>
      </c>
      <c r="AF6" s="8">
        <f t="shared" ref="AF6:AF69" si="3">DATE(AH6,AG6,1)</f>
        <v>33604</v>
      </c>
      <c r="AG6">
        <v>1</v>
      </c>
      <c r="AH6">
        <v>1992</v>
      </c>
      <c r="AI6">
        <v>1</v>
      </c>
      <c r="AJ6">
        <v>6963</v>
      </c>
      <c r="AK6">
        <v>464</v>
      </c>
      <c r="AL6" s="8">
        <f t="shared" ref="AL6:AL69" si="4">DATE(AN6,AM6,1)</f>
        <v>33604</v>
      </c>
      <c r="AM6">
        <v>1</v>
      </c>
      <c r="AN6">
        <v>1992</v>
      </c>
      <c r="AO6">
        <v>1</v>
      </c>
      <c r="AP6">
        <v>6980</v>
      </c>
      <c r="AQ6">
        <v>945</v>
      </c>
      <c r="AS6" t="s">
        <v>4</v>
      </c>
      <c r="AT6">
        <v>3700</v>
      </c>
      <c r="AU6">
        <v>11042</v>
      </c>
      <c r="AV6">
        <v>17290</v>
      </c>
      <c r="AW6">
        <v>34948</v>
      </c>
      <c r="AX6">
        <v>44846</v>
      </c>
      <c r="AY6">
        <v>48691</v>
      </c>
      <c r="AZ6">
        <v>54299</v>
      </c>
      <c r="BA6">
        <v>54578</v>
      </c>
      <c r="BC6" s="8">
        <v>35486</v>
      </c>
      <c r="BD6">
        <v>18</v>
      </c>
      <c r="BE6">
        <v>141</v>
      </c>
      <c r="BF6">
        <f t="shared" si="1"/>
        <v>6209.3985177599998</v>
      </c>
    </row>
    <row r="7" spans="1:58" x14ac:dyDescent="0.25">
      <c r="A7" s="8">
        <f t="shared" si="0"/>
        <v>33745</v>
      </c>
      <c r="B7">
        <v>1992</v>
      </c>
      <c r="C7">
        <v>5</v>
      </c>
      <c r="D7">
        <v>21</v>
      </c>
      <c r="E7">
        <v>19920521</v>
      </c>
      <c r="F7">
        <v>1010</v>
      </c>
      <c r="G7" s="3">
        <v>415</v>
      </c>
      <c r="H7" s="4">
        <v>41638</v>
      </c>
      <c r="I7" s="4">
        <v>41638</v>
      </c>
      <c r="J7" s="4">
        <v>43005</v>
      </c>
      <c r="L7">
        <v>2</v>
      </c>
      <c r="M7">
        <v>-0.443</v>
      </c>
      <c r="N7">
        <v>7.6360000000000001</v>
      </c>
      <c r="W7" s="8">
        <f t="shared" si="2"/>
        <v>33664</v>
      </c>
      <c r="X7">
        <v>3</v>
      </c>
      <c r="Y7">
        <v>1992</v>
      </c>
      <c r="Z7">
        <v>1</v>
      </c>
      <c r="AA7">
        <v>7015</v>
      </c>
      <c r="AB7">
        <v>4703</v>
      </c>
      <c r="AC7">
        <v>10076</v>
      </c>
      <c r="AD7">
        <v>1377</v>
      </c>
      <c r="AE7">
        <v>535</v>
      </c>
      <c r="AF7" s="8">
        <f t="shared" si="3"/>
        <v>33664</v>
      </c>
      <c r="AG7">
        <v>3</v>
      </c>
      <c r="AH7">
        <v>1992</v>
      </c>
      <c r="AI7">
        <v>1</v>
      </c>
      <c r="AJ7">
        <v>7015</v>
      </c>
      <c r="AK7">
        <v>535</v>
      </c>
      <c r="AL7" s="8">
        <f t="shared" si="4"/>
        <v>33664</v>
      </c>
      <c r="AM7">
        <v>3</v>
      </c>
      <c r="AN7">
        <v>1992</v>
      </c>
      <c r="AO7">
        <v>1</v>
      </c>
      <c r="AP7">
        <v>6603</v>
      </c>
      <c r="AQ7">
        <v>830</v>
      </c>
      <c r="AS7" t="s">
        <v>5</v>
      </c>
      <c r="AT7">
        <v>3364</v>
      </c>
      <c r="AU7">
        <v>10765</v>
      </c>
      <c r="AV7">
        <v>17163</v>
      </c>
      <c r="AW7">
        <v>36081</v>
      </c>
      <c r="AX7">
        <v>46268</v>
      </c>
      <c r="AY7">
        <v>49657</v>
      </c>
      <c r="AZ7">
        <v>54855</v>
      </c>
      <c r="BA7">
        <v>55635</v>
      </c>
      <c r="BC7" s="8">
        <v>35514</v>
      </c>
      <c r="BD7">
        <v>45</v>
      </c>
      <c r="BE7">
        <v>116</v>
      </c>
      <c r="BF7">
        <f t="shared" si="1"/>
        <v>12771.103334399999</v>
      </c>
    </row>
    <row r="8" spans="1:58" x14ac:dyDescent="0.25">
      <c r="A8" s="8">
        <f t="shared" si="0"/>
        <v>33760</v>
      </c>
      <c r="B8">
        <v>1992</v>
      </c>
      <c r="C8">
        <v>6</v>
      </c>
      <c r="D8">
        <v>5</v>
      </c>
      <c r="E8">
        <v>19920605</v>
      </c>
      <c r="F8">
        <v>1420</v>
      </c>
      <c r="G8" s="3">
        <v>398</v>
      </c>
      <c r="H8" s="4">
        <v>39516</v>
      </c>
      <c r="I8" s="4">
        <v>39516</v>
      </c>
      <c r="J8" s="4">
        <v>39858</v>
      </c>
      <c r="L8">
        <v>3</v>
      </c>
      <c r="M8">
        <v>-0.34799999999999998</v>
      </c>
      <c r="N8">
        <v>5.399</v>
      </c>
      <c r="W8" s="8">
        <f t="shared" si="2"/>
        <v>33695</v>
      </c>
      <c r="X8">
        <v>4</v>
      </c>
      <c r="Y8">
        <v>1992</v>
      </c>
      <c r="Z8">
        <v>1</v>
      </c>
      <c r="AA8">
        <v>18031</v>
      </c>
      <c r="AB8">
        <v>12268</v>
      </c>
      <c r="AC8">
        <v>25586</v>
      </c>
      <c r="AD8">
        <v>3411</v>
      </c>
      <c r="AE8">
        <v>1003</v>
      </c>
      <c r="AF8" s="8">
        <f t="shared" si="3"/>
        <v>33695</v>
      </c>
      <c r="AG8">
        <v>4</v>
      </c>
      <c r="AH8">
        <v>1992</v>
      </c>
      <c r="AI8">
        <v>1</v>
      </c>
      <c r="AJ8">
        <v>18031</v>
      </c>
      <c r="AK8">
        <v>1003</v>
      </c>
      <c r="AL8" s="8">
        <f t="shared" si="4"/>
        <v>33695</v>
      </c>
      <c r="AM8">
        <v>4</v>
      </c>
      <c r="AN8">
        <v>1992</v>
      </c>
      <c r="AO8">
        <v>1</v>
      </c>
      <c r="AP8">
        <v>18554</v>
      </c>
      <c r="AQ8">
        <v>2116</v>
      </c>
      <c r="BC8" s="8">
        <v>35549</v>
      </c>
      <c r="BD8">
        <v>96</v>
      </c>
      <c r="BE8">
        <v>92</v>
      </c>
      <c r="BF8">
        <f t="shared" si="1"/>
        <v>21608.119664640002</v>
      </c>
    </row>
    <row r="9" spans="1:58" x14ac:dyDescent="0.25">
      <c r="A9" s="8">
        <f t="shared" si="0"/>
        <v>33768</v>
      </c>
      <c r="B9">
        <v>1992</v>
      </c>
      <c r="C9">
        <v>6</v>
      </c>
      <c r="D9">
        <v>13</v>
      </c>
      <c r="E9">
        <v>19920613</v>
      </c>
      <c r="F9">
        <v>1255</v>
      </c>
      <c r="G9" s="3">
        <v>502</v>
      </c>
      <c r="H9" s="4">
        <v>42434</v>
      </c>
      <c r="I9" s="4">
        <v>42434</v>
      </c>
      <c r="J9" s="4">
        <v>42414</v>
      </c>
      <c r="L9">
        <v>4</v>
      </c>
      <c r="M9">
        <v>-0.33400000000000002</v>
      </c>
      <c r="N9">
        <v>4.1559999999999997</v>
      </c>
      <c r="W9" s="8">
        <f t="shared" si="2"/>
        <v>33725</v>
      </c>
      <c r="X9">
        <v>5</v>
      </c>
      <c r="Y9">
        <v>1992</v>
      </c>
      <c r="Z9">
        <v>2</v>
      </c>
      <c r="AA9">
        <v>38306</v>
      </c>
      <c r="AB9">
        <v>29117</v>
      </c>
      <c r="AC9">
        <v>49481</v>
      </c>
      <c r="AD9">
        <v>5205</v>
      </c>
      <c r="AE9">
        <v>1712</v>
      </c>
      <c r="AF9" s="8">
        <f t="shared" si="3"/>
        <v>33725</v>
      </c>
      <c r="AG9">
        <v>5</v>
      </c>
      <c r="AH9">
        <v>1992</v>
      </c>
      <c r="AI9">
        <v>2</v>
      </c>
      <c r="AJ9">
        <v>38306</v>
      </c>
      <c r="AK9">
        <v>1711</v>
      </c>
      <c r="AL9" s="8">
        <f t="shared" si="4"/>
        <v>33725</v>
      </c>
      <c r="AM9">
        <v>5</v>
      </c>
      <c r="AN9">
        <v>1992</v>
      </c>
      <c r="AO9">
        <v>2</v>
      </c>
      <c r="AP9">
        <v>39886</v>
      </c>
      <c r="AQ9">
        <v>3520</v>
      </c>
      <c r="AS9" t="s">
        <v>96</v>
      </c>
      <c r="BC9" s="8">
        <v>35564</v>
      </c>
      <c r="BD9">
        <v>433</v>
      </c>
      <c r="BE9">
        <v>46</v>
      </c>
      <c r="BF9">
        <f t="shared" si="1"/>
        <v>48730.811535360001</v>
      </c>
    </row>
    <row r="10" spans="1:58" x14ac:dyDescent="0.25">
      <c r="A10" s="8">
        <f t="shared" si="0"/>
        <v>33778</v>
      </c>
      <c r="B10">
        <v>1992</v>
      </c>
      <c r="C10">
        <v>6</v>
      </c>
      <c r="D10">
        <v>23</v>
      </c>
      <c r="E10">
        <v>19920623</v>
      </c>
      <c r="F10">
        <v>1100</v>
      </c>
      <c r="G10" s="3">
        <v>442</v>
      </c>
      <c r="H10" s="4">
        <v>39586</v>
      </c>
      <c r="I10" s="4">
        <v>39586</v>
      </c>
      <c r="J10" s="4">
        <v>39154</v>
      </c>
      <c r="L10">
        <v>5</v>
      </c>
      <c r="M10">
        <v>-0.39900000000000002</v>
      </c>
      <c r="N10">
        <v>5.6849999999999996</v>
      </c>
      <c r="W10" s="8">
        <f t="shared" si="2"/>
        <v>33756</v>
      </c>
      <c r="X10">
        <v>6</v>
      </c>
      <c r="Y10">
        <v>1992</v>
      </c>
      <c r="Z10">
        <v>5</v>
      </c>
      <c r="AA10">
        <v>39406</v>
      </c>
      <c r="AB10">
        <v>32933</v>
      </c>
      <c r="AC10">
        <v>46776</v>
      </c>
      <c r="AD10">
        <v>3534</v>
      </c>
      <c r="AE10">
        <v>1523</v>
      </c>
      <c r="AF10" s="8">
        <f t="shared" si="3"/>
        <v>33756</v>
      </c>
      <c r="AG10">
        <v>6</v>
      </c>
      <c r="AH10">
        <v>1992</v>
      </c>
      <c r="AI10">
        <v>5</v>
      </c>
      <c r="AJ10">
        <v>39407</v>
      </c>
      <c r="AK10">
        <v>1523</v>
      </c>
      <c r="AL10" s="8">
        <f t="shared" si="4"/>
        <v>33756</v>
      </c>
      <c r="AM10">
        <v>6</v>
      </c>
      <c r="AN10">
        <v>1992</v>
      </c>
      <c r="AO10">
        <v>5</v>
      </c>
      <c r="AP10">
        <v>39189</v>
      </c>
      <c r="AQ10">
        <v>1427</v>
      </c>
      <c r="AU10" t="s">
        <v>38</v>
      </c>
      <c r="AW10" t="s">
        <v>39</v>
      </c>
      <c r="AX10" t="s">
        <v>40</v>
      </c>
      <c r="AY10" t="s">
        <v>41</v>
      </c>
      <c r="AZ10" t="s">
        <v>42</v>
      </c>
      <c r="BC10" s="8">
        <v>35571</v>
      </c>
      <c r="BD10">
        <v>514</v>
      </c>
      <c r="BE10">
        <v>40</v>
      </c>
      <c r="BF10">
        <f t="shared" si="1"/>
        <v>50301.510451200003</v>
      </c>
    </row>
    <row r="11" spans="1:58" x14ac:dyDescent="0.25">
      <c r="A11" s="8">
        <f t="shared" si="0"/>
        <v>33779</v>
      </c>
      <c r="B11">
        <v>1992</v>
      </c>
      <c r="C11">
        <v>6</v>
      </c>
      <c r="D11">
        <v>24</v>
      </c>
      <c r="E11">
        <v>19920624</v>
      </c>
      <c r="F11">
        <v>1230</v>
      </c>
      <c r="G11" s="3">
        <v>405</v>
      </c>
      <c r="H11" s="4">
        <v>38168</v>
      </c>
      <c r="I11" s="4">
        <v>38168</v>
      </c>
      <c r="J11" s="4">
        <v>37696</v>
      </c>
      <c r="L11" s="1">
        <v>6</v>
      </c>
      <c r="M11" s="1">
        <v>-0.49299999999999999</v>
      </c>
      <c r="N11" s="1">
        <v>6.95</v>
      </c>
      <c r="W11" s="8">
        <f t="shared" si="2"/>
        <v>33786</v>
      </c>
      <c r="X11">
        <v>7</v>
      </c>
      <c r="Y11">
        <v>1992</v>
      </c>
      <c r="Z11">
        <v>1</v>
      </c>
      <c r="AA11">
        <v>19333</v>
      </c>
      <c r="AB11">
        <v>13090</v>
      </c>
      <c r="AC11">
        <v>27544</v>
      </c>
      <c r="AD11">
        <v>3702</v>
      </c>
      <c r="AE11">
        <v>1220</v>
      </c>
      <c r="AF11" s="8">
        <f t="shared" si="3"/>
        <v>33786</v>
      </c>
      <c r="AG11">
        <v>7</v>
      </c>
      <c r="AH11">
        <v>1992</v>
      </c>
      <c r="AI11">
        <v>1</v>
      </c>
      <c r="AJ11">
        <v>19333</v>
      </c>
      <c r="AK11">
        <v>1220</v>
      </c>
      <c r="AL11" s="8">
        <f t="shared" si="4"/>
        <v>33786</v>
      </c>
      <c r="AM11">
        <v>7</v>
      </c>
      <c r="AN11">
        <v>1992</v>
      </c>
      <c r="AO11">
        <v>1</v>
      </c>
      <c r="AP11">
        <v>18154</v>
      </c>
      <c r="AQ11">
        <v>1891</v>
      </c>
      <c r="AT11" t="s">
        <v>43</v>
      </c>
      <c r="AU11" t="s">
        <v>44</v>
      </c>
      <c r="AV11" t="s">
        <v>45</v>
      </c>
      <c r="AW11" t="s">
        <v>44</v>
      </c>
      <c r="AX11" t="s">
        <v>44</v>
      </c>
      <c r="AY11" t="s">
        <v>44</v>
      </c>
      <c r="AZ11" t="s">
        <v>44</v>
      </c>
      <c r="BA11" t="s">
        <v>46</v>
      </c>
      <c r="BC11" s="8">
        <v>35579</v>
      </c>
      <c r="BD11">
        <v>238</v>
      </c>
      <c r="BE11">
        <v>52</v>
      </c>
      <c r="BF11">
        <f t="shared" si="1"/>
        <v>30278.769131519999</v>
      </c>
    </row>
    <row r="12" spans="1:58" x14ac:dyDescent="0.25">
      <c r="A12" s="8">
        <f t="shared" si="0"/>
        <v>33780</v>
      </c>
      <c r="B12">
        <v>1992</v>
      </c>
      <c r="C12">
        <v>6</v>
      </c>
      <c r="D12">
        <v>25</v>
      </c>
      <c r="E12">
        <v>19920625</v>
      </c>
      <c r="F12">
        <v>1045</v>
      </c>
      <c r="G12" s="3">
        <v>385</v>
      </c>
      <c r="H12" s="4">
        <v>37328</v>
      </c>
      <c r="I12" s="4">
        <v>37328</v>
      </c>
      <c r="J12" s="4">
        <v>36823</v>
      </c>
      <c r="L12">
        <v>7</v>
      </c>
      <c r="M12">
        <v>-0.30399999999999999</v>
      </c>
      <c r="N12">
        <v>2.528</v>
      </c>
      <c r="W12" s="8">
        <f t="shared" si="2"/>
        <v>33848</v>
      </c>
      <c r="X12">
        <v>9</v>
      </c>
      <c r="Y12">
        <v>1992</v>
      </c>
      <c r="Z12">
        <v>3</v>
      </c>
      <c r="AA12">
        <v>12346</v>
      </c>
      <c r="AB12">
        <v>9636</v>
      </c>
      <c r="AC12">
        <v>15583</v>
      </c>
      <c r="AD12">
        <v>1520</v>
      </c>
      <c r="AE12">
        <v>803</v>
      </c>
      <c r="AF12" s="8">
        <f t="shared" si="3"/>
        <v>33848</v>
      </c>
      <c r="AG12">
        <v>9</v>
      </c>
      <c r="AH12">
        <v>1992</v>
      </c>
      <c r="AI12">
        <v>3</v>
      </c>
      <c r="AJ12">
        <v>12346</v>
      </c>
      <c r="AK12">
        <v>803</v>
      </c>
      <c r="AL12" s="8">
        <f t="shared" si="4"/>
        <v>33848</v>
      </c>
      <c r="AM12">
        <v>9</v>
      </c>
      <c r="AN12">
        <v>1992</v>
      </c>
      <c r="AO12">
        <v>3</v>
      </c>
      <c r="AP12">
        <v>11699</v>
      </c>
      <c r="AQ12">
        <v>1286</v>
      </c>
      <c r="AS12" t="s">
        <v>3</v>
      </c>
      <c r="AT12">
        <v>20</v>
      </c>
      <c r="AU12">
        <v>43</v>
      </c>
      <c r="AV12">
        <v>87</v>
      </c>
      <c r="AW12">
        <v>118</v>
      </c>
      <c r="AX12">
        <v>146</v>
      </c>
      <c r="AY12">
        <v>155</v>
      </c>
      <c r="AZ12">
        <v>174</v>
      </c>
      <c r="BA12">
        <v>178</v>
      </c>
      <c r="BC12" s="8">
        <v>35586</v>
      </c>
      <c r="BD12">
        <v>883</v>
      </c>
      <c r="BE12">
        <v>28</v>
      </c>
      <c r="BF12">
        <f t="shared" si="1"/>
        <v>60489.034260480003</v>
      </c>
    </row>
    <row r="13" spans="1:58" x14ac:dyDescent="0.25">
      <c r="A13" s="8">
        <f t="shared" si="0"/>
        <v>33807</v>
      </c>
      <c r="B13">
        <v>1992</v>
      </c>
      <c r="C13">
        <v>7</v>
      </c>
      <c r="D13">
        <v>22</v>
      </c>
      <c r="E13">
        <v>19920722</v>
      </c>
      <c r="F13">
        <v>1140</v>
      </c>
      <c r="G13" s="3">
        <v>110</v>
      </c>
      <c r="H13" s="4">
        <v>19333</v>
      </c>
      <c r="I13" s="4">
        <v>19333</v>
      </c>
      <c r="J13" s="4">
        <v>18154</v>
      </c>
      <c r="L13">
        <v>8</v>
      </c>
      <c r="M13">
        <v>-0.44800000000000001</v>
      </c>
      <c r="N13">
        <v>4.9889999999999999</v>
      </c>
      <c r="W13" s="8">
        <f t="shared" si="2"/>
        <v>33878</v>
      </c>
      <c r="X13">
        <v>10</v>
      </c>
      <c r="Y13">
        <v>1992</v>
      </c>
      <c r="Z13">
        <v>2</v>
      </c>
      <c r="AA13">
        <v>8177</v>
      </c>
      <c r="AB13">
        <v>6061</v>
      </c>
      <c r="AC13">
        <v>10795</v>
      </c>
      <c r="AD13">
        <v>1211</v>
      </c>
      <c r="AE13">
        <v>609</v>
      </c>
      <c r="AF13" s="8">
        <f t="shared" si="3"/>
        <v>33878</v>
      </c>
      <c r="AG13">
        <v>10</v>
      </c>
      <c r="AH13">
        <v>1992</v>
      </c>
      <c r="AI13">
        <v>2</v>
      </c>
      <c r="AJ13">
        <v>8177</v>
      </c>
      <c r="AK13">
        <v>609</v>
      </c>
      <c r="AL13" s="8">
        <f t="shared" si="4"/>
        <v>33878</v>
      </c>
      <c r="AM13">
        <v>10</v>
      </c>
      <c r="AN13">
        <v>1992</v>
      </c>
      <c r="AO13">
        <v>2</v>
      </c>
      <c r="AP13">
        <v>7638</v>
      </c>
      <c r="AQ13">
        <v>1278</v>
      </c>
      <c r="AS13" t="s">
        <v>4</v>
      </c>
      <c r="AT13">
        <v>20</v>
      </c>
      <c r="AU13">
        <v>43</v>
      </c>
      <c r="AV13">
        <v>87</v>
      </c>
      <c r="AW13">
        <v>118</v>
      </c>
      <c r="AX13">
        <v>146</v>
      </c>
      <c r="AY13">
        <v>155</v>
      </c>
      <c r="AZ13">
        <v>174</v>
      </c>
      <c r="BA13">
        <v>178</v>
      </c>
      <c r="BC13" s="8">
        <v>35592</v>
      </c>
      <c r="BD13">
        <v>451</v>
      </c>
      <c r="BE13">
        <v>36</v>
      </c>
      <c r="BF13">
        <f t="shared" si="1"/>
        <v>39722.535198719997</v>
      </c>
    </row>
    <row r="14" spans="1:58" x14ac:dyDescent="0.25">
      <c r="A14" s="8">
        <f t="shared" si="0"/>
        <v>33858</v>
      </c>
      <c r="B14">
        <v>1992</v>
      </c>
      <c r="C14">
        <v>9</v>
      </c>
      <c r="D14">
        <v>11</v>
      </c>
      <c r="E14">
        <v>19920911</v>
      </c>
      <c r="F14">
        <v>1030</v>
      </c>
      <c r="G14" s="3">
        <v>58</v>
      </c>
      <c r="H14" s="4">
        <v>12882</v>
      </c>
      <c r="I14" s="4">
        <v>12882</v>
      </c>
      <c r="J14" s="4">
        <v>12096</v>
      </c>
      <c r="L14">
        <v>9</v>
      </c>
      <c r="M14">
        <v>-0.40300000000000002</v>
      </c>
      <c r="N14">
        <v>2.9889999999999999</v>
      </c>
      <c r="W14" s="8">
        <f t="shared" si="2"/>
        <v>33939</v>
      </c>
      <c r="X14">
        <v>12</v>
      </c>
      <c r="Y14">
        <v>1992</v>
      </c>
      <c r="Z14">
        <v>1</v>
      </c>
      <c r="AA14">
        <v>7463</v>
      </c>
      <c r="AB14">
        <v>5037</v>
      </c>
      <c r="AC14">
        <v>10661</v>
      </c>
      <c r="AD14">
        <v>1441</v>
      </c>
      <c r="AE14">
        <v>505</v>
      </c>
      <c r="AF14" s="8">
        <f t="shared" si="3"/>
        <v>33939</v>
      </c>
      <c r="AG14">
        <v>12</v>
      </c>
      <c r="AH14">
        <v>1992</v>
      </c>
      <c r="AI14">
        <v>1</v>
      </c>
      <c r="AJ14">
        <v>7463</v>
      </c>
      <c r="AK14">
        <v>505</v>
      </c>
      <c r="AL14" s="8">
        <f t="shared" si="4"/>
        <v>33939</v>
      </c>
      <c r="AM14">
        <v>12</v>
      </c>
      <c r="AN14">
        <v>1992</v>
      </c>
      <c r="AO14">
        <v>1</v>
      </c>
      <c r="AP14">
        <v>7374</v>
      </c>
      <c r="AQ14">
        <v>1006</v>
      </c>
      <c r="AS14" t="s">
        <v>5</v>
      </c>
      <c r="AT14">
        <v>19</v>
      </c>
      <c r="AU14">
        <v>43</v>
      </c>
      <c r="AV14">
        <v>84</v>
      </c>
      <c r="AW14">
        <v>119</v>
      </c>
      <c r="AX14">
        <v>145</v>
      </c>
      <c r="AY14">
        <v>153</v>
      </c>
      <c r="AZ14">
        <v>161</v>
      </c>
      <c r="BA14">
        <v>162</v>
      </c>
      <c r="BC14" s="8">
        <v>35597</v>
      </c>
      <c r="BD14">
        <v>580</v>
      </c>
      <c r="BE14">
        <v>32</v>
      </c>
      <c r="BF14">
        <f t="shared" si="1"/>
        <v>45408.367411199994</v>
      </c>
    </row>
    <row r="15" spans="1:58" x14ac:dyDescent="0.25">
      <c r="A15" s="8">
        <f t="shared" si="0"/>
        <v>33869</v>
      </c>
      <c r="B15">
        <v>1992</v>
      </c>
      <c r="C15">
        <v>9</v>
      </c>
      <c r="D15">
        <v>22</v>
      </c>
      <c r="E15">
        <v>19920922</v>
      </c>
      <c r="F15">
        <v>1155</v>
      </c>
      <c r="G15" s="3">
        <v>55</v>
      </c>
      <c r="H15" s="4">
        <v>12575</v>
      </c>
      <c r="I15" s="4">
        <v>12575</v>
      </c>
      <c r="J15" s="4">
        <v>11968</v>
      </c>
      <c r="W15" s="8">
        <f t="shared" si="2"/>
        <v>34029</v>
      </c>
      <c r="X15">
        <v>3</v>
      </c>
      <c r="Y15">
        <v>1993</v>
      </c>
      <c r="Z15">
        <v>1</v>
      </c>
      <c r="AA15">
        <v>8982</v>
      </c>
      <c r="AB15">
        <v>6116</v>
      </c>
      <c r="AC15">
        <v>12737</v>
      </c>
      <c r="AD15">
        <v>1696</v>
      </c>
      <c r="AE15">
        <v>488</v>
      </c>
      <c r="AF15" s="8">
        <f t="shared" si="3"/>
        <v>34029</v>
      </c>
      <c r="AG15">
        <v>3</v>
      </c>
      <c r="AH15">
        <v>1993</v>
      </c>
      <c r="AI15">
        <v>1</v>
      </c>
      <c r="AJ15">
        <v>8982</v>
      </c>
      <c r="AK15">
        <v>488</v>
      </c>
      <c r="AL15" s="8">
        <f t="shared" si="4"/>
        <v>34029</v>
      </c>
      <c r="AM15">
        <v>3</v>
      </c>
      <c r="AN15">
        <v>1993</v>
      </c>
      <c r="AO15">
        <v>1</v>
      </c>
      <c r="AP15">
        <v>9031</v>
      </c>
      <c r="AQ15">
        <v>602</v>
      </c>
      <c r="BC15" s="8">
        <v>35607</v>
      </c>
      <c r="BD15">
        <v>606</v>
      </c>
      <c r="BE15">
        <v>33</v>
      </c>
      <c r="BF15">
        <f t="shared" si="1"/>
        <v>48926.537256960008</v>
      </c>
    </row>
    <row r="16" spans="1:58" x14ac:dyDescent="0.25">
      <c r="A16" s="8">
        <f t="shared" si="0"/>
        <v>33876</v>
      </c>
      <c r="B16">
        <v>1992</v>
      </c>
      <c r="C16">
        <v>9</v>
      </c>
      <c r="D16">
        <v>29</v>
      </c>
      <c r="E16">
        <v>19920929</v>
      </c>
      <c r="F16">
        <v>1145</v>
      </c>
      <c r="G16" s="3">
        <v>48</v>
      </c>
      <c r="H16" s="4">
        <v>11581</v>
      </c>
      <c r="I16" s="4">
        <v>11581</v>
      </c>
      <c r="J16" s="4">
        <v>11033</v>
      </c>
      <c r="W16" s="8">
        <f t="shared" si="2"/>
        <v>34060</v>
      </c>
      <c r="X16">
        <v>4</v>
      </c>
      <c r="Y16">
        <v>1993</v>
      </c>
      <c r="Z16">
        <v>2</v>
      </c>
      <c r="AA16">
        <v>10619</v>
      </c>
      <c r="AB16">
        <v>7959</v>
      </c>
      <c r="AC16">
        <v>13886</v>
      </c>
      <c r="AD16">
        <v>1515</v>
      </c>
      <c r="AE16">
        <v>629</v>
      </c>
      <c r="AF16" s="8">
        <f t="shared" si="3"/>
        <v>34060</v>
      </c>
      <c r="AG16">
        <v>4</v>
      </c>
      <c r="AH16">
        <v>1993</v>
      </c>
      <c r="AI16">
        <v>2</v>
      </c>
      <c r="AJ16">
        <v>10619</v>
      </c>
      <c r="AK16">
        <v>629</v>
      </c>
      <c r="AL16" s="8">
        <f t="shared" si="4"/>
        <v>34060</v>
      </c>
      <c r="AM16">
        <v>4</v>
      </c>
      <c r="AN16">
        <v>1993</v>
      </c>
      <c r="AO16">
        <v>2</v>
      </c>
      <c r="AP16">
        <v>10297</v>
      </c>
      <c r="AQ16">
        <v>425</v>
      </c>
      <c r="BC16" s="8">
        <v>35612</v>
      </c>
      <c r="BD16">
        <v>585</v>
      </c>
      <c r="BE16">
        <v>31</v>
      </c>
      <c r="BF16">
        <f t="shared" si="1"/>
        <v>44368.574515200002</v>
      </c>
    </row>
    <row r="17" spans="1:58" x14ac:dyDescent="0.25">
      <c r="A17" s="8">
        <f t="shared" si="0"/>
        <v>33891</v>
      </c>
      <c r="B17">
        <v>1992</v>
      </c>
      <c r="C17">
        <v>10</v>
      </c>
      <c r="D17">
        <v>14</v>
      </c>
      <c r="E17">
        <v>19921014</v>
      </c>
      <c r="F17">
        <v>1300</v>
      </c>
      <c r="G17" s="3">
        <v>27</v>
      </c>
      <c r="H17" s="4">
        <v>7846.2</v>
      </c>
      <c r="I17" s="4">
        <v>7846.2</v>
      </c>
      <c r="J17" s="4">
        <v>7281.7</v>
      </c>
      <c r="L17" t="s">
        <v>10</v>
      </c>
      <c r="W17" s="8">
        <f t="shared" si="2"/>
        <v>34090</v>
      </c>
      <c r="X17">
        <v>5</v>
      </c>
      <c r="Y17">
        <v>1993</v>
      </c>
      <c r="Z17">
        <v>3</v>
      </c>
      <c r="AA17">
        <v>41919</v>
      </c>
      <c r="AB17">
        <v>32898</v>
      </c>
      <c r="AC17">
        <v>52650</v>
      </c>
      <c r="AD17">
        <v>5047</v>
      </c>
      <c r="AE17">
        <v>2218</v>
      </c>
      <c r="AF17" s="8">
        <f t="shared" si="3"/>
        <v>34090</v>
      </c>
      <c r="AG17">
        <v>5</v>
      </c>
      <c r="AH17">
        <v>1993</v>
      </c>
      <c r="AI17">
        <v>3</v>
      </c>
      <c r="AJ17">
        <v>41919</v>
      </c>
      <c r="AK17">
        <v>2218</v>
      </c>
      <c r="AL17" s="8">
        <f t="shared" si="4"/>
        <v>34090</v>
      </c>
      <c r="AM17">
        <v>5</v>
      </c>
      <c r="AN17">
        <v>1993</v>
      </c>
      <c r="AO17">
        <v>3</v>
      </c>
      <c r="AP17">
        <v>43029</v>
      </c>
      <c r="AQ17">
        <v>2440</v>
      </c>
      <c r="BC17" s="8">
        <v>35626</v>
      </c>
      <c r="BD17">
        <v>355</v>
      </c>
      <c r="BE17">
        <v>34</v>
      </c>
      <c r="BF17">
        <f t="shared" si="1"/>
        <v>29530.118246400005</v>
      </c>
    </row>
    <row r="18" spans="1:58" x14ac:dyDescent="0.25">
      <c r="A18" s="8">
        <f t="shared" si="0"/>
        <v>33892</v>
      </c>
      <c r="B18">
        <v>1992</v>
      </c>
      <c r="C18">
        <v>10</v>
      </c>
      <c r="D18">
        <v>15</v>
      </c>
      <c r="E18">
        <v>19921015</v>
      </c>
      <c r="F18">
        <v>1030</v>
      </c>
      <c r="G18" s="3">
        <v>30</v>
      </c>
      <c r="H18" s="4">
        <v>8507.9</v>
      </c>
      <c r="I18" s="4">
        <v>8507.9</v>
      </c>
      <c r="J18" s="4">
        <v>7994.3</v>
      </c>
      <c r="M18" t="s">
        <v>11</v>
      </c>
      <c r="N18" t="s">
        <v>12</v>
      </c>
      <c r="O18" t="s">
        <v>13</v>
      </c>
      <c r="P18" t="s">
        <v>14</v>
      </c>
      <c r="Q18" t="s">
        <v>15</v>
      </c>
      <c r="W18" s="8">
        <f t="shared" si="2"/>
        <v>34121</v>
      </c>
      <c r="X18">
        <v>6</v>
      </c>
      <c r="Y18">
        <v>1993</v>
      </c>
      <c r="Z18">
        <v>1</v>
      </c>
      <c r="AA18">
        <v>50018</v>
      </c>
      <c r="AB18">
        <v>33601</v>
      </c>
      <c r="AC18">
        <v>71720</v>
      </c>
      <c r="AD18">
        <v>9766</v>
      </c>
      <c r="AE18">
        <v>3686</v>
      </c>
      <c r="AF18" s="8">
        <f t="shared" si="3"/>
        <v>34121</v>
      </c>
      <c r="AG18">
        <v>6</v>
      </c>
      <c r="AH18">
        <v>1993</v>
      </c>
      <c r="AI18">
        <v>1</v>
      </c>
      <c r="AJ18">
        <v>50018</v>
      </c>
      <c r="AK18">
        <v>3686</v>
      </c>
      <c r="AL18" s="8">
        <f t="shared" si="4"/>
        <v>34121</v>
      </c>
      <c r="AM18">
        <v>6</v>
      </c>
      <c r="AN18">
        <v>1993</v>
      </c>
      <c r="AO18">
        <v>1</v>
      </c>
      <c r="AP18">
        <v>49675</v>
      </c>
      <c r="AQ18">
        <v>5680</v>
      </c>
      <c r="BC18" s="8">
        <v>35641</v>
      </c>
      <c r="BD18">
        <v>324</v>
      </c>
      <c r="BE18">
        <v>40</v>
      </c>
      <c r="BF18">
        <f t="shared" si="1"/>
        <v>31707.566899199999</v>
      </c>
    </row>
    <row r="19" spans="1:58" x14ac:dyDescent="0.25">
      <c r="A19" s="8">
        <f t="shared" si="0"/>
        <v>33939</v>
      </c>
      <c r="B19">
        <v>1992</v>
      </c>
      <c r="C19">
        <v>12</v>
      </c>
      <c r="D19">
        <v>1</v>
      </c>
      <c r="E19">
        <v>19921201</v>
      </c>
      <c r="F19">
        <v>1045</v>
      </c>
      <c r="G19" s="3">
        <v>22</v>
      </c>
      <c r="H19" s="4">
        <v>7463.3</v>
      </c>
      <c r="I19" s="4">
        <v>7463.3</v>
      </c>
      <c r="J19" s="4">
        <v>7373.9</v>
      </c>
      <c r="L19" t="s">
        <v>3</v>
      </c>
      <c r="M19">
        <v>9.9663000000000004</v>
      </c>
      <c r="N19">
        <v>0.57250000000000001</v>
      </c>
      <c r="O19">
        <v>-6.59E-2</v>
      </c>
      <c r="P19">
        <v>-1.6400000000000001E-2</v>
      </c>
      <c r="Q19">
        <v>0.1376</v>
      </c>
      <c r="W19" s="8">
        <f t="shared" si="2"/>
        <v>34151</v>
      </c>
      <c r="X19">
        <v>7</v>
      </c>
      <c r="Y19">
        <v>1993</v>
      </c>
      <c r="Z19">
        <v>1</v>
      </c>
      <c r="AA19">
        <v>27311</v>
      </c>
      <c r="AB19">
        <v>18677</v>
      </c>
      <c r="AC19">
        <v>38589</v>
      </c>
      <c r="AD19">
        <v>5099</v>
      </c>
      <c r="AE19">
        <v>1273</v>
      </c>
      <c r="AF19" s="8">
        <f t="shared" si="3"/>
        <v>34151</v>
      </c>
      <c r="AG19">
        <v>7</v>
      </c>
      <c r="AH19">
        <v>1993</v>
      </c>
      <c r="AI19">
        <v>1</v>
      </c>
      <c r="AJ19">
        <v>27311</v>
      </c>
      <c r="AK19">
        <v>1272</v>
      </c>
      <c r="AL19" s="8">
        <f t="shared" si="4"/>
        <v>34151</v>
      </c>
      <c r="AM19">
        <v>7</v>
      </c>
      <c r="AN19">
        <v>1993</v>
      </c>
      <c r="AO19">
        <v>1</v>
      </c>
      <c r="AP19">
        <v>26343</v>
      </c>
      <c r="AQ19">
        <v>2020</v>
      </c>
      <c r="BC19" s="8">
        <v>35654</v>
      </c>
      <c r="BD19">
        <v>232</v>
      </c>
      <c r="BE19">
        <v>51</v>
      </c>
      <c r="BF19">
        <f t="shared" si="1"/>
        <v>28947.834224639999</v>
      </c>
    </row>
    <row r="20" spans="1:58" x14ac:dyDescent="0.25">
      <c r="A20" s="8">
        <f t="shared" si="0"/>
        <v>34032</v>
      </c>
      <c r="B20">
        <v>1993</v>
      </c>
      <c r="C20">
        <v>3</v>
      </c>
      <c r="D20">
        <v>4</v>
      </c>
      <c r="E20">
        <v>19930304</v>
      </c>
      <c r="F20">
        <v>1205</v>
      </c>
      <c r="G20" s="3">
        <v>24</v>
      </c>
      <c r="H20" s="4">
        <v>8981.7000000000007</v>
      </c>
      <c r="I20" s="4">
        <v>8981.7000000000007</v>
      </c>
      <c r="J20" s="4">
        <v>9031.4</v>
      </c>
      <c r="L20" t="s">
        <v>4</v>
      </c>
      <c r="M20">
        <v>9.9663000000000004</v>
      </c>
      <c r="N20">
        <v>0.57250000000000001</v>
      </c>
      <c r="O20">
        <v>-6.59E-2</v>
      </c>
      <c r="P20">
        <v>-1.6400000000000001E-2</v>
      </c>
      <c r="Q20">
        <v>0.1376</v>
      </c>
      <c r="W20" s="8">
        <f t="shared" si="2"/>
        <v>34243</v>
      </c>
      <c r="X20">
        <v>10</v>
      </c>
      <c r="Y20">
        <v>1993</v>
      </c>
      <c r="Z20">
        <v>1</v>
      </c>
      <c r="AA20">
        <v>10812</v>
      </c>
      <c r="AB20">
        <v>7328</v>
      </c>
      <c r="AC20">
        <v>15390</v>
      </c>
      <c r="AD20">
        <v>2065</v>
      </c>
      <c r="AE20">
        <v>666</v>
      </c>
      <c r="AF20" s="8">
        <f t="shared" si="3"/>
        <v>34243</v>
      </c>
      <c r="AG20">
        <v>10</v>
      </c>
      <c r="AH20">
        <v>1993</v>
      </c>
      <c r="AI20">
        <v>1</v>
      </c>
      <c r="AJ20">
        <v>10812</v>
      </c>
      <c r="AK20">
        <v>665</v>
      </c>
      <c r="AL20" s="8">
        <f t="shared" si="4"/>
        <v>34243</v>
      </c>
      <c r="AM20">
        <v>10</v>
      </c>
      <c r="AN20">
        <v>1993</v>
      </c>
      <c r="AO20">
        <v>1</v>
      </c>
      <c r="AP20">
        <v>10607</v>
      </c>
      <c r="AQ20">
        <v>887</v>
      </c>
      <c r="BC20" s="8">
        <v>35698</v>
      </c>
      <c r="BD20">
        <v>202</v>
      </c>
      <c r="BE20">
        <v>56</v>
      </c>
      <c r="BF20">
        <f t="shared" si="1"/>
        <v>27675.617034240004</v>
      </c>
    </row>
    <row r="21" spans="1:58" x14ac:dyDescent="0.25">
      <c r="A21" s="8">
        <f t="shared" si="0"/>
        <v>34060</v>
      </c>
      <c r="B21">
        <v>1993</v>
      </c>
      <c r="C21">
        <v>4</v>
      </c>
      <c r="D21">
        <v>1</v>
      </c>
      <c r="E21">
        <v>19930401</v>
      </c>
      <c r="F21">
        <v>1425</v>
      </c>
      <c r="G21" s="3">
        <v>24</v>
      </c>
      <c r="H21" s="4">
        <v>8739.7999999999993</v>
      </c>
      <c r="I21" s="4">
        <v>8739.7999999999993</v>
      </c>
      <c r="J21" s="4">
        <v>8404.7999999999993</v>
      </c>
      <c r="L21" t="s">
        <v>5</v>
      </c>
      <c r="M21">
        <v>10.0168</v>
      </c>
      <c r="N21">
        <v>0.62790000000000001</v>
      </c>
      <c r="O21">
        <v>-8.4400000000000003E-2</v>
      </c>
      <c r="P21">
        <v>-8.8599999999999998E-2</v>
      </c>
      <c r="Q21">
        <v>0.22439999999999999</v>
      </c>
      <c r="W21" s="8">
        <f t="shared" si="2"/>
        <v>34608</v>
      </c>
      <c r="X21">
        <v>10</v>
      </c>
      <c r="Y21">
        <v>1994</v>
      </c>
      <c r="Z21">
        <v>1</v>
      </c>
      <c r="AA21">
        <v>15707</v>
      </c>
      <c r="AB21">
        <v>10645</v>
      </c>
      <c r="AC21">
        <v>22360</v>
      </c>
      <c r="AD21">
        <v>3001</v>
      </c>
      <c r="AE21">
        <v>969</v>
      </c>
      <c r="AF21" s="8">
        <f t="shared" si="3"/>
        <v>34608</v>
      </c>
      <c r="AG21">
        <v>10</v>
      </c>
      <c r="AH21">
        <v>1994</v>
      </c>
      <c r="AI21">
        <v>1</v>
      </c>
      <c r="AJ21">
        <v>15707</v>
      </c>
      <c r="AK21">
        <v>969</v>
      </c>
      <c r="AL21" s="8">
        <f t="shared" si="4"/>
        <v>34608</v>
      </c>
      <c r="AM21">
        <v>10</v>
      </c>
      <c r="AN21">
        <v>1994</v>
      </c>
      <c r="AO21">
        <v>1</v>
      </c>
      <c r="AP21">
        <v>15880</v>
      </c>
      <c r="AQ21">
        <v>682</v>
      </c>
      <c r="BC21" s="8">
        <v>35725</v>
      </c>
      <c r="BD21">
        <v>115</v>
      </c>
      <c r="BE21">
        <v>75</v>
      </c>
      <c r="BF21">
        <f t="shared" si="1"/>
        <v>21101.679359999998</v>
      </c>
    </row>
    <row r="22" spans="1:58" x14ac:dyDescent="0.25">
      <c r="A22" s="8">
        <f t="shared" si="0"/>
        <v>34081</v>
      </c>
      <c r="B22">
        <v>1993</v>
      </c>
      <c r="C22">
        <v>4</v>
      </c>
      <c r="D22">
        <v>22</v>
      </c>
      <c r="E22">
        <v>19930422</v>
      </c>
      <c r="F22">
        <v>1225</v>
      </c>
      <c r="G22" s="3">
        <v>41</v>
      </c>
      <c r="H22" s="4">
        <v>12498</v>
      </c>
      <c r="I22" s="4">
        <v>12498</v>
      </c>
      <c r="J22" s="4">
        <v>12190</v>
      </c>
      <c r="W22" s="8">
        <f t="shared" si="2"/>
        <v>34669</v>
      </c>
      <c r="X22">
        <v>12</v>
      </c>
      <c r="Y22">
        <v>1994</v>
      </c>
      <c r="Z22">
        <v>1</v>
      </c>
      <c r="AA22">
        <v>12175</v>
      </c>
      <c r="AB22">
        <v>8194</v>
      </c>
      <c r="AC22">
        <v>17432</v>
      </c>
      <c r="AD22">
        <v>2366</v>
      </c>
      <c r="AE22">
        <v>869</v>
      </c>
      <c r="AF22" s="8">
        <f t="shared" si="3"/>
        <v>34669</v>
      </c>
      <c r="AG22">
        <v>12</v>
      </c>
      <c r="AH22">
        <v>1994</v>
      </c>
      <c r="AI22">
        <v>1</v>
      </c>
      <c r="AJ22">
        <v>12175</v>
      </c>
      <c r="AK22">
        <v>868</v>
      </c>
      <c r="AL22" s="8">
        <f t="shared" si="4"/>
        <v>34669</v>
      </c>
      <c r="AM22">
        <v>12</v>
      </c>
      <c r="AN22">
        <v>1994</v>
      </c>
      <c r="AO22">
        <v>1</v>
      </c>
      <c r="AP22">
        <v>13034</v>
      </c>
      <c r="AQ22">
        <v>811</v>
      </c>
      <c r="BC22" s="8">
        <v>35759</v>
      </c>
      <c r="BD22">
        <v>44</v>
      </c>
      <c r="BE22">
        <v>110</v>
      </c>
      <c r="BF22">
        <f t="shared" si="1"/>
        <v>11841.406156800002</v>
      </c>
    </row>
    <row r="23" spans="1:58" x14ac:dyDescent="0.25">
      <c r="A23" s="8">
        <f t="shared" si="0"/>
        <v>34101</v>
      </c>
      <c r="B23">
        <v>1993</v>
      </c>
      <c r="C23">
        <v>5</v>
      </c>
      <c r="D23">
        <v>12</v>
      </c>
      <c r="E23">
        <v>19930512</v>
      </c>
      <c r="F23">
        <v>1530</v>
      </c>
      <c r="G23" s="3">
        <v>155</v>
      </c>
      <c r="H23" s="4">
        <v>27038</v>
      </c>
      <c r="I23" s="4">
        <v>27038</v>
      </c>
      <c r="J23" s="4">
        <v>27730</v>
      </c>
      <c r="L23" t="s">
        <v>17</v>
      </c>
      <c r="W23" s="8">
        <f t="shared" si="2"/>
        <v>34700</v>
      </c>
      <c r="X23">
        <v>1</v>
      </c>
      <c r="Y23">
        <v>1995</v>
      </c>
      <c r="Z23">
        <v>1</v>
      </c>
      <c r="AA23">
        <v>10902</v>
      </c>
      <c r="AB23">
        <v>7369</v>
      </c>
      <c r="AC23">
        <v>15553</v>
      </c>
      <c r="AD23">
        <v>2096</v>
      </c>
      <c r="AE23">
        <v>714</v>
      </c>
      <c r="AF23" s="8">
        <f t="shared" si="3"/>
        <v>34700</v>
      </c>
      <c r="AG23">
        <v>1</v>
      </c>
      <c r="AH23">
        <v>1995</v>
      </c>
      <c r="AI23">
        <v>1</v>
      </c>
      <c r="AJ23">
        <v>10902</v>
      </c>
      <c r="AK23">
        <v>714</v>
      </c>
      <c r="AL23" s="8">
        <f t="shared" si="4"/>
        <v>34700</v>
      </c>
      <c r="AM23">
        <v>1</v>
      </c>
      <c r="AN23">
        <v>1995</v>
      </c>
      <c r="AO23">
        <v>1</v>
      </c>
      <c r="AP23">
        <v>11654</v>
      </c>
      <c r="AQ23">
        <v>957</v>
      </c>
      <c r="BC23" s="8">
        <v>35870</v>
      </c>
      <c r="BD23">
        <v>25</v>
      </c>
      <c r="BE23">
        <v>286</v>
      </c>
      <c r="BF23">
        <f t="shared" si="1"/>
        <v>17492.986368000002</v>
      </c>
    </row>
    <row r="24" spans="1:58" x14ac:dyDescent="0.25">
      <c r="A24" s="8">
        <f t="shared" si="0"/>
        <v>34109</v>
      </c>
      <c r="B24">
        <v>1993</v>
      </c>
      <c r="C24">
        <v>5</v>
      </c>
      <c r="D24">
        <v>20</v>
      </c>
      <c r="E24">
        <v>19930520</v>
      </c>
      <c r="F24">
        <v>1700</v>
      </c>
      <c r="G24" s="3">
        <v>479</v>
      </c>
      <c r="H24" s="4">
        <v>44140</v>
      </c>
      <c r="I24" s="4">
        <v>44140</v>
      </c>
      <c r="J24" s="4">
        <v>45723</v>
      </c>
      <c r="L24" t="s">
        <v>18</v>
      </c>
      <c r="M24" s="4">
        <v>93.25</v>
      </c>
      <c r="W24" s="8">
        <f t="shared" si="2"/>
        <v>34790</v>
      </c>
      <c r="X24">
        <v>4</v>
      </c>
      <c r="Y24">
        <v>1995</v>
      </c>
      <c r="Z24">
        <v>1</v>
      </c>
      <c r="AA24">
        <v>14799</v>
      </c>
      <c r="AB24">
        <v>10079</v>
      </c>
      <c r="AC24">
        <v>20984</v>
      </c>
      <c r="AD24">
        <v>2793</v>
      </c>
      <c r="AE24">
        <v>801</v>
      </c>
      <c r="AF24" s="8">
        <f t="shared" si="3"/>
        <v>34790</v>
      </c>
      <c r="AG24">
        <v>4</v>
      </c>
      <c r="AH24">
        <v>1995</v>
      </c>
      <c r="AI24">
        <v>1</v>
      </c>
      <c r="AJ24">
        <v>14799</v>
      </c>
      <c r="AK24">
        <v>801</v>
      </c>
      <c r="AL24" s="8">
        <f t="shared" si="4"/>
        <v>34790</v>
      </c>
      <c r="AM24">
        <v>4</v>
      </c>
      <c r="AN24">
        <v>1995</v>
      </c>
      <c r="AO24">
        <v>1</v>
      </c>
      <c r="AP24">
        <v>14992</v>
      </c>
      <c r="AQ24">
        <v>1284</v>
      </c>
      <c r="BC24" s="8">
        <v>35908</v>
      </c>
      <c r="BD24">
        <v>52</v>
      </c>
      <c r="BE24">
        <v>135</v>
      </c>
      <c r="BF24">
        <f t="shared" si="1"/>
        <v>17174.932070400002</v>
      </c>
    </row>
    <row r="25" spans="1:58" x14ac:dyDescent="0.25">
      <c r="A25" s="8">
        <f t="shared" si="0"/>
        <v>34115</v>
      </c>
      <c r="B25">
        <v>1993</v>
      </c>
      <c r="C25">
        <v>5</v>
      </c>
      <c r="D25">
        <v>26</v>
      </c>
      <c r="E25">
        <v>19930526</v>
      </c>
      <c r="F25">
        <v>1935</v>
      </c>
      <c r="G25" s="3">
        <v>957</v>
      </c>
      <c r="H25" s="4">
        <v>54578</v>
      </c>
      <c r="I25" s="4">
        <v>54578</v>
      </c>
      <c r="J25" s="4">
        <v>55635</v>
      </c>
      <c r="L25" t="s">
        <v>19</v>
      </c>
      <c r="M25" s="3">
        <v>3.2199999999999999E-2</v>
      </c>
      <c r="W25" s="8">
        <f t="shared" si="2"/>
        <v>34851</v>
      </c>
      <c r="X25">
        <v>6</v>
      </c>
      <c r="Y25">
        <v>1995</v>
      </c>
      <c r="Z25">
        <v>2</v>
      </c>
      <c r="AA25">
        <v>52007</v>
      </c>
      <c r="AB25">
        <v>37822</v>
      </c>
      <c r="AC25">
        <v>69788</v>
      </c>
      <c r="AD25">
        <v>8177</v>
      </c>
      <c r="AE25">
        <v>4756</v>
      </c>
      <c r="AF25" s="8">
        <f t="shared" si="3"/>
        <v>34851</v>
      </c>
      <c r="AG25">
        <v>6</v>
      </c>
      <c r="AH25">
        <v>1995</v>
      </c>
      <c r="AI25">
        <v>2</v>
      </c>
      <c r="AJ25">
        <v>52007</v>
      </c>
      <c r="AK25">
        <v>4756</v>
      </c>
      <c r="AL25" s="8">
        <f t="shared" si="4"/>
        <v>34851</v>
      </c>
      <c r="AM25">
        <v>6</v>
      </c>
      <c r="AN25">
        <v>1995</v>
      </c>
      <c r="AO25">
        <v>2</v>
      </c>
      <c r="AP25">
        <v>51060</v>
      </c>
      <c r="AQ25">
        <v>8616</v>
      </c>
      <c r="BC25" s="8">
        <v>35921</v>
      </c>
      <c r="BD25">
        <v>168</v>
      </c>
      <c r="BE25">
        <v>75</v>
      </c>
      <c r="BF25">
        <f t="shared" si="1"/>
        <v>30826.801152</v>
      </c>
    </row>
    <row r="26" spans="1:58" x14ac:dyDescent="0.25">
      <c r="A26" s="8">
        <f t="shared" si="0"/>
        <v>34136</v>
      </c>
      <c r="B26">
        <v>1993</v>
      </c>
      <c r="C26">
        <v>6</v>
      </c>
      <c r="D26">
        <v>16</v>
      </c>
      <c r="E26">
        <v>19930616</v>
      </c>
      <c r="F26">
        <v>1230</v>
      </c>
      <c r="G26" s="3">
        <v>835</v>
      </c>
      <c r="H26" s="4">
        <v>50018</v>
      </c>
      <c r="I26" s="4">
        <v>50018</v>
      </c>
      <c r="J26" s="4">
        <v>49675</v>
      </c>
      <c r="L26" t="s">
        <v>20</v>
      </c>
      <c r="M26" s="3">
        <v>0.25019999999999998</v>
      </c>
      <c r="W26" s="8">
        <f t="shared" si="2"/>
        <v>34881</v>
      </c>
      <c r="X26">
        <v>7</v>
      </c>
      <c r="Y26">
        <v>1995</v>
      </c>
      <c r="Z26">
        <v>1</v>
      </c>
      <c r="AA26">
        <v>48131</v>
      </c>
      <c r="AB26">
        <v>32133</v>
      </c>
      <c r="AC26">
        <v>69367</v>
      </c>
      <c r="AD26">
        <v>9540</v>
      </c>
      <c r="AE26">
        <v>3910</v>
      </c>
      <c r="AF26" s="8">
        <f t="shared" si="3"/>
        <v>34881</v>
      </c>
      <c r="AG26">
        <v>7</v>
      </c>
      <c r="AH26">
        <v>1995</v>
      </c>
      <c r="AI26">
        <v>1</v>
      </c>
      <c r="AJ26">
        <v>48131</v>
      </c>
      <c r="AK26">
        <v>3910</v>
      </c>
      <c r="AL26" s="8">
        <f t="shared" si="4"/>
        <v>34881</v>
      </c>
      <c r="AM26">
        <v>7</v>
      </c>
      <c r="AN26">
        <v>1995</v>
      </c>
      <c r="AO26">
        <v>1</v>
      </c>
      <c r="AP26">
        <v>46931</v>
      </c>
      <c r="AQ26">
        <v>7113</v>
      </c>
      <c r="BC26" s="8">
        <v>35944</v>
      </c>
      <c r="BD26">
        <v>449</v>
      </c>
      <c r="BE26">
        <v>36</v>
      </c>
      <c r="BF26">
        <f t="shared" si="1"/>
        <v>39546.382049280001</v>
      </c>
    </row>
    <row r="27" spans="1:58" x14ac:dyDescent="0.25">
      <c r="A27" s="8">
        <f t="shared" si="0"/>
        <v>34170</v>
      </c>
      <c r="B27">
        <v>1993</v>
      </c>
      <c r="C27">
        <v>7</v>
      </c>
      <c r="D27">
        <v>20</v>
      </c>
      <c r="E27">
        <v>19930720</v>
      </c>
      <c r="F27">
        <v>1420</v>
      </c>
      <c r="G27" s="3">
        <v>210</v>
      </c>
      <c r="H27" s="4">
        <v>27311</v>
      </c>
      <c r="I27" s="4">
        <v>27311</v>
      </c>
      <c r="J27" s="4">
        <v>26343</v>
      </c>
      <c r="L27" t="s">
        <v>21</v>
      </c>
      <c r="M27" s="3">
        <v>0.95220000000000005</v>
      </c>
      <c r="W27" s="8">
        <f t="shared" si="2"/>
        <v>34943</v>
      </c>
      <c r="X27">
        <v>9</v>
      </c>
      <c r="Y27">
        <v>1995</v>
      </c>
      <c r="Z27">
        <v>1</v>
      </c>
      <c r="AA27">
        <v>18831</v>
      </c>
      <c r="AB27">
        <v>12798</v>
      </c>
      <c r="AC27">
        <v>26745</v>
      </c>
      <c r="AD27">
        <v>3572</v>
      </c>
      <c r="AE27">
        <v>1081</v>
      </c>
      <c r="AF27" s="8">
        <f t="shared" si="3"/>
        <v>34943</v>
      </c>
      <c r="AG27">
        <v>9</v>
      </c>
      <c r="AH27">
        <v>1995</v>
      </c>
      <c r="AI27">
        <v>1</v>
      </c>
      <c r="AJ27">
        <v>18831</v>
      </c>
      <c r="AK27">
        <v>1081</v>
      </c>
      <c r="AL27" s="8">
        <f t="shared" si="4"/>
        <v>34943</v>
      </c>
      <c r="AM27">
        <v>9</v>
      </c>
      <c r="AN27">
        <v>1995</v>
      </c>
      <c r="AO27">
        <v>1</v>
      </c>
      <c r="AP27">
        <v>18313</v>
      </c>
      <c r="AQ27">
        <v>1470</v>
      </c>
      <c r="BC27" s="8">
        <v>35948</v>
      </c>
      <c r="BD27">
        <v>621</v>
      </c>
      <c r="BE27">
        <v>31</v>
      </c>
      <c r="BF27">
        <f t="shared" si="1"/>
        <v>47098.948331520005</v>
      </c>
    </row>
    <row r="28" spans="1:58" x14ac:dyDescent="0.25">
      <c r="A28" s="8">
        <f t="shared" si="0"/>
        <v>34264</v>
      </c>
      <c r="B28">
        <v>1993</v>
      </c>
      <c r="C28">
        <v>10</v>
      </c>
      <c r="D28">
        <v>22</v>
      </c>
      <c r="E28">
        <v>19931022</v>
      </c>
      <c r="F28">
        <v>1350</v>
      </c>
      <c r="G28" s="3">
        <v>41</v>
      </c>
      <c r="H28" s="4">
        <v>10812</v>
      </c>
      <c r="I28" s="4">
        <v>10812</v>
      </c>
      <c r="J28" s="4">
        <v>10607</v>
      </c>
      <c r="L28" t="s">
        <v>22</v>
      </c>
      <c r="M28" s="3">
        <v>1.9530000000000001E-3</v>
      </c>
      <c r="W28" s="8">
        <f t="shared" si="2"/>
        <v>34973</v>
      </c>
      <c r="X28">
        <v>10</v>
      </c>
      <c r="Y28">
        <v>1995</v>
      </c>
      <c r="Z28">
        <v>1</v>
      </c>
      <c r="AA28">
        <v>12433</v>
      </c>
      <c r="AB28">
        <v>8432</v>
      </c>
      <c r="AC28">
        <v>17688</v>
      </c>
      <c r="AD28">
        <v>2371</v>
      </c>
      <c r="AE28">
        <v>753</v>
      </c>
      <c r="AF28" s="8">
        <f t="shared" si="3"/>
        <v>34973</v>
      </c>
      <c r="AG28">
        <v>10</v>
      </c>
      <c r="AH28">
        <v>1995</v>
      </c>
      <c r="AI28">
        <v>1</v>
      </c>
      <c r="AJ28">
        <v>12433</v>
      </c>
      <c r="AK28">
        <v>753</v>
      </c>
      <c r="AL28" s="8">
        <f t="shared" si="4"/>
        <v>34973</v>
      </c>
      <c r="AM28">
        <v>10</v>
      </c>
      <c r="AN28">
        <v>1995</v>
      </c>
      <c r="AO28">
        <v>1</v>
      </c>
      <c r="AP28">
        <v>12308</v>
      </c>
      <c r="AQ28">
        <v>792</v>
      </c>
      <c r="BC28" s="8">
        <v>35955</v>
      </c>
      <c r="BD28">
        <v>193</v>
      </c>
      <c r="BE28">
        <v>43</v>
      </c>
      <c r="BF28">
        <f t="shared" si="1"/>
        <v>20304.09704448</v>
      </c>
    </row>
    <row r="29" spans="1:58" x14ac:dyDescent="0.25">
      <c r="A29" s="8">
        <f t="shared" si="0"/>
        <v>34620</v>
      </c>
      <c r="B29">
        <v>1994</v>
      </c>
      <c r="C29">
        <v>10</v>
      </c>
      <c r="D29">
        <v>13</v>
      </c>
      <c r="E29">
        <v>19941013</v>
      </c>
      <c r="F29">
        <v>1335</v>
      </c>
      <c r="G29" s="3">
        <v>74</v>
      </c>
      <c r="H29" s="4">
        <v>15707</v>
      </c>
      <c r="I29" s="4">
        <v>15707</v>
      </c>
      <c r="J29" s="4">
        <v>15880</v>
      </c>
      <c r="W29" s="8">
        <f t="shared" si="2"/>
        <v>35004</v>
      </c>
      <c r="X29">
        <v>11</v>
      </c>
      <c r="Y29">
        <v>1995</v>
      </c>
      <c r="Z29">
        <v>1</v>
      </c>
      <c r="AA29">
        <v>8698</v>
      </c>
      <c r="AB29">
        <v>5888</v>
      </c>
      <c r="AC29">
        <v>12395</v>
      </c>
      <c r="AD29">
        <v>1667</v>
      </c>
      <c r="AE29">
        <v>552</v>
      </c>
      <c r="AF29" s="8">
        <f t="shared" si="3"/>
        <v>35004</v>
      </c>
      <c r="AG29">
        <v>11</v>
      </c>
      <c r="AH29">
        <v>1995</v>
      </c>
      <c r="AI29">
        <v>1</v>
      </c>
      <c r="AJ29">
        <v>8698</v>
      </c>
      <c r="AK29">
        <v>552</v>
      </c>
      <c r="AL29" s="8">
        <f t="shared" si="4"/>
        <v>35004</v>
      </c>
      <c r="AM29">
        <v>11</v>
      </c>
      <c r="AN29">
        <v>1995</v>
      </c>
      <c r="AO29">
        <v>1</v>
      </c>
      <c r="AP29">
        <v>8762</v>
      </c>
      <c r="AQ29">
        <v>819</v>
      </c>
      <c r="BC29" s="8">
        <v>35970</v>
      </c>
      <c r="BD29">
        <v>485</v>
      </c>
      <c r="BE29">
        <v>32</v>
      </c>
      <c r="BF29">
        <f t="shared" si="1"/>
        <v>37970.789990400001</v>
      </c>
    </row>
    <row r="30" spans="1:58" x14ac:dyDescent="0.25">
      <c r="A30" s="8">
        <f t="shared" si="0"/>
        <v>34681</v>
      </c>
      <c r="B30">
        <v>1994</v>
      </c>
      <c r="C30">
        <v>12</v>
      </c>
      <c r="D30">
        <v>13</v>
      </c>
      <c r="E30">
        <v>19941213</v>
      </c>
      <c r="F30">
        <v>1330</v>
      </c>
      <c r="G30" s="3">
        <v>41</v>
      </c>
      <c r="H30" s="4">
        <v>12175</v>
      </c>
      <c r="I30" s="4">
        <v>12175</v>
      </c>
      <c r="J30" s="4">
        <v>13034</v>
      </c>
      <c r="L30" t="s">
        <v>23</v>
      </c>
      <c r="M30" t="s">
        <v>24</v>
      </c>
      <c r="N30" t="s">
        <v>25</v>
      </c>
      <c r="O30" t="s">
        <v>27</v>
      </c>
      <c r="W30" s="8">
        <f t="shared" si="2"/>
        <v>35156</v>
      </c>
      <c r="X30">
        <v>4</v>
      </c>
      <c r="Y30">
        <v>1996</v>
      </c>
      <c r="Z30">
        <v>2</v>
      </c>
      <c r="AA30">
        <v>14293</v>
      </c>
      <c r="AB30">
        <v>10753</v>
      </c>
      <c r="AC30">
        <v>18629</v>
      </c>
      <c r="AD30">
        <v>2014</v>
      </c>
      <c r="AE30">
        <v>757</v>
      </c>
      <c r="AF30" s="8">
        <f t="shared" si="3"/>
        <v>35156</v>
      </c>
      <c r="AG30">
        <v>4</v>
      </c>
      <c r="AH30">
        <v>1996</v>
      </c>
      <c r="AI30">
        <v>2</v>
      </c>
      <c r="AJ30">
        <v>14293</v>
      </c>
      <c r="AK30">
        <v>756</v>
      </c>
      <c r="AL30" s="8">
        <f t="shared" si="4"/>
        <v>35156</v>
      </c>
      <c r="AM30">
        <v>4</v>
      </c>
      <c r="AN30">
        <v>1996</v>
      </c>
      <c r="AO30">
        <v>2</v>
      </c>
      <c r="AP30">
        <v>14579</v>
      </c>
      <c r="AQ30">
        <v>1250</v>
      </c>
      <c r="BC30" s="8">
        <v>35985</v>
      </c>
      <c r="BD30">
        <v>325</v>
      </c>
      <c r="BE30">
        <v>37</v>
      </c>
      <c r="BF30">
        <f t="shared" si="1"/>
        <v>29420.022528000001</v>
      </c>
    </row>
    <row r="31" spans="1:58" x14ac:dyDescent="0.25">
      <c r="A31" s="8">
        <f t="shared" si="0"/>
        <v>34717</v>
      </c>
      <c r="B31">
        <v>1995</v>
      </c>
      <c r="C31">
        <v>1</v>
      </c>
      <c r="D31">
        <v>18</v>
      </c>
      <c r="E31">
        <v>19950118</v>
      </c>
      <c r="F31">
        <v>1610</v>
      </c>
      <c r="G31" s="3">
        <v>32</v>
      </c>
      <c r="H31" s="4">
        <v>10902</v>
      </c>
      <c r="I31" s="4">
        <v>10902</v>
      </c>
      <c r="J31" s="4">
        <v>11654</v>
      </c>
      <c r="L31" t="s">
        <v>11</v>
      </c>
      <c r="M31">
        <v>4.7500000000000001E-2</v>
      </c>
      <c r="N31">
        <v>209.76</v>
      </c>
      <c r="O31" s="3">
        <v>4.5570000000000002E-73</v>
      </c>
      <c r="W31" s="8">
        <f t="shared" si="2"/>
        <v>35186</v>
      </c>
      <c r="X31">
        <v>5</v>
      </c>
      <c r="Y31">
        <v>1996</v>
      </c>
      <c r="Z31">
        <v>2</v>
      </c>
      <c r="AA31">
        <v>48145</v>
      </c>
      <c r="AB31">
        <v>36215</v>
      </c>
      <c r="AC31">
        <v>62758</v>
      </c>
      <c r="AD31">
        <v>6786</v>
      </c>
      <c r="AE31">
        <v>2856</v>
      </c>
      <c r="AF31" s="8">
        <f t="shared" si="3"/>
        <v>35186</v>
      </c>
      <c r="AG31">
        <v>5</v>
      </c>
      <c r="AH31">
        <v>1996</v>
      </c>
      <c r="AI31">
        <v>2</v>
      </c>
      <c r="AJ31">
        <v>48145</v>
      </c>
      <c r="AK31">
        <v>2856</v>
      </c>
      <c r="AL31" s="8">
        <f t="shared" si="4"/>
        <v>35186</v>
      </c>
      <c r="AM31">
        <v>5</v>
      </c>
      <c r="AN31">
        <v>1996</v>
      </c>
      <c r="AO31">
        <v>2</v>
      </c>
      <c r="AP31">
        <v>50079</v>
      </c>
      <c r="AQ31">
        <v>3398</v>
      </c>
      <c r="BC31" s="8">
        <v>35998</v>
      </c>
      <c r="BD31">
        <v>141</v>
      </c>
      <c r="BE31">
        <v>59</v>
      </c>
      <c r="BF31">
        <f t="shared" si="1"/>
        <v>20353.02847488</v>
      </c>
    </row>
    <row r="32" spans="1:58" x14ac:dyDescent="0.25">
      <c r="A32" s="8">
        <f t="shared" si="0"/>
        <v>34801</v>
      </c>
      <c r="B32">
        <v>1995</v>
      </c>
      <c r="C32">
        <v>4</v>
      </c>
      <c r="D32">
        <v>12</v>
      </c>
      <c r="E32">
        <v>19950412</v>
      </c>
      <c r="F32">
        <v>1510</v>
      </c>
      <c r="G32" s="3">
        <v>51</v>
      </c>
      <c r="H32" s="4">
        <v>14799</v>
      </c>
      <c r="I32" s="4">
        <v>14799</v>
      </c>
      <c r="J32" s="4">
        <v>14992</v>
      </c>
      <c r="L32" t="s">
        <v>12</v>
      </c>
      <c r="M32">
        <v>4.2299999999999997E-2</v>
      </c>
      <c r="N32">
        <v>13.55</v>
      </c>
      <c r="O32" s="3">
        <v>6.1930000000000005E-19</v>
      </c>
      <c r="W32" s="8">
        <f t="shared" si="2"/>
        <v>35278</v>
      </c>
      <c r="X32">
        <v>8</v>
      </c>
      <c r="Y32">
        <v>1996</v>
      </c>
      <c r="Z32">
        <v>1</v>
      </c>
      <c r="AA32">
        <v>9754</v>
      </c>
      <c r="AB32">
        <v>6424</v>
      </c>
      <c r="AC32">
        <v>14214</v>
      </c>
      <c r="AD32">
        <v>1996</v>
      </c>
      <c r="AE32">
        <v>936</v>
      </c>
      <c r="AF32" s="8">
        <f t="shared" si="3"/>
        <v>35278</v>
      </c>
      <c r="AG32">
        <v>8</v>
      </c>
      <c r="AH32">
        <v>1996</v>
      </c>
      <c r="AI32">
        <v>1</v>
      </c>
      <c r="AJ32">
        <v>9754</v>
      </c>
      <c r="AK32">
        <v>936</v>
      </c>
      <c r="AL32" s="8">
        <f t="shared" si="4"/>
        <v>35278</v>
      </c>
      <c r="AM32">
        <v>8</v>
      </c>
      <c r="AN32">
        <v>1996</v>
      </c>
      <c r="AO32">
        <v>1</v>
      </c>
      <c r="AP32">
        <v>8586</v>
      </c>
      <c r="AQ32">
        <v>1650</v>
      </c>
      <c r="BC32" s="8">
        <v>36068</v>
      </c>
      <c r="BD32">
        <v>34</v>
      </c>
      <c r="BE32">
        <v>108</v>
      </c>
      <c r="BF32">
        <f t="shared" si="1"/>
        <v>8983.8106214400013</v>
      </c>
    </row>
    <row r="33" spans="1:58" x14ac:dyDescent="0.25">
      <c r="A33" s="8">
        <f t="shared" si="0"/>
        <v>34872</v>
      </c>
      <c r="B33">
        <v>1995</v>
      </c>
      <c r="C33">
        <v>6</v>
      </c>
      <c r="D33">
        <v>22</v>
      </c>
      <c r="E33">
        <v>19950622</v>
      </c>
      <c r="F33">
        <v>630</v>
      </c>
      <c r="G33" s="3">
        <v>1110</v>
      </c>
      <c r="H33" s="4">
        <v>53464</v>
      </c>
      <c r="I33" s="4">
        <v>53464</v>
      </c>
      <c r="J33" s="4">
        <v>52518</v>
      </c>
      <c r="L33" t="s">
        <v>13</v>
      </c>
      <c r="M33">
        <v>2.1399999999999999E-2</v>
      </c>
      <c r="N33">
        <v>-3.08</v>
      </c>
      <c r="O33" s="3">
        <v>2.0049999999999998E-3</v>
      </c>
      <c r="W33" s="8">
        <f t="shared" si="2"/>
        <v>35339</v>
      </c>
      <c r="X33">
        <v>10</v>
      </c>
      <c r="Y33">
        <v>1996</v>
      </c>
      <c r="Z33">
        <v>1</v>
      </c>
      <c r="AA33">
        <v>19861</v>
      </c>
      <c r="AB33">
        <v>13430</v>
      </c>
      <c r="AC33">
        <v>28327</v>
      </c>
      <c r="AD33">
        <v>3816</v>
      </c>
      <c r="AE33">
        <v>1291</v>
      </c>
      <c r="AF33" s="8">
        <f t="shared" si="3"/>
        <v>35339</v>
      </c>
      <c r="AG33">
        <v>10</v>
      </c>
      <c r="AH33">
        <v>1996</v>
      </c>
      <c r="AI33">
        <v>1</v>
      </c>
      <c r="AJ33">
        <v>19861</v>
      </c>
      <c r="AK33">
        <v>1291</v>
      </c>
      <c r="AL33" s="8">
        <f t="shared" si="4"/>
        <v>35339</v>
      </c>
      <c r="AM33">
        <v>10</v>
      </c>
      <c r="AN33">
        <v>1996</v>
      </c>
      <c r="AO33">
        <v>1</v>
      </c>
      <c r="AP33">
        <v>20444</v>
      </c>
      <c r="AQ33">
        <v>860</v>
      </c>
      <c r="BC33" s="8">
        <v>36208</v>
      </c>
      <c r="BD33">
        <v>27</v>
      </c>
      <c r="BE33">
        <v>109</v>
      </c>
      <c r="BF33">
        <f t="shared" si="1"/>
        <v>7200.2599833600016</v>
      </c>
    </row>
    <row r="34" spans="1:58" x14ac:dyDescent="0.25">
      <c r="A34" s="8">
        <f t="shared" si="0"/>
        <v>34877</v>
      </c>
      <c r="B34">
        <v>1995</v>
      </c>
      <c r="C34">
        <v>6</v>
      </c>
      <c r="D34">
        <v>27</v>
      </c>
      <c r="E34">
        <v>19950627</v>
      </c>
      <c r="F34">
        <v>1030</v>
      </c>
      <c r="G34" s="3">
        <v>938</v>
      </c>
      <c r="H34" s="4">
        <v>50551</v>
      </c>
      <c r="I34" s="4">
        <v>50551</v>
      </c>
      <c r="J34" s="4">
        <v>49602</v>
      </c>
      <c r="L34" t="s">
        <v>14</v>
      </c>
      <c r="M34">
        <v>6.4000000000000001E-2</v>
      </c>
      <c r="N34">
        <v>-0.26</v>
      </c>
      <c r="O34" s="3">
        <v>0.78569999999999995</v>
      </c>
      <c r="W34" s="8">
        <f t="shared" si="2"/>
        <v>35370</v>
      </c>
      <c r="X34">
        <v>11</v>
      </c>
      <c r="Y34">
        <v>1996</v>
      </c>
      <c r="Z34">
        <v>2</v>
      </c>
      <c r="AA34">
        <v>12031</v>
      </c>
      <c r="AB34">
        <v>9011</v>
      </c>
      <c r="AC34">
        <v>15742</v>
      </c>
      <c r="AD34">
        <v>1721</v>
      </c>
      <c r="AE34">
        <v>771</v>
      </c>
      <c r="AF34" s="8">
        <f t="shared" si="3"/>
        <v>35370</v>
      </c>
      <c r="AG34">
        <v>11</v>
      </c>
      <c r="AH34">
        <v>1996</v>
      </c>
      <c r="AI34">
        <v>2</v>
      </c>
      <c r="AJ34">
        <v>12031</v>
      </c>
      <c r="AK34">
        <v>771</v>
      </c>
      <c r="AL34" s="8">
        <f t="shared" si="4"/>
        <v>35370</v>
      </c>
      <c r="AM34">
        <v>11</v>
      </c>
      <c r="AN34">
        <v>1996</v>
      </c>
      <c r="AO34">
        <v>2</v>
      </c>
      <c r="AP34">
        <v>12406</v>
      </c>
      <c r="AQ34">
        <v>433</v>
      </c>
      <c r="BC34" s="8">
        <v>36279</v>
      </c>
      <c r="BD34">
        <v>61</v>
      </c>
      <c r="BE34">
        <v>107</v>
      </c>
      <c r="BF34">
        <f t="shared" si="1"/>
        <v>15968.77231104</v>
      </c>
    </row>
    <row r="35" spans="1:58" x14ac:dyDescent="0.25">
      <c r="A35" s="8">
        <f t="shared" si="0"/>
        <v>34891</v>
      </c>
      <c r="B35">
        <v>1995</v>
      </c>
      <c r="C35">
        <v>7</v>
      </c>
      <c r="D35">
        <v>11</v>
      </c>
      <c r="E35">
        <v>19950711</v>
      </c>
      <c r="F35">
        <v>1115</v>
      </c>
      <c r="G35" s="3">
        <v>865</v>
      </c>
      <c r="H35" s="4">
        <v>48131</v>
      </c>
      <c r="I35" s="4">
        <v>48131</v>
      </c>
      <c r="J35" s="4">
        <v>46931</v>
      </c>
      <c r="L35" t="s">
        <v>15</v>
      </c>
      <c r="M35">
        <v>6.13E-2</v>
      </c>
      <c r="N35">
        <v>2.2400000000000002</v>
      </c>
      <c r="O35" s="3">
        <v>2.102E-2</v>
      </c>
      <c r="W35" s="8">
        <f t="shared" si="2"/>
        <v>35431</v>
      </c>
      <c r="X35">
        <v>1</v>
      </c>
      <c r="Y35">
        <v>1997</v>
      </c>
      <c r="Z35">
        <v>2</v>
      </c>
      <c r="AA35">
        <v>8892</v>
      </c>
      <c r="AB35">
        <v>6407</v>
      </c>
      <c r="AC35">
        <v>12025</v>
      </c>
      <c r="AD35">
        <v>1437</v>
      </c>
      <c r="AE35">
        <v>577</v>
      </c>
      <c r="AF35" s="8">
        <f t="shared" si="3"/>
        <v>35431</v>
      </c>
      <c r="AG35">
        <v>1</v>
      </c>
      <c r="AH35">
        <v>1997</v>
      </c>
      <c r="AI35">
        <v>2</v>
      </c>
      <c r="AJ35">
        <v>8892</v>
      </c>
      <c r="AK35">
        <v>577</v>
      </c>
      <c r="AL35" s="8">
        <f t="shared" si="4"/>
        <v>35431</v>
      </c>
      <c r="AM35">
        <v>1</v>
      </c>
      <c r="AN35">
        <v>1997</v>
      </c>
      <c r="AO35">
        <v>2</v>
      </c>
      <c r="AP35">
        <v>9476</v>
      </c>
      <c r="AQ35">
        <v>757</v>
      </c>
      <c r="BC35" s="8">
        <v>36391</v>
      </c>
      <c r="BD35">
        <v>205</v>
      </c>
      <c r="BE35">
        <v>69</v>
      </c>
      <c r="BF35">
        <f t="shared" si="1"/>
        <v>34606.754150400004</v>
      </c>
    </row>
    <row r="36" spans="1:58" x14ac:dyDescent="0.25">
      <c r="A36" s="8">
        <f t="shared" si="0"/>
        <v>34949</v>
      </c>
      <c r="B36">
        <v>1995</v>
      </c>
      <c r="C36">
        <v>9</v>
      </c>
      <c r="D36">
        <v>7</v>
      </c>
      <c r="E36">
        <v>19950907</v>
      </c>
      <c r="F36">
        <v>1500</v>
      </c>
      <c r="G36" s="3">
        <v>108</v>
      </c>
      <c r="H36" s="4">
        <v>18831</v>
      </c>
      <c r="I36" s="4">
        <v>18831</v>
      </c>
      <c r="J36" s="4">
        <v>18313</v>
      </c>
      <c r="W36" s="8">
        <f t="shared" si="2"/>
        <v>35462</v>
      </c>
      <c r="X36">
        <v>2</v>
      </c>
      <c r="Y36">
        <v>1997</v>
      </c>
      <c r="Z36">
        <v>1</v>
      </c>
      <c r="AA36">
        <v>7164</v>
      </c>
      <c r="AB36">
        <v>4846</v>
      </c>
      <c r="AC36">
        <v>10214</v>
      </c>
      <c r="AD36">
        <v>1375</v>
      </c>
      <c r="AE36">
        <v>461</v>
      </c>
      <c r="AF36" s="8">
        <f t="shared" si="3"/>
        <v>35462</v>
      </c>
      <c r="AG36">
        <v>2</v>
      </c>
      <c r="AH36">
        <v>1997</v>
      </c>
      <c r="AI36">
        <v>1</v>
      </c>
      <c r="AJ36">
        <v>7164</v>
      </c>
      <c r="AK36">
        <v>461</v>
      </c>
      <c r="AL36" s="8">
        <f t="shared" si="4"/>
        <v>35462</v>
      </c>
      <c r="AM36">
        <v>2</v>
      </c>
      <c r="AN36">
        <v>1997</v>
      </c>
      <c r="AO36">
        <v>1</v>
      </c>
      <c r="AP36">
        <v>7031</v>
      </c>
      <c r="AQ36">
        <v>821</v>
      </c>
      <c r="BC36" s="8">
        <v>36614</v>
      </c>
      <c r="BD36">
        <v>26</v>
      </c>
      <c r="BE36">
        <v>141</v>
      </c>
      <c r="BF36">
        <f t="shared" si="1"/>
        <v>8969.1311923199992</v>
      </c>
    </row>
    <row r="37" spans="1:58" x14ac:dyDescent="0.25">
      <c r="A37" s="8">
        <f t="shared" si="0"/>
        <v>34989</v>
      </c>
      <c r="B37">
        <v>1995</v>
      </c>
      <c r="C37">
        <v>10</v>
      </c>
      <c r="D37">
        <v>17</v>
      </c>
      <c r="E37">
        <v>19951017</v>
      </c>
      <c r="F37">
        <v>1020</v>
      </c>
      <c r="G37" s="3">
        <v>51</v>
      </c>
      <c r="H37" s="4">
        <v>12433</v>
      </c>
      <c r="I37" s="4">
        <v>12433</v>
      </c>
      <c r="J37" s="4">
        <v>12308</v>
      </c>
      <c r="L37" t="s">
        <v>28</v>
      </c>
      <c r="W37" s="8">
        <f t="shared" si="2"/>
        <v>35490</v>
      </c>
      <c r="X37">
        <v>3</v>
      </c>
      <c r="Y37">
        <v>1997</v>
      </c>
      <c r="Z37">
        <v>1</v>
      </c>
      <c r="AA37">
        <v>13969</v>
      </c>
      <c r="AB37">
        <v>9512</v>
      </c>
      <c r="AC37">
        <v>19809</v>
      </c>
      <c r="AD37">
        <v>2637</v>
      </c>
      <c r="AE37">
        <v>759</v>
      </c>
      <c r="AF37" s="8">
        <f t="shared" si="3"/>
        <v>35490</v>
      </c>
      <c r="AG37">
        <v>3</v>
      </c>
      <c r="AH37">
        <v>1997</v>
      </c>
      <c r="AI37">
        <v>1</v>
      </c>
      <c r="AJ37">
        <v>13969</v>
      </c>
      <c r="AK37">
        <v>759</v>
      </c>
      <c r="AL37" s="8">
        <f t="shared" si="4"/>
        <v>35490</v>
      </c>
      <c r="AM37">
        <v>3</v>
      </c>
      <c r="AN37">
        <v>1997</v>
      </c>
      <c r="AO37">
        <v>1</v>
      </c>
      <c r="AP37">
        <v>14477</v>
      </c>
      <c r="AQ37">
        <v>1368</v>
      </c>
      <c r="BC37" s="8">
        <v>36640</v>
      </c>
      <c r="BD37">
        <v>110</v>
      </c>
      <c r="BE37">
        <v>103</v>
      </c>
      <c r="BF37">
        <f t="shared" si="1"/>
        <v>27719.655321599996</v>
      </c>
    </row>
    <row r="38" spans="1:58" x14ac:dyDescent="0.25">
      <c r="A38" s="8">
        <f t="shared" si="0"/>
        <v>35032</v>
      </c>
      <c r="B38">
        <v>1995</v>
      </c>
      <c r="C38">
        <v>11</v>
      </c>
      <c r="D38">
        <v>29</v>
      </c>
      <c r="E38">
        <v>19951129</v>
      </c>
      <c r="F38">
        <v>1240</v>
      </c>
      <c r="G38" s="3">
        <v>27</v>
      </c>
      <c r="H38" s="4">
        <v>8698.1</v>
      </c>
      <c r="I38" s="4">
        <v>8698.1</v>
      </c>
      <c r="J38" s="4">
        <v>8762.5</v>
      </c>
      <c r="M38" t="s">
        <v>12</v>
      </c>
      <c r="N38" t="s">
        <v>13</v>
      </c>
      <c r="O38" t="s">
        <v>14</v>
      </c>
      <c r="W38" s="8">
        <f t="shared" si="2"/>
        <v>35521</v>
      </c>
      <c r="X38">
        <v>4</v>
      </c>
      <c r="Y38">
        <v>1997</v>
      </c>
      <c r="Z38">
        <v>2</v>
      </c>
      <c r="AA38">
        <v>16324</v>
      </c>
      <c r="AB38">
        <v>12212</v>
      </c>
      <c r="AC38">
        <v>21380</v>
      </c>
      <c r="AD38">
        <v>2344</v>
      </c>
      <c r="AE38">
        <v>854</v>
      </c>
      <c r="AF38" s="8">
        <f t="shared" si="3"/>
        <v>35521</v>
      </c>
      <c r="AG38">
        <v>4</v>
      </c>
      <c r="AH38">
        <v>1997</v>
      </c>
      <c r="AI38">
        <v>2</v>
      </c>
      <c r="AJ38">
        <v>16324</v>
      </c>
      <c r="AK38">
        <v>854</v>
      </c>
      <c r="AL38" s="8">
        <f t="shared" si="4"/>
        <v>35521</v>
      </c>
      <c r="AM38">
        <v>4</v>
      </c>
      <c r="AN38">
        <v>1997</v>
      </c>
      <c r="AO38">
        <v>2</v>
      </c>
      <c r="AP38">
        <v>16457</v>
      </c>
      <c r="AQ38">
        <v>1452</v>
      </c>
      <c r="BC38" s="8">
        <v>36662</v>
      </c>
      <c r="BD38">
        <v>199</v>
      </c>
      <c r="BE38">
        <v>60</v>
      </c>
      <c r="BF38">
        <f t="shared" si="1"/>
        <v>29212.063948799998</v>
      </c>
    </row>
    <row r="39" spans="1:58" x14ac:dyDescent="0.25">
      <c r="A39" s="8">
        <f t="shared" si="0"/>
        <v>35156</v>
      </c>
      <c r="B39">
        <v>1996</v>
      </c>
      <c r="C39">
        <v>4</v>
      </c>
      <c r="D39">
        <v>1</v>
      </c>
      <c r="E39">
        <v>19960401</v>
      </c>
      <c r="F39">
        <v>1250</v>
      </c>
      <c r="G39" s="3">
        <v>34</v>
      </c>
      <c r="H39" s="4">
        <v>11338</v>
      </c>
      <c r="I39" s="4">
        <v>11338</v>
      </c>
      <c r="J39" s="4">
        <v>11288</v>
      </c>
      <c r="L39" t="s">
        <v>13</v>
      </c>
      <c r="M39">
        <v>0</v>
      </c>
      <c r="W39" s="8">
        <f t="shared" si="2"/>
        <v>35551</v>
      </c>
      <c r="X39">
        <v>5</v>
      </c>
      <c r="Y39">
        <v>1997</v>
      </c>
      <c r="Z39">
        <v>3</v>
      </c>
      <c r="AA39">
        <v>40172</v>
      </c>
      <c r="AB39">
        <v>31937</v>
      </c>
      <c r="AC39">
        <v>49880</v>
      </c>
      <c r="AD39">
        <v>4584</v>
      </c>
      <c r="AE39">
        <v>1752</v>
      </c>
      <c r="AF39" s="8">
        <f t="shared" si="3"/>
        <v>35551</v>
      </c>
      <c r="AG39">
        <v>5</v>
      </c>
      <c r="AH39">
        <v>1997</v>
      </c>
      <c r="AI39">
        <v>3</v>
      </c>
      <c r="AJ39">
        <v>40172</v>
      </c>
      <c r="AK39">
        <v>1752</v>
      </c>
      <c r="AL39" s="8">
        <f t="shared" si="4"/>
        <v>35551</v>
      </c>
      <c r="AM39">
        <v>5</v>
      </c>
      <c r="AN39">
        <v>1997</v>
      </c>
      <c r="AO39">
        <v>3</v>
      </c>
      <c r="AP39">
        <v>41496</v>
      </c>
      <c r="AQ39">
        <v>2784</v>
      </c>
      <c r="BC39" s="8">
        <v>36677</v>
      </c>
      <c r="BD39">
        <v>525</v>
      </c>
      <c r="BE39">
        <v>27</v>
      </c>
      <c r="BF39">
        <f t="shared" si="1"/>
        <v>34680.151296000004</v>
      </c>
    </row>
    <row r="40" spans="1:58" x14ac:dyDescent="0.25">
      <c r="A40" s="8">
        <f t="shared" si="0"/>
        <v>35164</v>
      </c>
      <c r="B40">
        <v>1996</v>
      </c>
      <c r="C40">
        <v>4</v>
      </c>
      <c r="D40">
        <v>9</v>
      </c>
      <c r="E40">
        <v>19960409</v>
      </c>
      <c r="F40">
        <v>1500</v>
      </c>
      <c r="G40" s="3">
        <v>64</v>
      </c>
      <c r="H40" s="4">
        <v>17248</v>
      </c>
      <c r="I40" s="4">
        <v>17248</v>
      </c>
      <c r="J40" s="4">
        <v>17869</v>
      </c>
      <c r="L40" t="s">
        <v>14</v>
      </c>
      <c r="M40">
        <v>0.68259999999999998</v>
      </c>
      <c r="N40">
        <v>3.5200000000000002E-2</v>
      </c>
      <c r="W40" s="8">
        <f t="shared" si="2"/>
        <v>35582</v>
      </c>
      <c r="X40">
        <v>6</v>
      </c>
      <c r="Y40">
        <v>1997</v>
      </c>
      <c r="Z40">
        <v>4</v>
      </c>
      <c r="AA40">
        <v>45448</v>
      </c>
      <c r="AB40">
        <v>36726</v>
      </c>
      <c r="AC40">
        <v>55614</v>
      </c>
      <c r="AD40">
        <v>4824</v>
      </c>
      <c r="AE40">
        <v>2502</v>
      </c>
      <c r="AF40" s="8">
        <f t="shared" si="3"/>
        <v>35582</v>
      </c>
      <c r="AG40">
        <v>6</v>
      </c>
      <c r="AH40">
        <v>1997</v>
      </c>
      <c r="AI40">
        <v>4</v>
      </c>
      <c r="AJ40">
        <v>45448</v>
      </c>
      <c r="AK40">
        <v>2501</v>
      </c>
      <c r="AL40" s="8">
        <f t="shared" si="4"/>
        <v>35582</v>
      </c>
      <c r="AM40">
        <v>6</v>
      </c>
      <c r="AN40">
        <v>1997</v>
      </c>
      <c r="AO40">
        <v>4</v>
      </c>
      <c r="AP40">
        <v>45369</v>
      </c>
      <c r="AQ40">
        <v>2973</v>
      </c>
      <c r="BC40" s="8">
        <v>36689</v>
      </c>
      <c r="BD40">
        <v>250</v>
      </c>
      <c r="BE40">
        <v>38</v>
      </c>
      <c r="BF40">
        <f t="shared" si="1"/>
        <v>23242.42944</v>
      </c>
    </row>
    <row r="41" spans="1:58" x14ac:dyDescent="0.25">
      <c r="A41" s="8">
        <f t="shared" si="0"/>
        <v>35198</v>
      </c>
      <c r="B41">
        <v>1996</v>
      </c>
      <c r="C41">
        <v>5</v>
      </c>
      <c r="D41">
        <v>13</v>
      </c>
      <c r="E41">
        <v>19960513</v>
      </c>
      <c r="F41">
        <v>1340</v>
      </c>
      <c r="G41" s="3">
        <v>559</v>
      </c>
      <c r="H41" s="4">
        <v>47412</v>
      </c>
      <c r="I41" s="4">
        <v>47412</v>
      </c>
      <c r="J41" s="4">
        <v>49682</v>
      </c>
      <c r="L41" t="s">
        <v>15</v>
      </c>
      <c r="M41">
        <v>-0.50309999999999999</v>
      </c>
      <c r="N41">
        <v>0.317</v>
      </c>
      <c r="O41">
        <v>-2.1399999999999999E-2</v>
      </c>
      <c r="W41" s="8">
        <f t="shared" si="2"/>
        <v>35612</v>
      </c>
      <c r="X41">
        <v>7</v>
      </c>
      <c r="Y41">
        <v>1997</v>
      </c>
      <c r="Z41">
        <v>3</v>
      </c>
      <c r="AA41">
        <v>37002</v>
      </c>
      <c r="AB41">
        <v>29430</v>
      </c>
      <c r="AC41">
        <v>45926</v>
      </c>
      <c r="AD41">
        <v>4214</v>
      </c>
      <c r="AE41">
        <v>1620</v>
      </c>
      <c r="AF41" s="8">
        <f t="shared" si="3"/>
        <v>35612</v>
      </c>
      <c r="AG41">
        <v>7</v>
      </c>
      <c r="AH41">
        <v>1997</v>
      </c>
      <c r="AI41">
        <v>3</v>
      </c>
      <c r="AJ41">
        <v>37002</v>
      </c>
      <c r="AK41">
        <v>1619</v>
      </c>
      <c r="AL41" s="8">
        <f t="shared" si="4"/>
        <v>35612</v>
      </c>
      <c r="AM41">
        <v>7</v>
      </c>
      <c r="AN41">
        <v>1997</v>
      </c>
      <c r="AO41">
        <v>3</v>
      </c>
      <c r="AP41">
        <v>36213</v>
      </c>
      <c r="AQ41">
        <v>2118</v>
      </c>
      <c r="BC41" s="8">
        <v>36705</v>
      </c>
      <c r="BD41">
        <v>144</v>
      </c>
      <c r="BE41">
        <v>54</v>
      </c>
      <c r="BF41">
        <f t="shared" si="1"/>
        <v>19024.540139519999</v>
      </c>
    </row>
    <row r="42" spans="1:58" x14ac:dyDescent="0.25">
      <c r="A42" s="8">
        <f t="shared" si="0"/>
        <v>35206</v>
      </c>
      <c r="B42">
        <v>1996</v>
      </c>
      <c r="C42">
        <v>5</v>
      </c>
      <c r="D42">
        <v>21</v>
      </c>
      <c r="E42">
        <v>19960521</v>
      </c>
      <c r="F42">
        <v>1020</v>
      </c>
      <c r="G42" s="3">
        <v>644</v>
      </c>
      <c r="H42" s="4">
        <v>48878</v>
      </c>
      <c r="I42" s="4">
        <v>48878</v>
      </c>
      <c r="J42" s="4">
        <v>50476</v>
      </c>
      <c r="W42" s="8">
        <f t="shared" si="2"/>
        <v>35643</v>
      </c>
      <c r="X42">
        <v>8</v>
      </c>
      <c r="Y42">
        <v>1997</v>
      </c>
      <c r="Z42">
        <v>1</v>
      </c>
      <c r="AA42">
        <v>28052</v>
      </c>
      <c r="AB42">
        <v>19172</v>
      </c>
      <c r="AC42">
        <v>39658</v>
      </c>
      <c r="AD42">
        <v>5246</v>
      </c>
      <c r="AE42">
        <v>1342</v>
      </c>
      <c r="AF42" s="8">
        <f t="shared" si="3"/>
        <v>35643</v>
      </c>
      <c r="AG42">
        <v>8</v>
      </c>
      <c r="AH42">
        <v>1997</v>
      </c>
      <c r="AI42">
        <v>1</v>
      </c>
      <c r="AJ42">
        <v>28052</v>
      </c>
      <c r="AK42">
        <v>1342</v>
      </c>
      <c r="AL42" s="8">
        <f t="shared" si="4"/>
        <v>35643</v>
      </c>
      <c r="AM42">
        <v>8</v>
      </c>
      <c r="AN42">
        <v>1997</v>
      </c>
      <c r="AO42">
        <v>1</v>
      </c>
      <c r="AP42">
        <v>27355</v>
      </c>
      <c r="AQ42">
        <v>1916</v>
      </c>
      <c r="BC42" s="8">
        <v>36725</v>
      </c>
      <c r="BD42">
        <v>81</v>
      </c>
      <c r="BE42">
        <v>74</v>
      </c>
      <c r="BF42">
        <f t="shared" si="1"/>
        <v>14664.74969088</v>
      </c>
    </row>
    <row r="43" spans="1:58" x14ac:dyDescent="0.25">
      <c r="A43" s="8">
        <f t="shared" si="0"/>
        <v>35291</v>
      </c>
      <c r="B43">
        <v>1996</v>
      </c>
      <c r="C43">
        <v>8</v>
      </c>
      <c r="D43">
        <v>14</v>
      </c>
      <c r="E43">
        <v>19960814</v>
      </c>
      <c r="F43">
        <v>1300</v>
      </c>
      <c r="G43" s="3">
        <v>39</v>
      </c>
      <c r="H43" s="4">
        <v>9753.7000000000007</v>
      </c>
      <c r="I43" s="4">
        <v>9753.7000000000007</v>
      </c>
      <c r="J43" s="4">
        <v>8585.7999999999993</v>
      </c>
      <c r="W43" s="8">
        <f t="shared" si="2"/>
        <v>35674</v>
      </c>
      <c r="X43">
        <v>9</v>
      </c>
      <c r="Y43">
        <v>1997</v>
      </c>
      <c r="Z43">
        <v>1</v>
      </c>
      <c r="AA43">
        <v>26707</v>
      </c>
      <c r="AB43">
        <v>18071</v>
      </c>
      <c r="AC43">
        <v>38070</v>
      </c>
      <c r="AD43">
        <v>5123</v>
      </c>
      <c r="AE43">
        <v>1711</v>
      </c>
      <c r="AF43" s="8">
        <f t="shared" si="3"/>
        <v>35674</v>
      </c>
      <c r="AG43">
        <v>9</v>
      </c>
      <c r="AH43">
        <v>1997</v>
      </c>
      <c r="AI43">
        <v>1</v>
      </c>
      <c r="AJ43">
        <v>26707</v>
      </c>
      <c r="AK43">
        <v>1711</v>
      </c>
      <c r="AL43" s="8">
        <f t="shared" si="4"/>
        <v>35674</v>
      </c>
      <c r="AM43">
        <v>9</v>
      </c>
      <c r="AN43">
        <v>1997</v>
      </c>
      <c r="AO43">
        <v>1</v>
      </c>
      <c r="AP43">
        <v>27486</v>
      </c>
      <c r="AQ43">
        <v>1044</v>
      </c>
      <c r="BC43" s="8">
        <v>36784</v>
      </c>
      <c r="BD43">
        <v>73</v>
      </c>
      <c r="BE43">
        <v>95</v>
      </c>
      <c r="BF43">
        <f t="shared" si="1"/>
        <v>16966.973491199999</v>
      </c>
    </row>
    <row r="44" spans="1:58" x14ac:dyDescent="0.25">
      <c r="A44" s="8">
        <f t="shared" si="0"/>
        <v>35347</v>
      </c>
      <c r="B44">
        <v>1996</v>
      </c>
      <c r="C44">
        <v>10</v>
      </c>
      <c r="D44">
        <v>9</v>
      </c>
      <c r="E44">
        <v>19961009</v>
      </c>
      <c r="F44">
        <v>1045</v>
      </c>
      <c r="G44" s="3">
        <v>111</v>
      </c>
      <c r="H44" s="4">
        <v>19861</v>
      </c>
      <c r="I44" s="4">
        <v>19861</v>
      </c>
      <c r="J44" s="4">
        <v>20444</v>
      </c>
      <c r="L44" s="11" t="s">
        <v>29</v>
      </c>
      <c r="M44" s="11"/>
      <c r="N44">
        <v>3.2199999999999999E-2</v>
      </c>
      <c r="W44" s="8">
        <f t="shared" si="2"/>
        <v>35704</v>
      </c>
      <c r="X44">
        <v>10</v>
      </c>
      <c r="Y44">
        <v>1997</v>
      </c>
      <c r="Z44">
        <v>1</v>
      </c>
      <c r="AA44">
        <v>20752</v>
      </c>
      <c r="AB44">
        <v>13943</v>
      </c>
      <c r="AC44">
        <v>29753</v>
      </c>
      <c r="AD44">
        <v>4050</v>
      </c>
      <c r="AE44">
        <v>1526</v>
      </c>
      <c r="AF44" s="8">
        <f t="shared" si="3"/>
        <v>35704</v>
      </c>
      <c r="AG44">
        <v>10</v>
      </c>
      <c r="AH44">
        <v>1997</v>
      </c>
      <c r="AI44">
        <v>1</v>
      </c>
      <c r="AJ44">
        <v>20752</v>
      </c>
      <c r="AK44">
        <v>1526</v>
      </c>
      <c r="AL44" s="8">
        <f t="shared" si="4"/>
        <v>35704</v>
      </c>
      <c r="AM44">
        <v>10</v>
      </c>
      <c r="AN44">
        <v>1997</v>
      </c>
      <c r="AO44">
        <v>1</v>
      </c>
      <c r="AP44">
        <v>21954</v>
      </c>
      <c r="AQ44">
        <v>1092</v>
      </c>
      <c r="BC44" s="8">
        <v>36865</v>
      </c>
      <c r="BD44">
        <v>33</v>
      </c>
      <c r="BE44">
        <v>130</v>
      </c>
      <c r="BF44">
        <f t="shared" si="1"/>
        <v>10495.791820799999</v>
      </c>
    </row>
    <row r="45" spans="1:58" x14ac:dyDescent="0.25">
      <c r="A45" s="8">
        <f t="shared" si="0"/>
        <v>35377</v>
      </c>
      <c r="B45">
        <v>1996</v>
      </c>
      <c r="C45">
        <v>11</v>
      </c>
      <c r="D45">
        <v>8</v>
      </c>
      <c r="E45">
        <v>19961108</v>
      </c>
      <c r="F45">
        <v>1400</v>
      </c>
      <c r="G45" s="3">
        <v>46</v>
      </c>
      <c r="H45" s="4">
        <v>12157</v>
      </c>
      <c r="I45" s="4">
        <v>12157</v>
      </c>
      <c r="J45" s="4">
        <v>12451</v>
      </c>
      <c r="W45" s="8">
        <f t="shared" si="2"/>
        <v>35735</v>
      </c>
      <c r="X45">
        <v>11</v>
      </c>
      <c r="Y45">
        <v>1997</v>
      </c>
      <c r="Z45">
        <v>1</v>
      </c>
      <c r="AA45">
        <v>12268</v>
      </c>
      <c r="AB45">
        <v>8279</v>
      </c>
      <c r="AC45">
        <v>17527</v>
      </c>
      <c r="AD45">
        <v>2369</v>
      </c>
      <c r="AE45">
        <v>832</v>
      </c>
      <c r="AF45" s="8">
        <f t="shared" si="3"/>
        <v>35735</v>
      </c>
      <c r="AG45">
        <v>11</v>
      </c>
      <c r="AH45">
        <v>1997</v>
      </c>
      <c r="AI45">
        <v>1</v>
      </c>
      <c r="AJ45">
        <v>12268</v>
      </c>
      <c r="AK45">
        <v>832</v>
      </c>
      <c r="AL45" s="8">
        <f t="shared" si="4"/>
        <v>35735</v>
      </c>
      <c r="AM45">
        <v>11</v>
      </c>
      <c r="AN45">
        <v>1997</v>
      </c>
      <c r="AO45">
        <v>1</v>
      </c>
      <c r="AP45">
        <v>12890</v>
      </c>
      <c r="AQ45">
        <v>515</v>
      </c>
      <c r="BC45" s="8">
        <v>36899</v>
      </c>
      <c r="BD45">
        <v>30</v>
      </c>
      <c r="BE45">
        <v>151</v>
      </c>
      <c r="BF45">
        <f t="shared" si="1"/>
        <v>11082.9689856</v>
      </c>
    </row>
    <row r="46" spans="1:58" x14ac:dyDescent="0.25">
      <c r="A46" s="8">
        <f t="shared" si="0"/>
        <v>35388</v>
      </c>
      <c r="B46">
        <v>1996</v>
      </c>
      <c r="C46">
        <v>11</v>
      </c>
      <c r="D46">
        <v>19</v>
      </c>
      <c r="E46">
        <v>19961119</v>
      </c>
      <c r="F46">
        <v>1310</v>
      </c>
      <c r="G46" s="3">
        <v>43</v>
      </c>
      <c r="H46" s="4">
        <v>11905</v>
      </c>
      <c r="I46" s="4">
        <v>11905</v>
      </c>
      <c r="J46" s="4">
        <v>12360</v>
      </c>
      <c r="L46" t="s">
        <v>30</v>
      </c>
      <c r="M46" t="s">
        <v>31</v>
      </c>
      <c r="N46" t="s">
        <v>32</v>
      </c>
      <c r="O46" t="s">
        <v>33</v>
      </c>
      <c r="P46" t="s">
        <v>34</v>
      </c>
      <c r="Q46" t="s">
        <v>35</v>
      </c>
      <c r="R46" t="s">
        <v>36</v>
      </c>
      <c r="S46" t="s">
        <v>37</v>
      </c>
      <c r="W46" s="8">
        <f t="shared" si="2"/>
        <v>35855</v>
      </c>
      <c r="X46">
        <v>3</v>
      </c>
      <c r="Y46">
        <v>1998</v>
      </c>
      <c r="Z46">
        <v>1</v>
      </c>
      <c r="AA46">
        <v>9195</v>
      </c>
      <c r="AB46">
        <v>6258</v>
      </c>
      <c r="AC46">
        <v>13044</v>
      </c>
      <c r="AD46">
        <v>1738</v>
      </c>
      <c r="AE46">
        <v>507</v>
      </c>
      <c r="AF46" s="8">
        <f t="shared" si="3"/>
        <v>35855</v>
      </c>
      <c r="AG46">
        <v>3</v>
      </c>
      <c r="AH46">
        <v>1998</v>
      </c>
      <c r="AI46">
        <v>1</v>
      </c>
      <c r="AJ46">
        <v>9195</v>
      </c>
      <c r="AK46">
        <v>507</v>
      </c>
      <c r="AL46" s="8">
        <f t="shared" si="4"/>
        <v>35855</v>
      </c>
      <c r="AM46">
        <v>3</v>
      </c>
      <c r="AN46">
        <v>1998</v>
      </c>
      <c r="AO46">
        <v>1</v>
      </c>
      <c r="AP46">
        <v>9125</v>
      </c>
      <c r="AQ46">
        <v>527</v>
      </c>
      <c r="BC46" s="8">
        <v>36962</v>
      </c>
      <c r="BD46">
        <v>18</v>
      </c>
      <c r="BE46">
        <v>160</v>
      </c>
      <c r="BF46">
        <f t="shared" si="1"/>
        <v>7046.1259776000006</v>
      </c>
    </row>
    <row r="47" spans="1:58" x14ac:dyDescent="0.25">
      <c r="A47" s="8">
        <f t="shared" si="0"/>
        <v>35438</v>
      </c>
      <c r="B47">
        <v>1997</v>
      </c>
      <c r="C47">
        <v>1</v>
      </c>
      <c r="D47">
        <v>8</v>
      </c>
      <c r="E47">
        <v>19970108</v>
      </c>
      <c r="F47">
        <v>1500</v>
      </c>
      <c r="G47" s="3">
        <v>47</v>
      </c>
      <c r="H47" s="4">
        <v>14083</v>
      </c>
      <c r="I47" s="4">
        <v>14083</v>
      </c>
      <c r="J47" s="4">
        <v>15588</v>
      </c>
      <c r="L47" t="s">
        <v>16</v>
      </c>
      <c r="W47" s="8">
        <f t="shared" si="2"/>
        <v>35886</v>
      </c>
      <c r="X47">
        <v>4</v>
      </c>
      <c r="Y47">
        <v>1998</v>
      </c>
      <c r="Z47">
        <v>2</v>
      </c>
      <c r="AA47">
        <v>12822</v>
      </c>
      <c r="AB47">
        <v>9651</v>
      </c>
      <c r="AC47">
        <v>16705</v>
      </c>
      <c r="AD47">
        <v>1803</v>
      </c>
      <c r="AE47">
        <v>713</v>
      </c>
      <c r="AF47" s="8">
        <f t="shared" si="3"/>
        <v>35886</v>
      </c>
      <c r="AG47">
        <v>4</v>
      </c>
      <c r="AH47">
        <v>1998</v>
      </c>
      <c r="AI47">
        <v>2</v>
      </c>
      <c r="AJ47">
        <v>12822</v>
      </c>
      <c r="AK47">
        <v>713</v>
      </c>
      <c r="AL47" s="8">
        <f t="shared" si="4"/>
        <v>35886</v>
      </c>
      <c r="AM47">
        <v>4</v>
      </c>
      <c r="AN47">
        <v>1998</v>
      </c>
      <c r="AO47">
        <v>2</v>
      </c>
      <c r="AP47">
        <v>12662</v>
      </c>
      <c r="AQ47">
        <v>710</v>
      </c>
      <c r="BC47" s="8">
        <v>37011</v>
      </c>
      <c r="BD47">
        <v>186</v>
      </c>
      <c r="BE47">
        <v>74</v>
      </c>
      <c r="BF47">
        <f t="shared" si="1"/>
        <v>33674.610401279999</v>
      </c>
    </row>
    <row r="48" spans="1:58" x14ac:dyDescent="0.25">
      <c r="A48" s="8">
        <f t="shared" si="0"/>
        <v>35460</v>
      </c>
      <c r="B48">
        <v>1997</v>
      </c>
      <c r="C48">
        <v>1</v>
      </c>
      <c r="D48">
        <v>30</v>
      </c>
      <c r="E48">
        <v>19970130</v>
      </c>
      <c r="F48">
        <v>1000</v>
      </c>
      <c r="G48" s="3">
        <v>8.5</v>
      </c>
      <c r="H48" s="4">
        <v>3699.9</v>
      </c>
      <c r="I48" s="4">
        <v>3699.9</v>
      </c>
      <c r="J48" s="4">
        <v>3364</v>
      </c>
      <c r="L48" t="s">
        <v>38</v>
      </c>
      <c r="M48" t="s">
        <v>39</v>
      </c>
      <c r="N48" t="s">
        <v>40</v>
      </c>
      <c r="O48" t="s">
        <v>41</v>
      </c>
      <c r="P48" t="s">
        <v>42</v>
      </c>
      <c r="W48" s="8">
        <f t="shared" si="2"/>
        <v>35916</v>
      </c>
      <c r="X48">
        <v>5</v>
      </c>
      <c r="Y48">
        <v>1998</v>
      </c>
      <c r="Z48">
        <v>2</v>
      </c>
      <c r="AA48">
        <v>35388</v>
      </c>
      <c r="AB48">
        <v>26881</v>
      </c>
      <c r="AC48">
        <v>45739</v>
      </c>
      <c r="AD48">
        <v>4821</v>
      </c>
      <c r="AE48">
        <v>1420</v>
      </c>
      <c r="AF48" s="8">
        <f t="shared" si="3"/>
        <v>35916</v>
      </c>
      <c r="AG48">
        <v>5</v>
      </c>
      <c r="AH48">
        <v>1998</v>
      </c>
      <c r="AI48">
        <v>2</v>
      </c>
      <c r="AJ48">
        <v>35388</v>
      </c>
      <c r="AK48">
        <v>1420</v>
      </c>
      <c r="AL48" s="8">
        <f t="shared" si="4"/>
        <v>35916</v>
      </c>
      <c r="AM48">
        <v>5</v>
      </c>
      <c r="AN48">
        <v>1998</v>
      </c>
      <c r="AO48">
        <v>2</v>
      </c>
      <c r="AP48">
        <v>36410</v>
      </c>
      <c r="AQ48">
        <v>2753</v>
      </c>
      <c r="BC48" s="8">
        <v>37041</v>
      </c>
      <c r="BD48">
        <v>491</v>
      </c>
      <c r="BE48">
        <v>35</v>
      </c>
      <c r="BF48">
        <f t="shared" si="1"/>
        <v>42044.331571199997</v>
      </c>
    </row>
    <row r="49" spans="1:58" x14ac:dyDescent="0.25">
      <c r="A49" s="8">
        <f t="shared" si="0"/>
        <v>35486</v>
      </c>
      <c r="B49">
        <v>1997</v>
      </c>
      <c r="C49">
        <v>2</v>
      </c>
      <c r="D49">
        <v>25</v>
      </c>
      <c r="E49">
        <v>19970225</v>
      </c>
      <c r="F49">
        <v>1200</v>
      </c>
      <c r="G49" s="3">
        <v>18</v>
      </c>
      <c r="H49" s="4">
        <v>7164.1</v>
      </c>
      <c r="I49" s="4">
        <v>7164.1</v>
      </c>
      <c r="J49" s="4">
        <v>7030.6</v>
      </c>
      <c r="L49" t="s">
        <v>43</v>
      </c>
      <c r="M49" t="s">
        <v>44</v>
      </c>
      <c r="N49" t="s">
        <v>45</v>
      </c>
      <c r="O49" t="s">
        <v>44</v>
      </c>
      <c r="P49" t="s">
        <v>44</v>
      </c>
      <c r="Q49" t="s">
        <v>44</v>
      </c>
      <c r="R49" t="s">
        <v>44</v>
      </c>
      <c r="S49" t="s">
        <v>46</v>
      </c>
      <c r="W49" s="8">
        <f t="shared" si="2"/>
        <v>35947</v>
      </c>
      <c r="X49">
        <v>6</v>
      </c>
      <c r="Y49">
        <v>1998</v>
      </c>
      <c r="Z49">
        <v>4</v>
      </c>
      <c r="AA49">
        <v>40801</v>
      </c>
      <c r="AB49">
        <v>33276</v>
      </c>
      <c r="AC49">
        <v>49516</v>
      </c>
      <c r="AD49">
        <v>4147</v>
      </c>
      <c r="AE49">
        <v>1767</v>
      </c>
      <c r="AF49" s="8">
        <f t="shared" si="3"/>
        <v>35947</v>
      </c>
      <c r="AG49">
        <v>6</v>
      </c>
      <c r="AH49">
        <v>1998</v>
      </c>
      <c r="AI49">
        <v>4</v>
      </c>
      <c r="AJ49">
        <v>40801</v>
      </c>
      <c r="AK49">
        <v>1766</v>
      </c>
      <c r="AL49" s="8">
        <f t="shared" si="4"/>
        <v>35947</v>
      </c>
      <c r="AM49">
        <v>6</v>
      </c>
      <c r="AN49">
        <v>1998</v>
      </c>
      <c r="AO49">
        <v>4</v>
      </c>
      <c r="AP49">
        <v>40937</v>
      </c>
      <c r="AQ49">
        <v>1593</v>
      </c>
      <c r="BC49" s="8">
        <v>37124</v>
      </c>
      <c r="BD49">
        <v>93</v>
      </c>
      <c r="BE49">
        <v>87</v>
      </c>
      <c r="BF49">
        <f t="shared" si="1"/>
        <v>19795.210168320002</v>
      </c>
    </row>
    <row r="50" spans="1:58" x14ac:dyDescent="0.25">
      <c r="A50" s="8">
        <f t="shared" si="0"/>
        <v>35514</v>
      </c>
      <c r="B50">
        <v>1997</v>
      </c>
      <c r="C50">
        <v>3</v>
      </c>
      <c r="D50">
        <v>25</v>
      </c>
      <c r="E50">
        <v>19970325</v>
      </c>
      <c r="F50">
        <v>1145</v>
      </c>
      <c r="G50" s="3">
        <v>45</v>
      </c>
      <c r="H50" s="4">
        <v>13969</v>
      </c>
      <c r="I50" s="4">
        <v>13969</v>
      </c>
      <c r="J50" s="4">
        <v>14477</v>
      </c>
      <c r="L50" t="s">
        <v>47</v>
      </c>
      <c r="W50" s="8">
        <f t="shared" si="2"/>
        <v>35977</v>
      </c>
      <c r="X50">
        <v>7</v>
      </c>
      <c r="Y50">
        <v>1998</v>
      </c>
      <c r="Z50">
        <v>2</v>
      </c>
      <c r="AA50">
        <v>28056</v>
      </c>
      <c r="AB50">
        <v>21251</v>
      </c>
      <c r="AC50">
        <v>36353</v>
      </c>
      <c r="AD50">
        <v>3861</v>
      </c>
      <c r="AE50">
        <v>1216</v>
      </c>
      <c r="AF50" s="8">
        <f t="shared" si="3"/>
        <v>35977</v>
      </c>
      <c r="AG50">
        <v>7</v>
      </c>
      <c r="AH50">
        <v>1998</v>
      </c>
      <c r="AI50">
        <v>2</v>
      </c>
      <c r="AJ50">
        <v>28056</v>
      </c>
      <c r="AK50">
        <v>1216</v>
      </c>
      <c r="AL50" s="8">
        <f t="shared" si="4"/>
        <v>35977</v>
      </c>
      <c r="AM50">
        <v>7</v>
      </c>
      <c r="AN50">
        <v>1998</v>
      </c>
      <c r="AO50">
        <v>2</v>
      </c>
      <c r="AP50">
        <v>27104</v>
      </c>
      <c r="AQ50">
        <v>1856</v>
      </c>
    </row>
    <row r="51" spans="1:58" x14ac:dyDescent="0.25">
      <c r="A51" s="8">
        <f t="shared" si="0"/>
        <v>35535</v>
      </c>
      <c r="B51">
        <v>1997</v>
      </c>
      <c r="C51">
        <v>4</v>
      </c>
      <c r="D51">
        <v>15</v>
      </c>
      <c r="E51">
        <v>19970415</v>
      </c>
      <c r="F51">
        <v>1100</v>
      </c>
      <c r="G51" s="3">
        <v>35</v>
      </c>
      <c r="H51" s="4">
        <v>11322</v>
      </c>
      <c r="I51" s="4">
        <v>11322</v>
      </c>
      <c r="J51" s="4">
        <v>11029</v>
      </c>
      <c r="L51" t="s">
        <v>32</v>
      </c>
      <c r="M51" s="3">
        <v>3700</v>
      </c>
      <c r="N51" s="3">
        <v>14000</v>
      </c>
      <c r="O51" s="3">
        <v>26400</v>
      </c>
      <c r="P51" s="3">
        <v>41000</v>
      </c>
      <c r="Q51" s="3">
        <v>44400</v>
      </c>
      <c r="R51" s="3">
        <v>46300</v>
      </c>
      <c r="S51" s="3">
        <v>52100</v>
      </c>
      <c r="T51" s="3">
        <v>52100</v>
      </c>
      <c r="W51" s="8">
        <f t="shared" si="2"/>
        <v>36008</v>
      </c>
      <c r="X51">
        <v>8</v>
      </c>
      <c r="Y51">
        <v>1998</v>
      </c>
      <c r="Z51">
        <v>1</v>
      </c>
      <c r="AA51">
        <v>12945</v>
      </c>
      <c r="AB51">
        <v>8711</v>
      </c>
      <c r="AC51">
        <v>18538</v>
      </c>
      <c r="AD51">
        <v>2517</v>
      </c>
      <c r="AE51">
        <v>927</v>
      </c>
      <c r="AF51" s="8">
        <f t="shared" si="3"/>
        <v>36008</v>
      </c>
      <c r="AG51">
        <v>8</v>
      </c>
      <c r="AH51">
        <v>1998</v>
      </c>
      <c r="AI51">
        <v>1</v>
      </c>
      <c r="AJ51">
        <v>12945</v>
      </c>
      <c r="AK51">
        <v>927</v>
      </c>
      <c r="AL51" s="8">
        <f t="shared" si="4"/>
        <v>36008</v>
      </c>
      <c r="AM51">
        <v>8</v>
      </c>
      <c r="AN51">
        <v>1998</v>
      </c>
      <c r="AO51">
        <v>1</v>
      </c>
      <c r="AP51">
        <v>11987</v>
      </c>
      <c r="AQ51">
        <v>1554</v>
      </c>
    </row>
    <row r="52" spans="1:58" x14ac:dyDescent="0.25">
      <c r="A52" s="8">
        <f t="shared" si="0"/>
        <v>35549</v>
      </c>
      <c r="B52">
        <v>1997</v>
      </c>
      <c r="C52">
        <v>4</v>
      </c>
      <c r="D52">
        <v>29</v>
      </c>
      <c r="E52">
        <v>19970429</v>
      </c>
      <c r="F52">
        <v>1000</v>
      </c>
      <c r="G52" s="3">
        <v>96</v>
      </c>
      <c r="H52" s="4">
        <v>21326</v>
      </c>
      <c r="I52" s="4">
        <v>21326</v>
      </c>
      <c r="J52" s="4">
        <v>21885</v>
      </c>
      <c r="L52" s="3" t="s">
        <v>34</v>
      </c>
      <c r="M52" s="3">
        <v>3220</v>
      </c>
      <c r="N52" s="3">
        <v>12800</v>
      </c>
      <c r="O52" s="3">
        <v>23200</v>
      </c>
      <c r="P52" s="3">
        <v>34700</v>
      </c>
      <c r="Q52" s="3">
        <v>47400</v>
      </c>
      <c r="R52" s="3">
        <v>49800</v>
      </c>
      <c r="S52" s="3">
        <v>60500</v>
      </c>
      <c r="T52" s="3">
        <v>60500</v>
      </c>
      <c r="W52" s="8">
        <f t="shared" si="2"/>
        <v>36039</v>
      </c>
      <c r="X52">
        <v>9</v>
      </c>
      <c r="Y52">
        <v>1998</v>
      </c>
      <c r="Z52">
        <v>1</v>
      </c>
      <c r="AA52">
        <v>9092</v>
      </c>
      <c r="AB52">
        <v>6100</v>
      </c>
      <c r="AC52">
        <v>13051</v>
      </c>
      <c r="AD52">
        <v>1781</v>
      </c>
      <c r="AE52">
        <v>685</v>
      </c>
      <c r="AF52" s="8">
        <f t="shared" si="3"/>
        <v>36039</v>
      </c>
      <c r="AG52">
        <v>9</v>
      </c>
      <c r="AH52">
        <v>1998</v>
      </c>
      <c r="AI52">
        <v>1</v>
      </c>
      <c r="AJ52">
        <v>9092</v>
      </c>
      <c r="AK52">
        <v>685</v>
      </c>
      <c r="AL52" s="8">
        <f t="shared" si="4"/>
        <v>36039</v>
      </c>
      <c r="AM52">
        <v>9</v>
      </c>
      <c r="AN52">
        <v>1998</v>
      </c>
      <c r="AO52">
        <v>1</v>
      </c>
      <c r="AP52">
        <v>8410</v>
      </c>
      <c r="AQ52">
        <v>1356</v>
      </c>
    </row>
    <row r="53" spans="1:58" x14ac:dyDescent="0.25">
      <c r="A53" s="8">
        <f t="shared" si="0"/>
        <v>35564</v>
      </c>
      <c r="B53">
        <v>1997</v>
      </c>
      <c r="C53">
        <v>5</v>
      </c>
      <c r="D53">
        <v>14</v>
      </c>
      <c r="E53">
        <v>19970514</v>
      </c>
      <c r="F53">
        <v>920</v>
      </c>
      <c r="G53" s="3">
        <v>433</v>
      </c>
      <c r="H53" s="4">
        <v>43101</v>
      </c>
      <c r="I53" s="4">
        <v>43101</v>
      </c>
      <c r="J53" s="4">
        <v>45134</v>
      </c>
      <c r="L53" t="s">
        <v>48</v>
      </c>
      <c r="M53">
        <v>1.1499999999999999</v>
      </c>
      <c r="N53">
        <v>1.0900000000000001</v>
      </c>
      <c r="O53">
        <v>1.1299999999999999</v>
      </c>
      <c r="P53">
        <v>1.18</v>
      </c>
      <c r="Q53">
        <v>0.94</v>
      </c>
      <c r="R53">
        <v>0.93</v>
      </c>
      <c r="S53">
        <v>0.86</v>
      </c>
      <c r="T53">
        <v>0.86</v>
      </c>
      <c r="W53" s="8">
        <f t="shared" si="2"/>
        <v>36069</v>
      </c>
      <c r="X53">
        <v>10</v>
      </c>
      <c r="Y53">
        <v>1998</v>
      </c>
      <c r="Z53">
        <v>1</v>
      </c>
      <c r="AA53">
        <v>11870</v>
      </c>
      <c r="AB53">
        <v>8042</v>
      </c>
      <c r="AC53">
        <v>16902</v>
      </c>
      <c r="AD53">
        <v>2270</v>
      </c>
      <c r="AE53">
        <v>738</v>
      </c>
      <c r="AF53" s="8">
        <f t="shared" si="3"/>
        <v>36069</v>
      </c>
      <c r="AG53">
        <v>10</v>
      </c>
      <c r="AH53">
        <v>1998</v>
      </c>
      <c r="AI53">
        <v>1</v>
      </c>
      <c r="AJ53">
        <v>11870</v>
      </c>
      <c r="AK53">
        <v>738</v>
      </c>
      <c r="AL53" s="8">
        <f t="shared" si="4"/>
        <v>36069</v>
      </c>
      <c r="AM53">
        <v>10</v>
      </c>
      <c r="AN53">
        <v>1998</v>
      </c>
      <c r="AO53">
        <v>1</v>
      </c>
      <c r="AP53">
        <v>11473</v>
      </c>
      <c r="AQ53">
        <v>1055</v>
      </c>
    </row>
    <row r="54" spans="1:58" x14ac:dyDescent="0.25">
      <c r="A54" s="8">
        <f t="shared" si="0"/>
        <v>35571</v>
      </c>
      <c r="B54">
        <v>1997</v>
      </c>
      <c r="C54">
        <v>5</v>
      </c>
      <c r="D54">
        <v>21</v>
      </c>
      <c r="E54">
        <v>19970521</v>
      </c>
      <c r="F54">
        <v>830</v>
      </c>
      <c r="G54" s="3">
        <v>514</v>
      </c>
      <c r="H54" s="4">
        <v>45240</v>
      </c>
      <c r="I54" s="4">
        <v>45240</v>
      </c>
      <c r="J54" s="4">
        <v>46814</v>
      </c>
      <c r="L54" t="str">
        <f>_xlfn.CONCAT(L55," ", M55, " ", N55, " ", O55, " ", P55, " ", Q55, " ", R55, " ", S55, " ", T55, " ", U55)</f>
        <v>Est/Obs &gt; 1 indicates overestimation; Est/Obs &lt; 1 indicates underestimation</v>
      </c>
      <c r="W54" s="8">
        <f t="shared" si="2"/>
        <v>36100</v>
      </c>
      <c r="X54">
        <v>11</v>
      </c>
      <c r="Y54">
        <v>1998</v>
      </c>
      <c r="Z54">
        <v>1</v>
      </c>
      <c r="AA54">
        <v>12296</v>
      </c>
      <c r="AB54">
        <v>8316</v>
      </c>
      <c r="AC54">
        <v>17535</v>
      </c>
      <c r="AD54">
        <v>2361</v>
      </c>
      <c r="AE54">
        <v>796</v>
      </c>
      <c r="AF54" s="8">
        <f t="shared" si="3"/>
        <v>36100</v>
      </c>
      <c r="AG54">
        <v>11</v>
      </c>
      <c r="AH54">
        <v>1998</v>
      </c>
      <c r="AI54">
        <v>1</v>
      </c>
      <c r="AJ54">
        <v>12296</v>
      </c>
      <c r="AK54">
        <v>796</v>
      </c>
      <c r="AL54" s="8">
        <f t="shared" si="4"/>
        <v>36100</v>
      </c>
      <c r="AM54">
        <v>11</v>
      </c>
      <c r="AN54">
        <v>1998</v>
      </c>
      <c r="AO54">
        <v>1</v>
      </c>
      <c r="AP54">
        <v>12707</v>
      </c>
      <c r="AQ54">
        <v>418</v>
      </c>
    </row>
    <row r="55" spans="1:58" x14ac:dyDescent="0.25">
      <c r="A55" s="8">
        <f t="shared" si="0"/>
        <v>35579</v>
      </c>
      <c r="B55">
        <v>1997</v>
      </c>
      <c r="C55">
        <v>5</v>
      </c>
      <c r="D55">
        <v>29</v>
      </c>
      <c r="E55">
        <v>19970529</v>
      </c>
      <c r="F55">
        <v>930</v>
      </c>
      <c r="G55" s="3">
        <v>238</v>
      </c>
      <c r="H55" s="4">
        <v>32175</v>
      </c>
      <c r="I55" s="4">
        <v>32175</v>
      </c>
      <c r="J55" s="4">
        <v>32541</v>
      </c>
      <c r="L55" t="s">
        <v>48</v>
      </c>
      <c r="M55" t="s">
        <v>49</v>
      </c>
      <c r="N55">
        <v>1</v>
      </c>
      <c r="O55" t="s">
        <v>50</v>
      </c>
      <c r="P55" t="s">
        <v>51</v>
      </c>
      <c r="Q55" t="s">
        <v>48</v>
      </c>
      <c r="R55" t="s">
        <v>52</v>
      </c>
      <c r="S55">
        <v>1</v>
      </c>
      <c r="T55" t="s">
        <v>50</v>
      </c>
      <c r="U55" t="s">
        <v>53</v>
      </c>
      <c r="W55" s="8">
        <f t="shared" si="2"/>
        <v>36192</v>
      </c>
      <c r="X55">
        <v>2</v>
      </c>
      <c r="Y55">
        <v>1999</v>
      </c>
      <c r="Z55">
        <v>1</v>
      </c>
      <c r="AA55">
        <v>9842</v>
      </c>
      <c r="AB55">
        <v>6699</v>
      </c>
      <c r="AC55">
        <v>13962</v>
      </c>
      <c r="AD55">
        <v>1860</v>
      </c>
      <c r="AE55">
        <v>542</v>
      </c>
      <c r="AF55" s="8">
        <f t="shared" si="3"/>
        <v>36192</v>
      </c>
      <c r="AG55">
        <v>2</v>
      </c>
      <c r="AH55">
        <v>1999</v>
      </c>
      <c r="AI55">
        <v>1</v>
      </c>
      <c r="AJ55">
        <v>9842</v>
      </c>
      <c r="AK55">
        <v>542</v>
      </c>
      <c r="AL55" s="8">
        <f t="shared" si="4"/>
        <v>36192</v>
      </c>
      <c r="AM55">
        <v>2</v>
      </c>
      <c r="AN55">
        <v>1999</v>
      </c>
      <c r="AO55">
        <v>1</v>
      </c>
      <c r="AP55">
        <v>10194</v>
      </c>
      <c r="AQ55">
        <v>733</v>
      </c>
    </row>
    <row r="56" spans="1:58" x14ac:dyDescent="0.25">
      <c r="A56" s="8">
        <f t="shared" si="0"/>
        <v>35586</v>
      </c>
      <c r="B56">
        <v>1997</v>
      </c>
      <c r="C56">
        <v>6</v>
      </c>
      <c r="D56">
        <v>5</v>
      </c>
      <c r="E56">
        <v>19970605</v>
      </c>
      <c r="F56">
        <v>1100</v>
      </c>
      <c r="G56" s="3">
        <v>883</v>
      </c>
      <c r="H56" s="4">
        <v>52144</v>
      </c>
      <c r="I56" s="4">
        <v>52144</v>
      </c>
      <c r="J56" s="4">
        <v>52462</v>
      </c>
      <c r="W56" s="8">
        <f t="shared" si="2"/>
        <v>36251</v>
      </c>
      <c r="X56">
        <v>4</v>
      </c>
      <c r="Y56">
        <v>1999</v>
      </c>
      <c r="Z56">
        <v>2</v>
      </c>
      <c r="AA56">
        <v>14090</v>
      </c>
      <c r="AB56">
        <v>10609</v>
      </c>
      <c r="AC56">
        <v>18351</v>
      </c>
      <c r="AD56">
        <v>1979</v>
      </c>
      <c r="AE56">
        <v>779</v>
      </c>
      <c r="AF56" s="8">
        <f t="shared" si="3"/>
        <v>36251</v>
      </c>
      <c r="AG56">
        <v>4</v>
      </c>
      <c r="AH56">
        <v>1999</v>
      </c>
      <c r="AI56">
        <v>2</v>
      </c>
      <c r="AJ56">
        <v>14090</v>
      </c>
      <c r="AK56">
        <v>778</v>
      </c>
      <c r="AL56" s="8">
        <f t="shared" si="4"/>
        <v>36251</v>
      </c>
      <c r="AM56">
        <v>4</v>
      </c>
      <c r="AN56">
        <v>1999</v>
      </c>
      <c r="AO56">
        <v>2</v>
      </c>
      <c r="AP56">
        <v>13971</v>
      </c>
      <c r="AQ56">
        <v>948</v>
      </c>
    </row>
    <row r="57" spans="1:58" x14ac:dyDescent="0.25">
      <c r="A57" s="8">
        <f t="shared" si="0"/>
        <v>35592</v>
      </c>
      <c r="B57">
        <v>1997</v>
      </c>
      <c r="C57">
        <v>6</v>
      </c>
      <c r="D57">
        <v>11</v>
      </c>
      <c r="E57">
        <v>19970611</v>
      </c>
      <c r="F57">
        <v>1000</v>
      </c>
      <c r="G57" s="3">
        <v>451</v>
      </c>
      <c r="H57" s="4">
        <v>41004</v>
      </c>
      <c r="I57" s="4">
        <v>41004</v>
      </c>
      <c r="J57" s="4">
        <v>41107</v>
      </c>
      <c r="W57" s="8">
        <f t="shared" si="2"/>
        <v>36312</v>
      </c>
      <c r="X57">
        <v>6</v>
      </c>
      <c r="Y57">
        <v>1999</v>
      </c>
      <c r="Z57">
        <v>1</v>
      </c>
      <c r="AA57">
        <v>38463</v>
      </c>
      <c r="AB57">
        <v>26421</v>
      </c>
      <c r="AC57">
        <v>54149</v>
      </c>
      <c r="AD57">
        <v>7100</v>
      </c>
      <c r="AE57">
        <v>1433</v>
      </c>
      <c r="AF57" s="8">
        <f t="shared" si="3"/>
        <v>36312</v>
      </c>
      <c r="AG57">
        <v>6</v>
      </c>
      <c r="AH57">
        <v>1999</v>
      </c>
      <c r="AI57">
        <v>1</v>
      </c>
      <c r="AJ57">
        <v>38463</v>
      </c>
      <c r="AK57">
        <v>1432</v>
      </c>
      <c r="AL57" s="8">
        <f t="shared" si="4"/>
        <v>36312</v>
      </c>
      <c r="AM57">
        <v>6</v>
      </c>
      <c r="AN57">
        <v>1999</v>
      </c>
      <c r="AO57">
        <v>1</v>
      </c>
      <c r="AP57">
        <v>38904</v>
      </c>
      <c r="AQ57">
        <v>2021</v>
      </c>
    </row>
    <row r="58" spans="1:58" x14ac:dyDescent="0.25">
      <c r="A58" s="8">
        <f t="shared" si="0"/>
        <v>35597</v>
      </c>
      <c r="B58">
        <v>1997</v>
      </c>
      <c r="C58">
        <v>6</v>
      </c>
      <c r="D58">
        <v>16</v>
      </c>
      <c r="E58">
        <v>19970616</v>
      </c>
      <c r="F58">
        <v>1230</v>
      </c>
      <c r="G58" s="3">
        <v>580</v>
      </c>
      <c r="H58" s="4">
        <v>44452</v>
      </c>
      <c r="I58" s="4">
        <v>44452</v>
      </c>
      <c r="J58" s="4">
        <v>44297</v>
      </c>
      <c r="L58" t="s">
        <v>54</v>
      </c>
      <c r="M58" t="s">
        <v>55</v>
      </c>
      <c r="W58" s="8">
        <f t="shared" si="2"/>
        <v>36373</v>
      </c>
      <c r="X58">
        <v>8</v>
      </c>
      <c r="Y58">
        <v>1999</v>
      </c>
      <c r="Z58">
        <v>2</v>
      </c>
      <c r="AA58">
        <v>26421</v>
      </c>
      <c r="AB58">
        <v>20039</v>
      </c>
      <c r="AC58">
        <v>34194</v>
      </c>
      <c r="AD58">
        <v>3618</v>
      </c>
      <c r="AE58">
        <v>1297</v>
      </c>
      <c r="AF58" s="8">
        <f t="shared" si="3"/>
        <v>36373</v>
      </c>
      <c r="AG58">
        <v>8</v>
      </c>
      <c r="AH58">
        <v>1999</v>
      </c>
      <c r="AI58">
        <v>2</v>
      </c>
      <c r="AJ58">
        <v>26421</v>
      </c>
      <c r="AK58">
        <v>1297</v>
      </c>
      <c r="AL58" s="8">
        <f t="shared" si="4"/>
        <v>36373</v>
      </c>
      <c r="AM58">
        <v>8</v>
      </c>
      <c r="AN58">
        <v>1999</v>
      </c>
      <c r="AO58">
        <v>2</v>
      </c>
      <c r="AP58">
        <v>25721</v>
      </c>
      <c r="AQ58">
        <v>1892</v>
      </c>
    </row>
    <row r="59" spans="1:58" x14ac:dyDescent="0.25">
      <c r="A59" s="8">
        <f t="shared" si="0"/>
        <v>35607</v>
      </c>
      <c r="B59">
        <v>1997</v>
      </c>
      <c r="C59">
        <v>6</v>
      </c>
      <c r="D59">
        <v>26</v>
      </c>
      <c r="E59">
        <v>19970626</v>
      </c>
      <c r="F59">
        <v>1100</v>
      </c>
      <c r="G59" s="3">
        <v>606</v>
      </c>
      <c r="H59" s="4">
        <v>44190</v>
      </c>
      <c r="I59" s="4">
        <v>44190</v>
      </c>
      <c r="J59" s="4">
        <v>43612</v>
      </c>
      <c r="L59" s="11" t="s">
        <v>56</v>
      </c>
      <c r="M59" s="11"/>
      <c r="W59" s="8">
        <f t="shared" si="2"/>
        <v>36434</v>
      </c>
      <c r="X59">
        <v>10</v>
      </c>
      <c r="Y59">
        <v>1999</v>
      </c>
      <c r="Z59">
        <v>1</v>
      </c>
      <c r="AA59">
        <v>15255</v>
      </c>
      <c r="AB59">
        <v>10350</v>
      </c>
      <c r="AC59">
        <v>21697</v>
      </c>
      <c r="AD59">
        <v>2907</v>
      </c>
      <c r="AE59">
        <v>917</v>
      </c>
      <c r="AF59" s="8">
        <f t="shared" si="3"/>
        <v>36434</v>
      </c>
      <c r="AG59">
        <v>10</v>
      </c>
      <c r="AH59">
        <v>1999</v>
      </c>
      <c r="AI59">
        <v>1</v>
      </c>
      <c r="AJ59">
        <v>15255</v>
      </c>
      <c r="AK59">
        <v>917</v>
      </c>
      <c r="AL59" s="8">
        <f t="shared" si="4"/>
        <v>36434</v>
      </c>
      <c r="AM59">
        <v>10</v>
      </c>
      <c r="AN59">
        <v>1999</v>
      </c>
      <c r="AO59">
        <v>1</v>
      </c>
      <c r="AP59">
        <v>15187</v>
      </c>
      <c r="AQ59">
        <v>852</v>
      </c>
    </row>
    <row r="60" spans="1:58" x14ac:dyDescent="0.25">
      <c r="A60" s="8">
        <f t="shared" si="0"/>
        <v>35612</v>
      </c>
      <c r="B60">
        <v>1997</v>
      </c>
      <c r="C60">
        <v>7</v>
      </c>
      <c r="D60">
        <v>1</v>
      </c>
      <c r="E60">
        <v>19970701</v>
      </c>
      <c r="F60">
        <v>1400</v>
      </c>
      <c r="G60" s="3">
        <v>585</v>
      </c>
      <c r="H60" s="4">
        <v>43216</v>
      </c>
      <c r="I60" s="4">
        <v>43216</v>
      </c>
      <c r="J60" s="4">
        <v>42500</v>
      </c>
      <c r="L60" t="s">
        <v>59</v>
      </c>
      <c r="M60">
        <v>0.34100000000000003</v>
      </c>
      <c r="W60" s="8">
        <f t="shared" si="2"/>
        <v>36465</v>
      </c>
      <c r="X60">
        <v>11</v>
      </c>
      <c r="Y60">
        <v>1999</v>
      </c>
      <c r="Z60">
        <v>1</v>
      </c>
      <c r="AA60">
        <v>9436</v>
      </c>
      <c r="AB60">
        <v>6389</v>
      </c>
      <c r="AC60">
        <v>13443</v>
      </c>
      <c r="AD60">
        <v>1807</v>
      </c>
      <c r="AE60">
        <v>595</v>
      </c>
      <c r="AF60" s="8">
        <f t="shared" si="3"/>
        <v>36465</v>
      </c>
      <c r="AG60">
        <v>11</v>
      </c>
      <c r="AH60">
        <v>1999</v>
      </c>
      <c r="AI60">
        <v>1</v>
      </c>
      <c r="AJ60">
        <v>9436</v>
      </c>
      <c r="AK60">
        <v>595</v>
      </c>
      <c r="AL60" s="8">
        <f t="shared" si="4"/>
        <v>36465</v>
      </c>
      <c r="AM60">
        <v>11</v>
      </c>
      <c r="AN60">
        <v>1999</v>
      </c>
      <c r="AO60">
        <v>1</v>
      </c>
      <c r="AP60">
        <v>9627</v>
      </c>
      <c r="AQ60">
        <v>697</v>
      </c>
    </row>
    <row r="61" spans="1:58" x14ac:dyDescent="0.25">
      <c r="A61" s="8">
        <f t="shared" si="0"/>
        <v>35626</v>
      </c>
      <c r="B61">
        <v>1997</v>
      </c>
      <c r="C61">
        <v>7</v>
      </c>
      <c r="D61">
        <v>15</v>
      </c>
      <c r="E61">
        <v>19970715</v>
      </c>
      <c r="F61">
        <v>1100</v>
      </c>
      <c r="G61" s="3">
        <v>355</v>
      </c>
      <c r="H61" s="4">
        <v>34867</v>
      </c>
      <c r="I61" s="4">
        <v>34867</v>
      </c>
      <c r="J61" s="4">
        <v>34025</v>
      </c>
      <c r="L61" t="s">
        <v>57</v>
      </c>
      <c r="M61">
        <v>1.0029999999999999</v>
      </c>
      <c r="W61" s="8">
        <f t="shared" si="2"/>
        <v>36586</v>
      </c>
      <c r="X61">
        <v>3</v>
      </c>
      <c r="Y61">
        <v>2000</v>
      </c>
      <c r="Z61">
        <v>2</v>
      </c>
      <c r="AA61">
        <v>8677</v>
      </c>
      <c r="AB61">
        <v>6520</v>
      </c>
      <c r="AC61">
        <v>11322</v>
      </c>
      <c r="AD61">
        <v>1227</v>
      </c>
      <c r="AE61">
        <v>519</v>
      </c>
      <c r="AF61" s="8">
        <f t="shared" si="3"/>
        <v>36586</v>
      </c>
      <c r="AG61">
        <v>3</v>
      </c>
      <c r="AH61">
        <v>2000</v>
      </c>
      <c r="AI61">
        <v>2</v>
      </c>
      <c r="AJ61">
        <v>8677</v>
      </c>
      <c r="AK61">
        <v>519</v>
      </c>
      <c r="AL61" s="8">
        <f t="shared" si="4"/>
        <v>36586</v>
      </c>
      <c r="AM61">
        <v>3</v>
      </c>
      <c r="AN61">
        <v>2000</v>
      </c>
      <c r="AO61">
        <v>2</v>
      </c>
      <c r="AP61">
        <v>8452</v>
      </c>
      <c r="AQ61">
        <v>556</v>
      </c>
    </row>
    <row r="62" spans="1:58" x14ac:dyDescent="0.25">
      <c r="A62" s="8">
        <f t="shared" si="0"/>
        <v>35641</v>
      </c>
      <c r="B62">
        <v>1997</v>
      </c>
      <c r="C62">
        <v>7</v>
      </c>
      <c r="D62">
        <v>30</v>
      </c>
      <c r="E62">
        <v>19970730</v>
      </c>
      <c r="F62">
        <v>1115</v>
      </c>
      <c r="G62" s="3">
        <v>324</v>
      </c>
      <c r="H62" s="4">
        <v>32921</v>
      </c>
      <c r="I62" s="4">
        <v>32921</v>
      </c>
      <c r="J62" s="4">
        <v>32113</v>
      </c>
      <c r="L62" t="s">
        <v>58</v>
      </c>
      <c r="M62">
        <v>0.92400000000000004</v>
      </c>
      <c r="W62" s="8">
        <f t="shared" si="2"/>
        <v>36617</v>
      </c>
      <c r="X62">
        <v>4</v>
      </c>
      <c r="Y62">
        <v>2000</v>
      </c>
      <c r="Z62">
        <v>2</v>
      </c>
      <c r="AA62">
        <v>20119</v>
      </c>
      <c r="AB62">
        <v>15140</v>
      </c>
      <c r="AC62">
        <v>26215</v>
      </c>
      <c r="AD62">
        <v>2831</v>
      </c>
      <c r="AE62">
        <v>1112</v>
      </c>
      <c r="AF62" s="8">
        <f t="shared" si="3"/>
        <v>36617</v>
      </c>
      <c r="AG62">
        <v>4</v>
      </c>
      <c r="AH62">
        <v>2000</v>
      </c>
      <c r="AI62">
        <v>2</v>
      </c>
      <c r="AJ62">
        <v>20119</v>
      </c>
      <c r="AK62">
        <v>1112</v>
      </c>
      <c r="AL62" s="8">
        <f t="shared" si="4"/>
        <v>36617</v>
      </c>
      <c r="AM62">
        <v>4</v>
      </c>
      <c r="AN62">
        <v>2000</v>
      </c>
      <c r="AO62">
        <v>2</v>
      </c>
      <c r="AP62">
        <v>20845</v>
      </c>
      <c r="AQ62">
        <v>2569</v>
      </c>
    </row>
    <row r="63" spans="1:58" x14ac:dyDescent="0.25">
      <c r="A63" s="8">
        <f t="shared" si="0"/>
        <v>35654</v>
      </c>
      <c r="B63">
        <v>1997</v>
      </c>
      <c r="C63">
        <v>8</v>
      </c>
      <c r="D63">
        <v>12</v>
      </c>
      <c r="E63">
        <v>19970812</v>
      </c>
      <c r="F63">
        <v>1200</v>
      </c>
      <c r="G63" s="3">
        <v>232</v>
      </c>
      <c r="H63" s="4">
        <v>28052</v>
      </c>
      <c r="I63" s="4">
        <v>28052</v>
      </c>
      <c r="J63" s="4">
        <v>27355</v>
      </c>
      <c r="W63" s="8">
        <f t="shared" si="2"/>
        <v>36647</v>
      </c>
      <c r="X63">
        <v>5</v>
      </c>
      <c r="Y63">
        <v>2000</v>
      </c>
      <c r="Z63">
        <v>3</v>
      </c>
      <c r="AA63">
        <v>40923</v>
      </c>
      <c r="AB63">
        <v>32473</v>
      </c>
      <c r="AC63">
        <v>50898</v>
      </c>
      <c r="AD63">
        <v>4707</v>
      </c>
      <c r="AE63">
        <v>1812</v>
      </c>
      <c r="AF63" s="8">
        <f t="shared" si="3"/>
        <v>36647</v>
      </c>
      <c r="AG63">
        <v>5</v>
      </c>
      <c r="AH63">
        <v>2000</v>
      </c>
      <c r="AI63">
        <v>3</v>
      </c>
      <c r="AJ63">
        <v>40923</v>
      </c>
      <c r="AK63">
        <v>1811</v>
      </c>
      <c r="AL63" s="8">
        <f t="shared" si="4"/>
        <v>36647</v>
      </c>
      <c r="AM63">
        <v>5</v>
      </c>
      <c r="AN63">
        <v>2000</v>
      </c>
      <c r="AO63">
        <v>3</v>
      </c>
      <c r="AP63">
        <v>41888</v>
      </c>
      <c r="AQ63">
        <v>2104</v>
      </c>
    </row>
    <row r="64" spans="1:58" x14ac:dyDescent="0.25">
      <c r="A64" s="8">
        <f t="shared" si="0"/>
        <v>35698</v>
      </c>
      <c r="B64">
        <v>1997</v>
      </c>
      <c r="C64">
        <v>9</v>
      </c>
      <c r="D64">
        <v>25</v>
      </c>
      <c r="E64">
        <v>19970925</v>
      </c>
      <c r="F64">
        <v>1100</v>
      </c>
      <c r="G64" s="3">
        <v>202</v>
      </c>
      <c r="H64" s="4">
        <v>26707</v>
      </c>
      <c r="I64" s="4">
        <v>26707</v>
      </c>
      <c r="J64" s="4">
        <v>27486</v>
      </c>
      <c r="W64" s="8">
        <f t="shared" si="2"/>
        <v>36678</v>
      </c>
      <c r="X64">
        <v>6</v>
      </c>
      <c r="Y64">
        <v>2000</v>
      </c>
      <c r="Z64">
        <v>2</v>
      </c>
      <c r="AA64">
        <v>27573</v>
      </c>
      <c r="AB64">
        <v>20942</v>
      </c>
      <c r="AC64">
        <v>35643</v>
      </c>
      <c r="AD64">
        <v>3758</v>
      </c>
      <c r="AE64">
        <v>1185</v>
      </c>
      <c r="AF64" s="8">
        <f t="shared" si="3"/>
        <v>36678</v>
      </c>
      <c r="AG64">
        <v>6</v>
      </c>
      <c r="AH64">
        <v>2000</v>
      </c>
      <c r="AI64">
        <v>2</v>
      </c>
      <c r="AJ64">
        <v>27573</v>
      </c>
      <c r="AK64">
        <v>1184</v>
      </c>
      <c r="AL64" s="8">
        <f t="shared" si="4"/>
        <v>36678</v>
      </c>
      <c r="AM64">
        <v>6</v>
      </c>
      <c r="AN64">
        <v>2000</v>
      </c>
      <c r="AO64">
        <v>2</v>
      </c>
      <c r="AP64">
        <v>26973</v>
      </c>
      <c r="AQ64">
        <v>1954</v>
      </c>
    </row>
    <row r="65" spans="1:43" x14ac:dyDescent="0.25">
      <c r="A65" s="8">
        <f t="shared" si="0"/>
        <v>35725</v>
      </c>
      <c r="B65">
        <v>1997</v>
      </c>
      <c r="C65">
        <v>10</v>
      </c>
      <c r="D65">
        <v>22</v>
      </c>
      <c r="E65">
        <v>19971022</v>
      </c>
      <c r="F65">
        <v>1400</v>
      </c>
      <c r="G65" s="3">
        <v>115</v>
      </c>
      <c r="H65" s="4">
        <v>20752</v>
      </c>
      <c r="I65" s="4">
        <v>20752</v>
      </c>
      <c r="J65" s="4">
        <v>21954</v>
      </c>
      <c r="L65" t="s">
        <v>60</v>
      </c>
      <c r="W65" s="8">
        <f t="shared" si="2"/>
        <v>36708</v>
      </c>
      <c r="X65">
        <v>7</v>
      </c>
      <c r="Y65">
        <v>2000</v>
      </c>
      <c r="Z65">
        <v>2</v>
      </c>
      <c r="AA65">
        <v>14780</v>
      </c>
      <c r="AB65">
        <v>10914</v>
      </c>
      <c r="AC65">
        <v>19576</v>
      </c>
      <c r="AD65">
        <v>2215</v>
      </c>
      <c r="AE65">
        <v>1142</v>
      </c>
      <c r="AF65" s="8">
        <f t="shared" si="3"/>
        <v>36708</v>
      </c>
      <c r="AG65">
        <v>7</v>
      </c>
      <c r="AH65">
        <v>2000</v>
      </c>
      <c r="AI65">
        <v>2</v>
      </c>
      <c r="AJ65">
        <v>14780</v>
      </c>
      <c r="AK65">
        <v>1142</v>
      </c>
      <c r="AL65" s="8">
        <f t="shared" si="4"/>
        <v>36708</v>
      </c>
      <c r="AM65">
        <v>7</v>
      </c>
      <c r="AN65">
        <v>2000</v>
      </c>
      <c r="AO65">
        <v>2</v>
      </c>
      <c r="AP65">
        <v>13506</v>
      </c>
      <c r="AQ65">
        <v>1698</v>
      </c>
    </row>
    <row r="66" spans="1:43" x14ac:dyDescent="0.25">
      <c r="A66" s="8">
        <f t="shared" si="0"/>
        <v>35759</v>
      </c>
      <c r="B66">
        <v>1997</v>
      </c>
      <c r="C66">
        <v>11</v>
      </c>
      <c r="D66">
        <v>25</v>
      </c>
      <c r="E66">
        <v>19971125</v>
      </c>
      <c r="F66">
        <v>1515</v>
      </c>
      <c r="G66" s="3">
        <v>44</v>
      </c>
      <c r="H66" s="4">
        <v>12268</v>
      </c>
      <c r="I66" s="4">
        <v>12268</v>
      </c>
      <c r="J66" s="4">
        <v>12890</v>
      </c>
      <c r="L66" t="s">
        <v>17</v>
      </c>
      <c r="W66" s="8">
        <f t="shared" si="2"/>
        <v>36739</v>
      </c>
      <c r="X66">
        <v>8</v>
      </c>
      <c r="Y66">
        <v>2000</v>
      </c>
      <c r="Z66">
        <v>2</v>
      </c>
      <c r="AA66">
        <v>13710</v>
      </c>
      <c r="AB66">
        <v>10095</v>
      </c>
      <c r="AC66">
        <v>18202</v>
      </c>
      <c r="AD66">
        <v>2073</v>
      </c>
      <c r="AE66">
        <v>975</v>
      </c>
      <c r="AF66" s="8">
        <f t="shared" si="3"/>
        <v>36739</v>
      </c>
      <c r="AG66">
        <v>8</v>
      </c>
      <c r="AH66">
        <v>2000</v>
      </c>
      <c r="AI66">
        <v>2</v>
      </c>
      <c r="AJ66">
        <v>13710</v>
      </c>
      <c r="AK66">
        <v>975</v>
      </c>
      <c r="AL66" s="8">
        <f t="shared" si="4"/>
        <v>36739</v>
      </c>
      <c r="AM66">
        <v>8</v>
      </c>
      <c r="AN66">
        <v>2000</v>
      </c>
      <c r="AO66">
        <v>2</v>
      </c>
      <c r="AP66">
        <v>12657</v>
      </c>
      <c r="AQ66">
        <v>1610</v>
      </c>
    </row>
    <row r="67" spans="1:43" x14ac:dyDescent="0.25">
      <c r="A67" s="8">
        <f t="shared" si="0"/>
        <v>35870</v>
      </c>
      <c r="B67">
        <v>1998</v>
      </c>
      <c r="C67">
        <v>3</v>
      </c>
      <c r="D67">
        <v>16</v>
      </c>
      <c r="E67">
        <v>19980316</v>
      </c>
      <c r="F67">
        <v>1430</v>
      </c>
      <c r="G67" s="3">
        <v>25</v>
      </c>
      <c r="H67" s="4">
        <v>9194.9</v>
      </c>
      <c r="I67" s="4">
        <v>9194.9</v>
      </c>
      <c r="J67" s="4">
        <v>9125.5</v>
      </c>
      <c r="L67" t="s">
        <v>18</v>
      </c>
      <c r="M67" s="4">
        <v>91.65</v>
      </c>
      <c r="W67" s="8">
        <f t="shared" si="2"/>
        <v>36770</v>
      </c>
      <c r="X67">
        <v>9</v>
      </c>
      <c r="Y67">
        <v>2000</v>
      </c>
      <c r="Z67">
        <v>1</v>
      </c>
      <c r="AA67">
        <v>14984</v>
      </c>
      <c r="AB67">
        <v>10159</v>
      </c>
      <c r="AC67">
        <v>21325</v>
      </c>
      <c r="AD67">
        <v>2860</v>
      </c>
      <c r="AE67">
        <v>917</v>
      </c>
      <c r="AF67" s="8">
        <f t="shared" si="3"/>
        <v>36770</v>
      </c>
      <c r="AG67">
        <v>9</v>
      </c>
      <c r="AH67">
        <v>2000</v>
      </c>
      <c r="AI67">
        <v>1</v>
      </c>
      <c r="AJ67">
        <v>14984</v>
      </c>
      <c r="AK67">
        <v>917</v>
      </c>
      <c r="AL67" s="8">
        <f t="shared" si="4"/>
        <v>36770</v>
      </c>
      <c r="AM67">
        <v>9</v>
      </c>
      <c r="AN67">
        <v>2000</v>
      </c>
      <c r="AO67">
        <v>1</v>
      </c>
      <c r="AP67">
        <v>14401</v>
      </c>
      <c r="AQ67">
        <v>1310</v>
      </c>
    </row>
    <row r="68" spans="1:43" x14ac:dyDescent="0.25">
      <c r="A68" s="8">
        <f t="shared" ref="A68:A126" si="5">DATE(B68,C68,D68)</f>
        <v>35894</v>
      </c>
      <c r="B68">
        <v>1998</v>
      </c>
      <c r="C68">
        <v>4</v>
      </c>
      <c r="D68">
        <v>9</v>
      </c>
      <c r="E68">
        <v>19980409</v>
      </c>
      <c r="F68">
        <v>1430</v>
      </c>
      <c r="G68" s="3">
        <v>33</v>
      </c>
      <c r="H68" s="4">
        <v>10964</v>
      </c>
      <c r="I68" s="4">
        <v>10964</v>
      </c>
      <c r="J68" s="4">
        <v>10737</v>
      </c>
      <c r="L68" t="s">
        <v>19</v>
      </c>
      <c r="M68" s="4">
        <v>3.2199999999999999E-2</v>
      </c>
      <c r="W68" s="8">
        <f t="shared" si="2"/>
        <v>36831</v>
      </c>
      <c r="X68">
        <v>11</v>
      </c>
      <c r="Y68">
        <v>2000</v>
      </c>
      <c r="Z68">
        <v>1</v>
      </c>
      <c r="AA68">
        <v>12691</v>
      </c>
      <c r="AB68">
        <v>8586</v>
      </c>
      <c r="AC68">
        <v>18093</v>
      </c>
      <c r="AD68">
        <v>2435</v>
      </c>
      <c r="AE68">
        <v>816</v>
      </c>
      <c r="AF68" s="8">
        <f t="shared" si="3"/>
        <v>36831</v>
      </c>
      <c r="AG68">
        <v>11</v>
      </c>
      <c r="AH68">
        <v>2000</v>
      </c>
      <c r="AI68">
        <v>1</v>
      </c>
      <c r="AJ68">
        <v>12691</v>
      </c>
      <c r="AK68">
        <v>816</v>
      </c>
      <c r="AL68" s="8">
        <f t="shared" si="4"/>
        <v>36831</v>
      </c>
      <c r="AM68">
        <v>11</v>
      </c>
      <c r="AN68">
        <v>2000</v>
      </c>
      <c r="AO68">
        <v>1</v>
      </c>
      <c r="AP68">
        <v>13069</v>
      </c>
      <c r="AQ68">
        <v>409</v>
      </c>
    </row>
    <row r="69" spans="1:43" x14ac:dyDescent="0.25">
      <c r="A69" s="8">
        <f t="shared" si="5"/>
        <v>35908</v>
      </c>
      <c r="B69">
        <v>1998</v>
      </c>
      <c r="C69">
        <v>4</v>
      </c>
      <c r="D69">
        <v>23</v>
      </c>
      <c r="E69">
        <v>19980423</v>
      </c>
      <c r="F69">
        <v>1230</v>
      </c>
      <c r="G69" s="3">
        <v>52</v>
      </c>
      <c r="H69" s="4">
        <v>14681</v>
      </c>
      <c r="I69" s="4">
        <v>14681</v>
      </c>
      <c r="J69" s="4">
        <v>14587</v>
      </c>
      <c r="W69" s="8">
        <f t="shared" si="2"/>
        <v>36861</v>
      </c>
      <c r="X69">
        <v>12</v>
      </c>
      <c r="Y69">
        <v>2000</v>
      </c>
      <c r="Z69">
        <v>1</v>
      </c>
      <c r="AA69">
        <v>10240</v>
      </c>
      <c r="AB69">
        <v>6927</v>
      </c>
      <c r="AC69">
        <v>14600</v>
      </c>
      <c r="AD69">
        <v>1965</v>
      </c>
      <c r="AE69">
        <v>660</v>
      </c>
      <c r="AF69" s="8">
        <f t="shared" si="3"/>
        <v>36861</v>
      </c>
      <c r="AG69">
        <v>12</v>
      </c>
      <c r="AH69">
        <v>2000</v>
      </c>
      <c r="AI69">
        <v>1</v>
      </c>
      <c r="AJ69">
        <v>10240</v>
      </c>
      <c r="AK69">
        <v>659</v>
      </c>
      <c r="AL69" s="8">
        <f t="shared" si="4"/>
        <v>36861</v>
      </c>
      <c r="AM69">
        <v>12</v>
      </c>
      <c r="AN69">
        <v>2000</v>
      </c>
      <c r="AO69">
        <v>1</v>
      </c>
      <c r="AP69">
        <v>10624</v>
      </c>
      <c r="AQ69">
        <v>597</v>
      </c>
    </row>
    <row r="70" spans="1:43" x14ac:dyDescent="0.25">
      <c r="A70" s="8">
        <f t="shared" si="5"/>
        <v>35921</v>
      </c>
      <c r="B70">
        <v>1998</v>
      </c>
      <c r="C70">
        <v>5</v>
      </c>
      <c r="D70">
        <v>6</v>
      </c>
      <c r="E70">
        <v>19980506</v>
      </c>
      <c r="F70">
        <v>1115</v>
      </c>
      <c r="G70" s="3">
        <v>168</v>
      </c>
      <c r="H70" s="4">
        <v>28597</v>
      </c>
      <c r="I70" s="4">
        <v>28597</v>
      </c>
      <c r="J70" s="4">
        <v>29765</v>
      </c>
      <c r="L70" t="s">
        <v>23</v>
      </c>
      <c r="M70" t="s">
        <v>26</v>
      </c>
      <c r="N70" t="s">
        <v>24</v>
      </c>
      <c r="O70" t="s">
        <v>25</v>
      </c>
      <c r="P70" t="s">
        <v>27</v>
      </c>
      <c r="W70" s="8">
        <f t="shared" ref="W70:W90" si="6">DATE(Y70,X70,1)</f>
        <v>36892</v>
      </c>
      <c r="X70">
        <v>1</v>
      </c>
      <c r="Y70">
        <v>2001</v>
      </c>
      <c r="Z70">
        <v>1</v>
      </c>
      <c r="AA70">
        <v>10238</v>
      </c>
      <c r="AB70">
        <v>6924</v>
      </c>
      <c r="AC70">
        <v>14601</v>
      </c>
      <c r="AD70">
        <v>1967</v>
      </c>
      <c r="AE70">
        <v>664</v>
      </c>
      <c r="AF70" s="8">
        <f t="shared" ref="AF70:AF90" si="7">DATE(AH70,AG70,1)</f>
        <v>36892</v>
      </c>
      <c r="AG70">
        <v>1</v>
      </c>
      <c r="AH70">
        <v>2001</v>
      </c>
      <c r="AI70">
        <v>1</v>
      </c>
      <c r="AJ70">
        <v>10239</v>
      </c>
      <c r="AK70">
        <v>664</v>
      </c>
      <c r="AL70" s="8">
        <f t="shared" ref="AL70:AL90" si="8">DATE(AN70,AM70,1)</f>
        <v>36892</v>
      </c>
      <c r="AM70">
        <v>1</v>
      </c>
      <c r="AN70">
        <v>2001</v>
      </c>
      <c r="AO70">
        <v>1</v>
      </c>
      <c r="AP70">
        <v>10849</v>
      </c>
      <c r="AQ70">
        <v>799</v>
      </c>
    </row>
    <row r="71" spans="1:43" x14ac:dyDescent="0.25">
      <c r="A71" s="8">
        <f t="shared" si="5"/>
        <v>35944</v>
      </c>
      <c r="B71">
        <v>1998</v>
      </c>
      <c r="C71">
        <v>5</v>
      </c>
      <c r="D71">
        <v>29</v>
      </c>
      <c r="E71">
        <v>19980529</v>
      </c>
      <c r="F71">
        <v>1300</v>
      </c>
      <c r="G71" s="3">
        <v>449</v>
      </c>
      <c r="H71" s="4">
        <v>42180</v>
      </c>
      <c r="I71" s="4">
        <v>42180</v>
      </c>
      <c r="J71" s="4">
        <v>43054</v>
      </c>
      <c r="L71" s="11" t="s">
        <v>61</v>
      </c>
      <c r="M71" s="11"/>
      <c r="N71" s="11"/>
      <c r="O71" s="11"/>
      <c r="P71" s="11"/>
      <c r="W71" s="8">
        <f t="shared" si="6"/>
        <v>36951</v>
      </c>
      <c r="X71">
        <v>3</v>
      </c>
      <c r="Y71">
        <v>2001</v>
      </c>
      <c r="Z71">
        <v>1</v>
      </c>
      <c r="AA71">
        <v>7116</v>
      </c>
      <c r="AB71">
        <v>4798</v>
      </c>
      <c r="AC71">
        <v>10171</v>
      </c>
      <c r="AD71">
        <v>1376</v>
      </c>
      <c r="AE71">
        <v>489</v>
      </c>
      <c r="AF71" s="8">
        <f t="shared" si="7"/>
        <v>36951</v>
      </c>
      <c r="AG71">
        <v>3</v>
      </c>
      <c r="AH71">
        <v>2001</v>
      </c>
      <c r="AI71">
        <v>1</v>
      </c>
      <c r="AJ71">
        <v>7116</v>
      </c>
      <c r="AK71">
        <v>489</v>
      </c>
      <c r="AL71" s="8">
        <f t="shared" si="8"/>
        <v>36951</v>
      </c>
      <c r="AM71">
        <v>3</v>
      </c>
      <c r="AN71">
        <v>2001</v>
      </c>
      <c r="AO71">
        <v>1</v>
      </c>
      <c r="AP71">
        <v>6846</v>
      </c>
      <c r="AQ71">
        <v>806</v>
      </c>
    </row>
    <row r="72" spans="1:43" x14ac:dyDescent="0.25">
      <c r="A72" s="8">
        <f t="shared" si="5"/>
        <v>35948</v>
      </c>
      <c r="B72">
        <v>1998</v>
      </c>
      <c r="C72">
        <v>6</v>
      </c>
      <c r="D72">
        <v>2</v>
      </c>
      <c r="E72">
        <v>19980602</v>
      </c>
      <c r="F72">
        <v>730</v>
      </c>
      <c r="G72" s="3">
        <v>621</v>
      </c>
      <c r="H72" s="4">
        <v>47015</v>
      </c>
      <c r="I72" s="4">
        <v>47015</v>
      </c>
      <c r="J72" s="4">
        <v>47701</v>
      </c>
      <c r="L72" t="s">
        <v>11</v>
      </c>
      <c r="M72">
        <v>4.3837999999999999</v>
      </c>
      <c r="N72">
        <v>4.7500000000000001E-2</v>
      </c>
      <c r="O72">
        <v>92.27</v>
      </c>
      <c r="P72" s="3">
        <v>2.757E-56</v>
      </c>
      <c r="W72" s="8">
        <f t="shared" si="6"/>
        <v>36982</v>
      </c>
      <c r="X72">
        <v>4</v>
      </c>
      <c r="Y72">
        <v>2001</v>
      </c>
      <c r="Z72">
        <v>1</v>
      </c>
      <c r="AA72">
        <v>30503</v>
      </c>
      <c r="AB72">
        <v>20767</v>
      </c>
      <c r="AC72">
        <v>43260</v>
      </c>
      <c r="AD72">
        <v>5761</v>
      </c>
      <c r="AE72">
        <v>1665</v>
      </c>
      <c r="AF72" s="8">
        <f t="shared" si="7"/>
        <v>36982</v>
      </c>
      <c r="AG72">
        <v>4</v>
      </c>
      <c r="AH72">
        <v>2001</v>
      </c>
      <c r="AI72">
        <v>1</v>
      </c>
      <c r="AJ72">
        <v>30503</v>
      </c>
      <c r="AK72">
        <v>1664</v>
      </c>
      <c r="AL72" s="8">
        <f t="shared" si="8"/>
        <v>36982</v>
      </c>
      <c r="AM72">
        <v>4</v>
      </c>
      <c r="AN72">
        <v>2001</v>
      </c>
      <c r="AO72">
        <v>1</v>
      </c>
      <c r="AP72">
        <v>32231</v>
      </c>
      <c r="AQ72">
        <v>4430</v>
      </c>
    </row>
    <row r="73" spans="1:43" x14ac:dyDescent="0.25">
      <c r="A73" s="8">
        <f t="shared" si="5"/>
        <v>35949</v>
      </c>
      <c r="B73">
        <v>1998</v>
      </c>
      <c r="C73">
        <v>6</v>
      </c>
      <c r="D73">
        <v>3</v>
      </c>
      <c r="E73">
        <v>19980603</v>
      </c>
      <c r="F73">
        <v>730</v>
      </c>
      <c r="G73" s="3">
        <v>621</v>
      </c>
      <c r="H73" s="4">
        <v>46905</v>
      </c>
      <c r="I73" s="4">
        <v>46905</v>
      </c>
      <c r="J73" s="4">
        <v>47520</v>
      </c>
      <c r="L73" t="s">
        <v>12</v>
      </c>
      <c r="M73">
        <v>-0.42749999999999999</v>
      </c>
      <c r="N73">
        <v>4.2299999999999997E-2</v>
      </c>
      <c r="O73">
        <v>-10.119999999999999</v>
      </c>
      <c r="P73" s="3">
        <v>2.5750000000000001E-14</v>
      </c>
      <c r="W73" s="8">
        <f t="shared" si="6"/>
        <v>37012</v>
      </c>
      <c r="X73">
        <v>5</v>
      </c>
      <c r="Y73">
        <v>2001</v>
      </c>
      <c r="Z73">
        <v>1</v>
      </c>
      <c r="AA73">
        <v>43521</v>
      </c>
      <c r="AB73">
        <v>29786</v>
      </c>
      <c r="AC73">
        <v>61456</v>
      </c>
      <c r="AD73">
        <v>8110</v>
      </c>
      <c r="AE73">
        <v>1965</v>
      </c>
      <c r="AF73" s="8">
        <f t="shared" si="7"/>
        <v>37012</v>
      </c>
      <c r="AG73">
        <v>5</v>
      </c>
      <c r="AH73">
        <v>2001</v>
      </c>
      <c r="AI73">
        <v>1</v>
      </c>
      <c r="AJ73">
        <v>43521</v>
      </c>
      <c r="AK73">
        <v>1965</v>
      </c>
      <c r="AL73" s="8">
        <f t="shared" si="8"/>
        <v>37012</v>
      </c>
      <c r="AM73">
        <v>5</v>
      </c>
      <c r="AN73">
        <v>2001</v>
      </c>
      <c r="AO73">
        <v>1</v>
      </c>
      <c r="AP73">
        <v>44362</v>
      </c>
      <c r="AQ73">
        <v>2032</v>
      </c>
    </row>
    <row r="74" spans="1:43" x14ac:dyDescent="0.25">
      <c r="A74" s="8">
        <f t="shared" si="5"/>
        <v>35955</v>
      </c>
      <c r="B74">
        <v>1998</v>
      </c>
      <c r="C74">
        <v>6</v>
      </c>
      <c r="D74">
        <v>9</v>
      </c>
      <c r="E74">
        <v>19980609</v>
      </c>
      <c r="F74">
        <v>1430</v>
      </c>
      <c r="G74" s="3">
        <v>193</v>
      </c>
      <c r="H74" s="4">
        <v>28320</v>
      </c>
      <c r="I74" s="4">
        <v>28320</v>
      </c>
      <c r="J74" s="4">
        <v>28016</v>
      </c>
      <c r="L74" t="s">
        <v>13</v>
      </c>
      <c r="M74">
        <v>-6.59E-2</v>
      </c>
      <c r="N74">
        <v>2.1399999999999999E-2</v>
      </c>
      <c r="O74">
        <v>-3.08</v>
      </c>
      <c r="P74" s="3">
        <v>2.0049999999999998E-3</v>
      </c>
      <c r="W74" s="8">
        <f t="shared" si="6"/>
        <v>37073</v>
      </c>
      <c r="X74">
        <v>7</v>
      </c>
      <c r="Y74">
        <v>2001</v>
      </c>
      <c r="Z74">
        <v>1</v>
      </c>
      <c r="AA74">
        <v>19622</v>
      </c>
      <c r="AB74">
        <v>13289</v>
      </c>
      <c r="AC74">
        <v>27948</v>
      </c>
      <c r="AD74">
        <v>3755</v>
      </c>
      <c r="AE74">
        <v>1230</v>
      </c>
      <c r="AF74" s="8">
        <f t="shared" si="7"/>
        <v>37073</v>
      </c>
      <c r="AG74">
        <v>7</v>
      </c>
      <c r="AH74">
        <v>2001</v>
      </c>
      <c r="AI74">
        <v>1</v>
      </c>
      <c r="AJ74">
        <v>19622</v>
      </c>
      <c r="AK74">
        <v>1229</v>
      </c>
      <c r="AL74" s="8">
        <f t="shared" si="8"/>
        <v>37073</v>
      </c>
      <c r="AM74">
        <v>7</v>
      </c>
      <c r="AN74">
        <v>2001</v>
      </c>
      <c r="AO74">
        <v>1</v>
      </c>
      <c r="AP74">
        <v>18443</v>
      </c>
      <c r="AQ74">
        <v>1893</v>
      </c>
    </row>
    <row r="75" spans="1:43" x14ac:dyDescent="0.25">
      <c r="A75" s="8">
        <f t="shared" si="5"/>
        <v>35970</v>
      </c>
      <c r="B75">
        <v>1998</v>
      </c>
      <c r="C75">
        <v>6</v>
      </c>
      <c r="D75">
        <v>24</v>
      </c>
      <c r="E75">
        <v>19980624</v>
      </c>
      <c r="F75">
        <v>1145</v>
      </c>
      <c r="G75" s="3">
        <v>485</v>
      </c>
      <c r="H75" s="4">
        <v>40964</v>
      </c>
      <c r="I75" s="4">
        <v>40964</v>
      </c>
      <c r="J75" s="4">
        <v>40511</v>
      </c>
      <c r="L75" t="s">
        <v>14</v>
      </c>
      <c r="M75">
        <v>-1.6400000000000001E-2</v>
      </c>
      <c r="N75">
        <v>6.4000000000000001E-2</v>
      </c>
      <c r="O75">
        <v>-0.26</v>
      </c>
      <c r="P75" s="3">
        <v>0.78569999999999995</v>
      </c>
      <c r="W75" s="8">
        <f t="shared" si="6"/>
        <v>37104</v>
      </c>
      <c r="X75">
        <v>8</v>
      </c>
      <c r="Y75">
        <v>2001</v>
      </c>
      <c r="Z75">
        <v>1</v>
      </c>
      <c r="AA75">
        <v>17180</v>
      </c>
      <c r="AB75">
        <v>11634</v>
      </c>
      <c r="AC75">
        <v>24472</v>
      </c>
      <c r="AD75">
        <v>3288</v>
      </c>
      <c r="AE75">
        <v>1080</v>
      </c>
      <c r="AF75" s="8">
        <f t="shared" si="7"/>
        <v>37104</v>
      </c>
      <c r="AG75">
        <v>8</v>
      </c>
      <c r="AH75">
        <v>2001</v>
      </c>
      <c r="AI75">
        <v>1</v>
      </c>
      <c r="AJ75">
        <v>17180</v>
      </c>
      <c r="AK75">
        <v>1080</v>
      </c>
      <c r="AL75" s="8">
        <f t="shared" si="8"/>
        <v>37104</v>
      </c>
      <c r="AM75">
        <v>8</v>
      </c>
      <c r="AN75">
        <v>2001</v>
      </c>
      <c r="AO75">
        <v>1</v>
      </c>
      <c r="AP75">
        <v>16226</v>
      </c>
      <c r="AQ75">
        <v>1704</v>
      </c>
    </row>
    <row r="76" spans="1:43" x14ac:dyDescent="0.25">
      <c r="A76" s="8">
        <f t="shared" si="5"/>
        <v>35985</v>
      </c>
      <c r="B76">
        <v>1998</v>
      </c>
      <c r="C76">
        <v>7</v>
      </c>
      <c r="D76">
        <v>9</v>
      </c>
      <c r="E76">
        <v>19980709</v>
      </c>
      <c r="F76">
        <v>1450</v>
      </c>
      <c r="G76" s="3">
        <v>325</v>
      </c>
      <c r="H76" s="4">
        <v>33908</v>
      </c>
      <c r="I76" s="4">
        <v>33908</v>
      </c>
      <c r="J76" s="4">
        <v>33105</v>
      </c>
      <c r="L76" t="s">
        <v>15</v>
      </c>
      <c r="M76">
        <v>0.1376</v>
      </c>
      <c r="N76">
        <v>6.13E-2</v>
      </c>
      <c r="O76">
        <v>2.2400000000000002</v>
      </c>
      <c r="P76" s="3">
        <v>2.102E-2</v>
      </c>
      <c r="W76" s="8">
        <f t="shared" si="6"/>
        <v>37135</v>
      </c>
      <c r="X76">
        <v>9</v>
      </c>
      <c r="Y76">
        <v>2001</v>
      </c>
      <c r="Z76">
        <v>1</v>
      </c>
      <c r="AA76">
        <v>10990</v>
      </c>
      <c r="AB76">
        <v>7365</v>
      </c>
      <c r="AC76">
        <v>15789</v>
      </c>
      <c r="AD76">
        <v>2158</v>
      </c>
      <c r="AE76">
        <v>842</v>
      </c>
      <c r="AF76" s="8">
        <f t="shared" si="7"/>
        <v>37135</v>
      </c>
      <c r="AG76">
        <v>9</v>
      </c>
      <c r="AH76">
        <v>2001</v>
      </c>
      <c r="AI76">
        <v>1</v>
      </c>
      <c r="AJ76">
        <v>10990</v>
      </c>
      <c r="AK76">
        <v>842</v>
      </c>
      <c r="AL76" s="8">
        <f t="shared" si="8"/>
        <v>37135</v>
      </c>
      <c r="AM76">
        <v>9</v>
      </c>
      <c r="AN76">
        <v>2001</v>
      </c>
      <c r="AO76">
        <v>1</v>
      </c>
      <c r="AP76">
        <v>10068</v>
      </c>
      <c r="AQ76">
        <v>1510</v>
      </c>
    </row>
    <row r="77" spans="1:43" x14ac:dyDescent="0.25">
      <c r="A77" s="8">
        <f t="shared" si="5"/>
        <v>35998</v>
      </c>
      <c r="B77">
        <v>1998</v>
      </c>
      <c r="C77">
        <v>7</v>
      </c>
      <c r="D77">
        <v>22</v>
      </c>
      <c r="E77">
        <v>19980722</v>
      </c>
      <c r="F77">
        <v>1400</v>
      </c>
      <c r="G77" s="3">
        <v>141</v>
      </c>
      <c r="H77" s="4">
        <v>22205</v>
      </c>
      <c r="I77" s="4">
        <v>22205</v>
      </c>
      <c r="J77" s="4">
        <v>21104</v>
      </c>
      <c r="W77" s="8">
        <f t="shared" si="6"/>
        <v>37196</v>
      </c>
      <c r="X77">
        <v>11</v>
      </c>
      <c r="Y77">
        <v>2001</v>
      </c>
      <c r="Z77">
        <v>1</v>
      </c>
      <c r="AA77">
        <v>8164</v>
      </c>
      <c r="AB77">
        <v>5507</v>
      </c>
      <c r="AC77">
        <v>11665</v>
      </c>
      <c r="AD77">
        <v>1577</v>
      </c>
      <c r="AE77">
        <v>556</v>
      </c>
      <c r="AF77" s="8">
        <f t="shared" si="7"/>
        <v>37196</v>
      </c>
      <c r="AG77">
        <v>11</v>
      </c>
      <c r="AH77">
        <v>2001</v>
      </c>
      <c r="AI77">
        <v>1</v>
      </c>
      <c r="AJ77">
        <v>8164</v>
      </c>
      <c r="AK77">
        <v>556</v>
      </c>
      <c r="AL77" s="8">
        <f t="shared" si="8"/>
        <v>37196</v>
      </c>
      <c r="AM77">
        <v>11</v>
      </c>
      <c r="AN77">
        <v>2001</v>
      </c>
      <c r="AO77">
        <v>1</v>
      </c>
      <c r="AP77">
        <v>7852</v>
      </c>
      <c r="AQ77">
        <v>1107</v>
      </c>
    </row>
    <row r="78" spans="1:43" x14ac:dyDescent="0.25">
      <c r="A78" s="8">
        <f t="shared" si="5"/>
        <v>36038</v>
      </c>
      <c r="B78">
        <v>1998</v>
      </c>
      <c r="C78">
        <v>8</v>
      </c>
      <c r="D78">
        <v>31</v>
      </c>
      <c r="E78">
        <v>19980831</v>
      </c>
      <c r="F78">
        <v>1345</v>
      </c>
      <c r="G78" s="3">
        <v>59</v>
      </c>
      <c r="H78" s="4">
        <v>12945</v>
      </c>
      <c r="I78" s="4">
        <v>12945</v>
      </c>
      <c r="J78" s="4">
        <v>11987</v>
      </c>
      <c r="L78" t="s">
        <v>38</v>
      </c>
      <c r="M78" t="s">
        <v>39</v>
      </c>
      <c r="N78" t="s">
        <v>40</v>
      </c>
      <c r="O78" t="s">
        <v>41</v>
      </c>
      <c r="P78" t="s">
        <v>42</v>
      </c>
      <c r="W78" s="8">
        <f t="shared" si="6"/>
        <v>37347</v>
      </c>
      <c r="X78">
        <v>4</v>
      </c>
      <c r="Y78">
        <v>2002</v>
      </c>
      <c r="Z78">
        <v>1</v>
      </c>
      <c r="AA78">
        <v>18932</v>
      </c>
      <c r="AB78">
        <v>12858</v>
      </c>
      <c r="AC78">
        <v>26903</v>
      </c>
      <c r="AD78">
        <v>3597</v>
      </c>
      <c r="AE78">
        <v>1107</v>
      </c>
      <c r="AF78" s="8">
        <f t="shared" si="7"/>
        <v>37347</v>
      </c>
      <c r="AG78">
        <v>4</v>
      </c>
      <c r="AH78">
        <v>2002</v>
      </c>
      <c r="AI78">
        <v>1</v>
      </c>
      <c r="AJ78">
        <v>18932</v>
      </c>
      <c r="AK78">
        <v>1107</v>
      </c>
      <c r="AL78" s="8">
        <f t="shared" si="8"/>
        <v>37347</v>
      </c>
      <c r="AM78">
        <v>4</v>
      </c>
      <c r="AN78">
        <v>2002</v>
      </c>
      <c r="AO78">
        <v>1</v>
      </c>
      <c r="AP78">
        <v>19855</v>
      </c>
      <c r="AQ78">
        <v>2606</v>
      </c>
    </row>
    <row r="79" spans="1:43" x14ac:dyDescent="0.25">
      <c r="A79" s="8">
        <f t="shared" si="5"/>
        <v>36068</v>
      </c>
      <c r="B79">
        <v>1998</v>
      </c>
      <c r="C79">
        <v>9</v>
      </c>
      <c r="D79">
        <v>30</v>
      </c>
      <c r="E79">
        <v>19980930</v>
      </c>
      <c r="F79">
        <v>1315</v>
      </c>
      <c r="G79" s="3">
        <v>34</v>
      </c>
      <c r="H79" s="4">
        <v>9092.2000000000007</v>
      </c>
      <c r="I79" s="4">
        <v>9092.2000000000007</v>
      </c>
      <c r="J79" s="4">
        <v>8410.2999999999993</v>
      </c>
      <c r="L79" t="s">
        <v>43</v>
      </c>
      <c r="M79" t="s">
        <v>44</v>
      </c>
      <c r="N79" t="s">
        <v>45</v>
      </c>
      <c r="O79" t="s">
        <v>44</v>
      </c>
      <c r="P79" t="s">
        <v>44</v>
      </c>
      <c r="Q79" t="s">
        <v>44</v>
      </c>
      <c r="R79" t="s">
        <v>44</v>
      </c>
      <c r="S79" t="s">
        <v>46</v>
      </c>
      <c r="W79" s="8">
        <f t="shared" si="6"/>
        <v>37377</v>
      </c>
      <c r="X79">
        <v>5</v>
      </c>
      <c r="Y79">
        <v>2002</v>
      </c>
      <c r="Z79">
        <v>1</v>
      </c>
      <c r="AA79">
        <v>24897</v>
      </c>
      <c r="AB79">
        <v>17003</v>
      </c>
      <c r="AC79">
        <v>35218</v>
      </c>
      <c r="AD79">
        <v>4665</v>
      </c>
      <c r="AE79">
        <v>1224</v>
      </c>
      <c r="AF79" s="8">
        <f t="shared" si="7"/>
        <v>37377</v>
      </c>
      <c r="AG79">
        <v>5</v>
      </c>
      <c r="AH79">
        <v>2002</v>
      </c>
      <c r="AI79">
        <v>1</v>
      </c>
      <c r="AJ79">
        <v>24897</v>
      </c>
      <c r="AK79">
        <v>1223</v>
      </c>
      <c r="AL79" s="8">
        <f t="shared" si="8"/>
        <v>37377</v>
      </c>
      <c r="AM79">
        <v>5</v>
      </c>
      <c r="AN79">
        <v>2002</v>
      </c>
      <c r="AO79">
        <v>1</v>
      </c>
      <c r="AP79">
        <v>24899</v>
      </c>
      <c r="AQ79">
        <v>2476</v>
      </c>
    </row>
    <row r="80" spans="1:43" x14ac:dyDescent="0.25">
      <c r="A80" s="8">
        <f t="shared" si="5"/>
        <v>36074</v>
      </c>
      <c r="B80">
        <v>1998</v>
      </c>
      <c r="C80">
        <v>10</v>
      </c>
      <c r="D80">
        <v>6</v>
      </c>
      <c r="E80">
        <v>19981006</v>
      </c>
      <c r="F80">
        <v>1525</v>
      </c>
      <c r="G80" s="3">
        <v>49</v>
      </c>
      <c r="H80" s="4">
        <v>11870</v>
      </c>
      <c r="I80" s="4">
        <v>11870</v>
      </c>
      <c r="J80" s="4">
        <v>11473</v>
      </c>
      <c r="L80" t="s">
        <v>62</v>
      </c>
      <c r="W80" s="8">
        <f t="shared" si="6"/>
        <v>37408</v>
      </c>
      <c r="X80">
        <v>6</v>
      </c>
      <c r="Y80">
        <v>2002</v>
      </c>
      <c r="Z80">
        <v>1</v>
      </c>
      <c r="AA80">
        <v>11256</v>
      </c>
      <c r="AB80">
        <v>7427</v>
      </c>
      <c r="AC80">
        <v>16378</v>
      </c>
      <c r="AD80">
        <v>2294</v>
      </c>
      <c r="AE80">
        <v>1059</v>
      </c>
      <c r="AF80" s="8">
        <f t="shared" si="7"/>
        <v>37408</v>
      </c>
      <c r="AG80">
        <v>6</v>
      </c>
      <c r="AH80">
        <v>2002</v>
      </c>
      <c r="AI80">
        <v>1</v>
      </c>
      <c r="AJ80">
        <v>11256</v>
      </c>
      <c r="AK80">
        <v>1059</v>
      </c>
      <c r="AL80" s="8">
        <f t="shared" si="8"/>
        <v>37408</v>
      </c>
      <c r="AM80">
        <v>6</v>
      </c>
      <c r="AN80">
        <v>2002</v>
      </c>
      <c r="AO80">
        <v>1</v>
      </c>
      <c r="AP80">
        <v>10006</v>
      </c>
      <c r="AQ80">
        <v>1444</v>
      </c>
    </row>
    <row r="81" spans="1:43" x14ac:dyDescent="0.25">
      <c r="A81" s="8">
        <f t="shared" si="5"/>
        <v>36112</v>
      </c>
      <c r="B81">
        <v>1998</v>
      </c>
      <c r="C81">
        <v>11</v>
      </c>
      <c r="D81">
        <v>13</v>
      </c>
      <c r="E81">
        <v>19981113</v>
      </c>
      <c r="F81">
        <v>1515</v>
      </c>
      <c r="G81" s="3">
        <v>46</v>
      </c>
      <c r="H81" s="4">
        <v>12296</v>
      </c>
      <c r="I81" s="4">
        <v>12296</v>
      </c>
      <c r="J81" s="4">
        <v>12707</v>
      </c>
      <c r="L81" t="s">
        <v>32</v>
      </c>
      <c r="M81" s="3">
        <v>24.1</v>
      </c>
      <c r="N81" s="3">
        <v>40.1</v>
      </c>
      <c r="O81" s="3">
        <v>66.3</v>
      </c>
      <c r="P81" s="3">
        <v>114</v>
      </c>
      <c r="Q81" s="3">
        <v>149</v>
      </c>
      <c r="R81" s="3">
        <v>162</v>
      </c>
      <c r="S81" s="3">
        <v>178</v>
      </c>
      <c r="T81" s="3">
        <v>178</v>
      </c>
      <c r="W81" s="8">
        <f t="shared" si="6"/>
        <v>37438</v>
      </c>
      <c r="X81">
        <v>7</v>
      </c>
      <c r="Y81">
        <v>2002</v>
      </c>
      <c r="Z81">
        <v>1</v>
      </c>
      <c r="AA81">
        <v>7567</v>
      </c>
      <c r="AB81">
        <v>4838</v>
      </c>
      <c r="AC81">
        <v>11295</v>
      </c>
      <c r="AD81">
        <v>1656</v>
      </c>
      <c r="AE81">
        <v>933</v>
      </c>
      <c r="AF81" s="8">
        <f t="shared" si="7"/>
        <v>37438</v>
      </c>
      <c r="AG81">
        <v>7</v>
      </c>
      <c r="AH81">
        <v>2002</v>
      </c>
      <c r="AI81">
        <v>1</v>
      </c>
      <c r="AJ81">
        <v>7567</v>
      </c>
      <c r="AK81">
        <v>933</v>
      </c>
      <c r="AL81" s="8">
        <f t="shared" si="8"/>
        <v>37438</v>
      </c>
      <c r="AM81">
        <v>7</v>
      </c>
      <c r="AN81">
        <v>2002</v>
      </c>
      <c r="AO81">
        <v>1</v>
      </c>
      <c r="AP81">
        <v>6377</v>
      </c>
      <c r="AQ81">
        <v>1601</v>
      </c>
    </row>
    <row r="82" spans="1:43" x14ac:dyDescent="0.25">
      <c r="A82" s="8">
        <f t="shared" si="5"/>
        <v>36208</v>
      </c>
      <c r="B82">
        <v>1999</v>
      </c>
      <c r="C82">
        <v>2</v>
      </c>
      <c r="D82">
        <v>17</v>
      </c>
      <c r="E82">
        <v>19990217</v>
      </c>
      <c r="F82">
        <v>1445</v>
      </c>
      <c r="G82" s="3">
        <v>27</v>
      </c>
      <c r="H82" s="4">
        <v>9842.2999999999993</v>
      </c>
      <c r="I82" s="4">
        <v>9842.2999999999993</v>
      </c>
      <c r="J82" s="4">
        <v>10194</v>
      </c>
      <c r="L82" s="3" t="s">
        <v>34</v>
      </c>
      <c r="M82" s="3">
        <v>27</v>
      </c>
      <c r="N82" s="3">
        <v>37</v>
      </c>
      <c r="O82" s="3">
        <v>69</v>
      </c>
      <c r="P82" s="3">
        <v>109</v>
      </c>
      <c r="Q82" s="3">
        <v>143</v>
      </c>
      <c r="R82" s="3">
        <v>158</v>
      </c>
      <c r="S82" s="3">
        <v>286</v>
      </c>
      <c r="T82" s="3">
        <v>286</v>
      </c>
      <c r="W82" s="8">
        <f t="shared" si="6"/>
        <v>37500</v>
      </c>
      <c r="X82">
        <v>9</v>
      </c>
      <c r="Y82">
        <v>2002</v>
      </c>
      <c r="Z82">
        <v>1</v>
      </c>
      <c r="AA82">
        <v>11198</v>
      </c>
      <c r="AB82">
        <v>7561</v>
      </c>
      <c r="AC82">
        <v>15991</v>
      </c>
      <c r="AD82">
        <v>2159</v>
      </c>
      <c r="AE82">
        <v>751</v>
      </c>
      <c r="AF82" s="8">
        <f t="shared" si="7"/>
        <v>37500</v>
      </c>
      <c r="AG82">
        <v>9</v>
      </c>
      <c r="AH82">
        <v>2002</v>
      </c>
      <c r="AI82">
        <v>1</v>
      </c>
      <c r="AJ82">
        <v>11198</v>
      </c>
      <c r="AK82">
        <v>750</v>
      </c>
      <c r="AL82" s="8">
        <f t="shared" si="8"/>
        <v>37500</v>
      </c>
      <c r="AM82">
        <v>9</v>
      </c>
      <c r="AN82">
        <v>2002</v>
      </c>
      <c r="AO82">
        <v>1</v>
      </c>
      <c r="AP82">
        <v>10570</v>
      </c>
      <c r="AQ82">
        <v>1270</v>
      </c>
    </row>
    <row r="83" spans="1:43" x14ac:dyDescent="0.25">
      <c r="A83" s="8">
        <f t="shared" si="5"/>
        <v>36262</v>
      </c>
      <c r="B83">
        <v>1999</v>
      </c>
      <c r="C83">
        <v>4</v>
      </c>
      <c r="D83">
        <v>12</v>
      </c>
      <c r="E83">
        <v>19990412</v>
      </c>
      <c r="F83">
        <v>1300</v>
      </c>
      <c r="G83" s="3">
        <v>38</v>
      </c>
      <c r="H83" s="4">
        <v>12076</v>
      </c>
      <c r="I83" s="4">
        <v>12076</v>
      </c>
      <c r="J83" s="4">
        <v>11921</v>
      </c>
      <c r="L83" t="s">
        <v>48</v>
      </c>
      <c r="M83">
        <v>0.89</v>
      </c>
      <c r="N83">
        <v>1.0900000000000001</v>
      </c>
      <c r="O83">
        <v>0.96</v>
      </c>
      <c r="P83">
        <v>1.05</v>
      </c>
      <c r="Q83">
        <v>1.04</v>
      </c>
      <c r="R83">
        <v>1.03</v>
      </c>
      <c r="S83">
        <v>0.62</v>
      </c>
      <c r="T83">
        <v>0.62</v>
      </c>
      <c r="W83" s="8">
        <f t="shared" si="6"/>
        <v>37591</v>
      </c>
      <c r="X83">
        <v>12</v>
      </c>
      <c r="Y83">
        <v>2002</v>
      </c>
      <c r="Z83">
        <v>1</v>
      </c>
      <c r="AA83">
        <v>9331</v>
      </c>
      <c r="AB83">
        <v>6317</v>
      </c>
      <c r="AC83">
        <v>13296</v>
      </c>
      <c r="AD83">
        <v>1788</v>
      </c>
      <c r="AE83">
        <v>591</v>
      </c>
      <c r="AF83" s="8">
        <f t="shared" si="7"/>
        <v>37591</v>
      </c>
      <c r="AG83">
        <v>12</v>
      </c>
      <c r="AH83">
        <v>2002</v>
      </c>
      <c r="AI83">
        <v>1</v>
      </c>
      <c r="AJ83">
        <v>9331</v>
      </c>
      <c r="AK83">
        <v>591</v>
      </c>
      <c r="AL83" s="8">
        <f t="shared" si="8"/>
        <v>37591</v>
      </c>
      <c r="AM83">
        <v>12</v>
      </c>
      <c r="AN83">
        <v>2002</v>
      </c>
      <c r="AO83">
        <v>1</v>
      </c>
      <c r="AP83">
        <v>9567</v>
      </c>
      <c r="AQ83">
        <v>697</v>
      </c>
    </row>
    <row r="84" spans="1:43" x14ac:dyDescent="0.25">
      <c r="A84" s="8">
        <f t="shared" si="5"/>
        <v>36279</v>
      </c>
      <c r="B84">
        <v>1999</v>
      </c>
      <c r="C84">
        <v>4</v>
      </c>
      <c r="D84">
        <v>29</v>
      </c>
      <c r="E84">
        <v>19990429</v>
      </c>
      <c r="F84">
        <v>1200</v>
      </c>
      <c r="G84" s="3">
        <v>61</v>
      </c>
      <c r="H84" s="4">
        <v>16105</v>
      </c>
      <c r="I84" s="4">
        <v>16105</v>
      </c>
      <c r="J84" s="4">
        <v>16021</v>
      </c>
      <c r="W84" s="8">
        <f t="shared" si="6"/>
        <v>37712</v>
      </c>
      <c r="X84">
        <v>4</v>
      </c>
      <c r="Y84">
        <v>2003</v>
      </c>
      <c r="Z84">
        <v>1</v>
      </c>
      <c r="AA84">
        <v>8888</v>
      </c>
      <c r="AB84">
        <v>5998</v>
      </c>
      <c r="AC84">
        <v>12699</v>
      </c>
      <c r="AD84">
        <v>1717</v>
      </c>
      <c r="AE84">
        <v>603</v>
      </c>
      <c r="AF84" s="8">
        <f t="shared" si="7"/>
        <v>37712</v>
      </c>
      <c r="AG84">
        <v>4</v>
      </c>
      <c r="AH84">
        <v>2003</v>
      </c>
      <c r="AI84">
        <v>1</v>
      </c>
      <c r="AJ84">
        <v>8888</v>
      </c>
      <c r="AK84">
        <v>603</v>
      </c>
      <c r="AL84" s="8">
        <f t="shared" si="8"/>
        <v>37712</v>
      </c>
      <c r="AM84">
        <v>4</v>
      </c>
      <c r="AN84">
        <v>2003</v>
      </c>
      <c r="AO84">
        <v>1</v>
      </c>
      <c r="AP84">
        <v>8446</v>
      </c>
      <c r="AQ84">
        <v>572</v>
      </c>
    </row>
    <row r="85" spans="1:43" x14ac:dyDescent="0.25">
      <c r="A85" s="8">
        <f t="shared" si="5"/>
        <v>36314</v>
      </c>
      <c r="B85">
        <v>1999</v>
      </c>
      <c r="C85">
        <v>6</v>
      </c>
      <c r="D85">
        <v>3</v>
      </c>
      <c r="E85">
        <v>19990603</v>
      </c>
      <c r="F85">
        <v>1515</v>
      </c>
      <c r="G85" s="3">
        <v>367</v>
      </c>
      <c r="H85" s="4">
        <v>38463</v>
      </c>
      <c r="I85" s="4">
        <v>38463</v>
      </c>
      <c r="J85" s="4">
        <v>38904</v>
      </c>
      <c r="L85" t="s">
        <v>48</v>
      </c>
      <c r="M85" t="s">
        <v>49</v>
      </c>
      <c r="N85">
        <v>1</v>
      </c>
      <c r="O85" t="s">
        <v>50</v>
      </c>
      <c r="P85" t="s">
        <v>51</v>
      </c>
      <c r="Q85" t="s">
        <v>48</v>
      </c>
      <c r="R85" t="s">
        <v>52</v>
      </c>
      <c r="S85">
        <v>1</v>
      </c>
      <c r="T85" t="s">
        <v>50</v>
      </c>
      <c r="U85" t="s">
        <v>53</v>
      </c>
      <c r="W85" s="8">
        <f t="shared" si="6"/>
        <v>37803</v>
      </c>
      <c r="X85">
        <v>7</v>
      </c>
      <c r="Y85">
        <v>2003</v>
      </c>
      <c r="Z85">
        <v>1</v>
      </c>
      <c r="AA85">
        <v>17818</v>
      </c>
      <c r="AB85">
        <v>12021</v>
      </c>
      <c r="AC85">
        <v>25461</v>
      </c>
      <c r="AD85">
        <v>3443</v>
      </c>
      <c r="AE85">
        <v>1214</v>
      </c>
      <c r="AF85" s="8">
        <f t="shared" si="7"/>
        <v>37803</v>
      </c>
      <c r="AG85">
        <v>7</v>
      </c>
      <c r="AH85">
        <v>2003</v>
      </c>
      <c r="AI85">
        <v>1</v>
      </c>
      <c r="AJ85">
        <v>17818</v>
      </c>
      <c r="AK85">
        <v>1214</v>
      </c>
      <c r="AL85" s="8">
        <f t="shared" si="8"/>
        <v>37803</v>
      </c>
      <c r="AM85">
        <v>7</v>
      </c>
      <c r="AN85">
        <v>2003</v>
      </c>
      <c r="AO85">
        <v>1</v>
      </c>
      <c r="AP85">
        <v>16602</v>
      </c>
      <c r="AQ85">
        <v>1776</v>
      </c>
    </row>
    <row r="86" spans="1:43" x14ac:dyDescent="0.25">
      <c r="A86" s="8">
        <f t="shared" si="5"/>
        <v>36381</v>
      </c>
      <c r="B86">
        <v>1999</v>
      </c>
      <c r="C86">
        <v>8</v>
      </c>
      <c r="D86">
        <v>9</v>
      </c>
      <c r="E86">
        <v>19990809</v>
      </c>
      <c r="F86">
        <v>1500</v>
      </c>
      <c r="G86" s="3">
        <v>205</v>
      </c>
      <c r="H86" s="4">
        <v>26472</v>
      </c>
      <c r="I86" s="4">
        <v>26472</v>
      </c>
      <c r="J86" s="4">
        <v>25671</v>
      </c>
      <c r="W86" s="8">
        <f t="shared" si="6"/>
        <v>37834</v>
      </c>
      <c r="X86">
        <v>8</v>
      </c>
      <c r="Y86">
        <v>2003</v>
      </c>
      <c r="Z86">
        <v>1</v>
      </c>
      <c r="AA86">
        <v>18978</v>
      </c>
      <c r="AB86">
        <v>12873</v>
      </c>
      <c r="AC86">
        <v>26996</v>
      </c>
      <c r="AD86">
        <v>3617</v>
      </c>
      <c r="AE86">
        <v>1145</v>
      </c>
      <c r="AF86" s="8">
        <f t="shared" si="7"/>
        <v>37834</v>
      </c>
      <c r="AG86">
        <v>8</v>
      </c>
      <c r="AH86">
        <v>2003</v>
      </c>
      <c r="AI86">
        <v>1</v>
      </c>
      <c r="AJ86">
        <v>18978</v>
      </c>
      <c r="AK86">
        <v>1145</v>
      </c>
      <c r="AL86" s="8">
        <f t="shared" si="8"/>
        <v>37834</v>
      </c>
      <c r="AM86">
        <v>8</v>
      </c>
      <c r="AN86">
        <v>2003</v>
      </c>
      <c r="AO86">
        <v>1</v>
      </c>
      <c r="AP86">
        <v>17986</v>
      </c>
      <c r="AQ86">
        <v>1813</v>
      </c>
    </row>
    <row r="87" spans="1:43" x14ac:dyDescent="0.25">
      <c r="A87" s="8">
        <f t="shared" si="5"/>
        <v>36391</v>
      </c>
      <c r="B87">
        <v>1999</v>
      </c>
      <c r="C87">
        <v>8</v>
      </c>
      <c r="D87">
        <v>19</v>
      </c>
      <c r="E87">
        <v>19990819</v>
      </c>
      <c r="F87">
        <v>1230</v>
      </c>
      <c r="G87" s="3">
        <v>205</v>
      </c>
      <c r="H87" s="4">
        <v>26370</v>
      </c>
      <c r="I87" s="4">
        <v>26370</v>
      </c>
      <c r="J87" s="4">
        <v>25771</v>
      </c>
      <c r="W87" s="8">
        <f t="shared" si="6"/>
        <v>37895</v>
      </c>
      <c r="X87">
        <v>10</v>
      </c>
      <c r="Y87">
        <v>2003</v>
      </c>
      <c r="Z87">
        <v>1</v>
      </c>
      <c r="AA87">
        <v>9499</v>
      </c>
      <c r="AB87">
        <v>6426</v>
      </c>
      <c r="AC87">
        <v>13542</v>
      </c>
      <c r="AD87">
        <v>1823</v>
      </c>
      <c r="AE87">
        <v>611</v>
      </c>
      <c r="AF87" s="8">
        <f t="shared" si="7"/>
        <v>37895</v>
      </c>
      <c r="AG87">
        <v>10</v>
      </c>
      <c r="AH87">
        <v>2003</v>
      </c>
      <c r="AI87">
        <v>1</v>
      </c>
      <c r="AJ87">
        <v>9499</v>
      </c>
      <c r="AK87">
        <v>611</v>
      </c>
      <c r="AL87" s="8">
        <f t="shared" si="8"/>
        <v>37895</v>
      </c>
      <c r="AM87">
        <v>10</v>
      </c>
      <c r="AN87">
        <v>2003</v>
      </c>
      <c r="AO87">
        <v>1</v>
      </c>
      <c r="AP87">
        <v>9192</v>
      </c>
      <c r="AQ87">
        <v>1029</v>
      </c>
    </row>
    <row r="88" spans="1:43" x14ac:dyDescent="0.25">
      <c r="A88" s="8">
        <f t="shared" si="5"/>
        <v>36439</v>
      </c>
      <c r="B88">
        <v>1999</v>
      </c>
      <c r="C88">
        <v>10</v>
      </c>
      <c r="D88">
        <v>6</v>
      </c>
      <c r="E88">
        <v>19991006</v>
      </c>
      <c r="F88">
        <v>1300</v>
      </c>
      <c r="G88" s="3">
        <v>72</v>
      </c>
      <c r="H88" s="4">
        <v>15255</v>
      </c>
      <c r="I88" s="4">
        <v>15255</v>
      </c>
      <c r="J88" s="4">
        <v>15187</v>
      </c>
      <c r="L88" t="s">
        <v>54</v>
      </c>
      <c r="M88" t="s">
        <v>55</v>
      </c>
      <c r="W88" s="8">
        <f t="shared" si="6"/>
        <v>38047</v>
      </c>
      <c r="X88">
        <v>3</v>
      </c>
      <c r="Y88">
        <v>2004</v>
      </c>
      <c r="Z88">
        <v>1</v>
      </c>
      <c r="AA88">
        <v>9501</v>
      </c>
      <c r="AB88">
        <v>6472</v>
      </c>
      <c r="AC88">
        <v>13468</v>
      </c>
      <c r="AD88">
        <v>1792</v>
      </c>
      <c r="AE88">
        <v>509</v>
      </c>
      <c r="AF88" s="8">
        <f t="shared" si="7"/>
        <v>38047</v>
      </c>
      <c r="AG88">
        <v>3</v>
      </c>
      <c r="AH88">
        <v>2004</v>
      </c>
      <c r="AI88">
        <v>1</v>
      </c>
      <c r="AJ88">
        <v>9501</v>
      </c>
      <c r="AK88">
        <v>509</v>
      </c>
      <c r="AL88" s="8">
        <f t="shared" si="8"/>
        <v>38047</v>
      </c>
      <c r="AM88">
        <v>3</v>
      </c>
      <c r="AN88">
        <v>2004</v>
      </c>
      <c r="AO88">
        <v>1</v>
      </c>
      <c r="AP88">
        <v>9517</v>
      </c>
      <c r="AQ88">
        <v>539</v>
      </c>
    </row>
    <row r="89" spans="1:43" x14ac:dyDescent="0.25">
      <c r="A89" s="8">
        <f t="shared" si="5"/>
        <v>36494</v>
      </c>
      <c r="B89">
        <v>1999</v>
      </c>
      <c r="C89">
        <v>11</v>
      </c>
      <c r="D89">
        <v>30</v>
      </c>
      <c r="E89">
        <v>19991130</v>
      </c>
      <c r="F89">
        <v>1400</v>
      </c>
      <c r="G89" s="3">
        <v>30</v>
      </c>
      <c r="H89" s="4">
        <v>9436.1</v>
      </c>
      <c r="I89" s="4">
        <v>9436.1</v>
      </c>
      <c r="J89" s="4">
        <v>9626.6</v>
      </c>
      <c r="L89" s="11" t="s">
        <v>56</v>
      </c>
      <c r="M89" s="11"/>
      <c r="W89" s="8">
        <f t="shared" si="6"/>
        <v>38078</v>
      </c>
      <c r="X89">
        <v>4</v>
      </c>
      <c r="Y89">
        <v>2004</v>
      </c>
      <c r="Z89">
        <v>1</v>
      </c>
      <c r="AA89">
        <v>17332</v>
      </c>
      <c r="AB89">
        <v>11792</v>
      </c>
      <c r="AC89">
        <v>24594</v>
      </c>
      <c r="AD89">
        <v>3279</v>
      </c>
      <c r="AE89">
        <v>965</v>
      </c>
      <c r="AF89" s="8">
        <f t="shared" si="7"/>
        <v>38078</v>
      </c>
      <c r="AG89">
        <v>4</v>
      </c>
      <c r="AH89">
        <v>2004</v>
      </c>
      <c r="AI89">
        <v>1</v>
      </c>
      <c r="AJ89">
        <v>17332</v>
      </c>
      <c r="AK89">
        <v>965</v>
      </c>
      <c r="AL89" s="8">
        <f t="shared" si="8"/>
        <v>38078</v>
      </c>
      <c r="AM89">
        <v>4</v>
      </c>
      <c r="AN89">
        <v>2004</v>
      </c>
      <c r="AO89">
        <v>1</v>
      </c>
      <c r="AP89">
        <v>17877</v>
      </c>
      <c r="AQ89">
        <v>2014</v>
      </c>
    </row>
    <row r="90" spans="1:43" x14ac:dyDescent="0.25">
      <c r="A90" s="8">
        <f t="shared" si="5"/>
        <v>36600</v>
      </c>
      <c r="B90">
        <v>2000</v>
      </c>
      <c r="C90">
        <v>3</v>
      </c>
      <c r="D90">
        <v>15</v>
      </c>
      <c r="E90">
        <v>20000315</v>
      </c>
      <c r="F90">
        <v>1030</v>
      </c>
      <c r="G90" s="3">
        <v>21</v>
      </c>
      <c r="H90" s="4">
        <v>8028.7</v>
      </c>
      <c r="I90" s="4">
        <v>8028.7</v>
      </c>
      <c r="J90" s="4">
        <v>7820.2</v>
      </c>
      <c r="L90" t="s">
        <v>59</v>
      </c>
      <c r="M90">
        <v>-0.69799999999999995</v>
      </c>
      <c r="W90" s="8">
        <f t="shared" si="6"/>
        <v>38108</v>
      </c>
      <c r="X90">
        <v>5</v>
      </c>
      <c r="Y90">
        <v>2004</v>
      </c>
      <c r="Z90">
        <v>1</v>
      </c>
      <c r="AA90">
        <v>39745</v>
      </c>
      <c r="AB90">
        <v>27150</v>
      </c>
      <c r="AC90">
        <v>56211</v>
      </c>
      <c r="AD90">
        <v>7442</v>
      </c>
      <c r="AE90">
        <v>1937</v>
      </c>
      <c r="AF90" s="8">
        <f t="shared" si="7"/>
        <v>38108</v>
      </c>
      <c r="AG90">
        <v>5</v>
      </c>
      <c r="AH90">
        <v>2004</v>
      </c>
      <c r="AI90">
        <v>1</v>
      </c>
      <c r="AJ90">
        <v>39745</v>
      </c>
      <c r="AK90">
        <v>1937</v>
      </c>
      <c r="AL90" s="8">
        <f t="shared" si="8"/>
        <v>38108</v>
      </c>
      <c r="AM90">
        <v>5</v>
      </c>
      <c r="AN90">
        <v>2004</v>
      </c>
      <c r="AO90">
        <v>1</v>
      </c>
      <c r="AP90">
        <v>41776</v>
      </c>
      <c r="AQ90">
        <v>4095</v>
      </c>
    </row>
    <row r="91" spans="1:43" x14ac:dyDescent="0.25">
      <c r="A91" s="8">
        <f t="shared" si="5"/>
        <v>36614</v>
      </c>
      <c r="B91">
        <v>2000</v>
      </c>
      <c r="C91">
        <v>3</v>
      </c>
      <c r="D91">
        <v>29</v>
      </c>
      <c r="E91">
        <v>20000329</v>
      </c>
      <c r="F91">
        <v>1200</v>
      </c>
      <c r="G91" s="3">
        <v>26</v>
      </c>
      <c r="H91" s="4">
        <v>9326.2000000000007</v>
      </c>
      <c r="I91" s="4">
        <v>9326.2000000000007</v>
      </c>
      <c r="J91" s="4">
        <v>9083.9</v>
      </c>
      <c r="L91" t="s">
        <v>63</v>
      </c>
      <c r="M91">
        <v>0.99299999999999999</v>
      </c>
    </row>
    <row r="92" spans="1:43" x14ac:dyDescent="0.25">
      <c r="A92" s="8">
        <f t="shared" si="5"/>
        <v>36629</v>
      </c>
      <c r="B92">
        <v>2000</v>
      </c>
      <c r="C92">
        <v>4</v>
      </c>
      <c r="D92">
        <v>13</v>
      </c>
      <c r="E92">
        <v>20000413</v>
      </c>
      <c r="F92">
        <v>1500</v>
      </c>
      <c r="G92" s="3">
        <v>63</v>
      </c>
      <c r="H92" s="4">
        <v>16954</v>
      </c>
      <c r="I92" s="4">
        <v>16954</v>
      </c>
      <c r="J92" s="4">
        <v>17410</v>
      </c>
      <c r="L92" t="s">
        <v>58</v>
      </c>
      <c r="M92">
        <v>0.78700000000000003</v>
      </c>
    </row>
    <row r="93" spans="1:43" x14ac:dyDescent="0.25">
      <c r="A93" s="8">
        <f t="shared" si="5"/>
        <v>36640</v>
      </c>
      <c r="B93">
        <v>2000</v>
      </c>
      <c r="C93">
        <v>4</v>
      </c>
      <c r="D93">
        <v>24</v>
      </c>
      <c r="E93">
        <v>20000424</v>
      </c>
      <c r="F93">
        <v>1215</v>
      </c>
      <c r="G93" s="3">
        <v>110</v>
      </c>
      <c r="H93" s="4">
        <v>23283</v>
      </c>
      <c r="I93" s="4">
        <v>23283</v>
      </c>
      <c r="J93" s="4">
        <v>24280</v>
      </c>
    </row>
    <row r="94" spans="1:43" x14ac:dyDescent="0.25">
      <c r="A94" s="8">
        <f t="shared" si="5"/>
        <v>36662</v>
      </c>
      <c r="B94">
        <v>2000</v>
      </c>
      <c r="C94">
        <v>5</v>
      </c>
      <c r="D94">
        <v>16</v>
      </c>
      <c r="E94">
        <v>20000516</v>
      </c>
      <c r="F94">
        <v>1210</v>
      </c>
      <c r="G94" s="3">
        <v>199</v>
      </c>
      <c r="H94" s="4">
        <v>30389</v>
      </c>
      <c r="I94" s="4">
        <v>30389</v>
      </c>
      <c r="J94" s="4">
        <v>31205</v>
      </c>
      <c r="L94" t="s">
        <v>64</v>
      </c>
    </row>
    <row r="95" spans="1:43" x14ac:dyDescent="0.25">
      <c r="A95" s="8">
        <f t="shared" si="5"/>
        <v>36670</v>
      </c>
      <c r="B95">
        <v>2000</v>
      </c>
      <c r="C95">
        <v>5</v>
      </c>
      <c r="D95">
        <v>24</v>
      </c>
      <c r="E95">
        <v>20000524</v>
      </c>
      <c r="F95">
        <v>1100</v>
      </c>
      <c r="G95" s="3">
        <v>621</v>
      </c>
      <c r="H95" s="4">
        <v>47939</v>
      </c>
      <c r="I95" s="4">
        <v>47939</v>
      </c>
      <c r="J95" s="4">
        <v>49269</v>
      </c>
      <c r="L95" t="s">
        <v>65</v>
      </c>
      <c r="M95" t="s">
        <v>66</v>
      </c>
      <c r="N95" t="s">
        <v>67</v>
      </c>
      <c r="O95" t="s">
        <v>72</v>
      </c>
      <c r="P95" t="s">
        <v>73</v>
      </c>
      <c r="Q95" t="s">
        <v>68</v>
      </c>
      <c r="R95" t="s">
        <v>74</v>
      </c>
      <c r="S95" t="s">
        <v>75</v>
      </c>
      <c r="T95" t="s">
        <v>69</v>
      </c>
    </row>
    <row r="96" spans="1:43" x14ac:dyDescent="0.25">
      <c r="A96" s="8">
        <f t="shared" si="5"/>
        <v>36677</v>
      </c>
      <c r="B96">
        <v>2000</v>
      </c>
      <c r="C96">
        <v>5</v>
      </c>
      <c r="D96">
        <v>31</v>
      </c>
      <c r="E96">
        <v>20000531</v>
      </c>
      <c r="F96">
        <v>1415</v>
      </c>
      <c r="G96" s="3">
        <v>525</v>
      </c>
      <c r="H96" s="4">
        <v>44440</v>
      </c>
      <c r="I96" s="4">
        <v>44440</v>
      </c>
      <c r="J96" s="4">
        <v>45191</v>
      </c>
      <c r="L96" t="s">
        <v>70</v>
      </c>
      <c r="M96">
        <v>231</v>
      </c>
      <c r="N96">
        <v>9</v>
      </c>
      <c r="O96">
        <v>26</v>
      </c>
      <c r="P96">
        <v>45</v>
      </c>
      <c r="Q96">
        <v>168</v>
      </c>
      <c r="R96">
        <v>433</v>
      </c>
      <c r="S96">
        <v>581</v>
      </c>
      <c r="T96">
        <v>883</v>
      </c>
    </row>
    <row r="97" spans="1:20" x14ac:dyDescent="0.25">
      <c r="A97" s="8">
        <f t="shared" si="5"/>
        <v>36689</v>
      </c>
      <c r="B97">
        <v>2000</v>
      </c>
      <c r="C97">
        <v>6</v>
      </c>
      <c r="D97">
        <v>12</v>
      </c>
      <c r="E97">
        <v>20000612</v>
      </c>
      <c r="F97">
        <v>1600</v>
      </c>
      <c r="G97" s="3">
        <v>250</v>
      </c>
      <c r="H97" s="4">
        <v>31806</v>
      </c>
      <c r="I97" s="4">
        <v>31806</v>
      </c>
      <c r="J97" s="4">
        <v>31558</v>
      </c>
      <c r="L97" t="s">
        <v>32</v>
      </c>
      <c r="M97">
        <v>205</v>
      </c>
      <c r="N97">
        <v>9</v>
      </c>
      <c r="O97">
        <v>26</v>
      </c>
      <c r="P97">
        <v>38</v>
      </c>
      <c r="Q97">
        <v>74</v>
      </c>
      <c r="R97">
        <v>342</v>
      </c>
      <c r="S97">
        <v>583</v>
      </c>
      <c r="T97">
        <v>1110</v>
      </c>
    </row>
    <row r="98" spans="1:20" x14ac:dyDescent="0.25">
      <c r="A98" s="8">
        <f t="shared" si="5"/>
        <v>36705</v>
      </c>
      <c r="B98">
        <v>2000</v>
      </c>
      <c r="C98">
        <v>6</v>
      </c>
      <c r="D98">
        <v>28</v>
      </c>
      <c r="E98">
        <v>20000628</v>
      </c>
      <c r="F98">
        <v>1250</v>
      </c>
      <c r="G98" s="3">
        <v>144</v>
      </c>
      <c r="H98" s="4">
        <v>23340</v>
      </c>
      <c r="I98" s="4">
        <v>23340</v>
      </c>
      <c r="J98" s="4">
        <v>22388</v>
      </c>
    </row>
    <row r="99" spans="1:20" x14ac:dyDescent="0.25">
      <c r="A99" s="8">
        <f t="shared" si="5"/>
        <v>36725</v>
      </c>
      <c r="B99">
        <v>2000</v>
      </c>
      <c r="C99">
        <v>7</v>
      </c>
      <c r="D99">
        <v>18</v>
      </c>
      <c r="E99">
        <v>20000718</v>
      </c>
      <c r="F99">
        <v>1005</v>
      </c>
      <c r="G99" s="3">
        <v>81</v>
      </c>
      <c r="H99" s="4">
        <v>16211</v>
      </c>
      <c r="I99" s="4">
        <v>16211</v>
      </c>
      <c r="J99" s="4">
        <v>14953</v>
      </c>
      <c r="L99" t="s">
        <v>76</v>
      </c>
    </row>
    <row r="100" spans="1:20" x14ac:dyDescent="0.25">
      <c r="A100" s="8">
        <f t="shared" si="5"/>
        <v>36728</v>
      </c>
      <c r="B100">
        <v>2000</v>
      </c>
      <c r="C100">
        <v>7</v>
      </c>
      <c r="D100">
        <v>21</v>
      </c>
      <c r="E100">
        <v>20000721</v>
      </c>
      <c r="F100">
        <v>1200</v>
      </c>
      <c r="G100" s="3">
        <v>60</v>
      </c>
      <c r="H100" s="4">
        <v>13349</v>
      </c>
      <c r="I100" s="4">
        <v>13349</v>
      </c>
      <c r="J100" s="4">
        <v>12059</v>
      </c>
      <c r="L100" t="s">
        <v>77</v>
      </c>
    </row>
    <row r="101" spans="1:20" x14ac:dyDescent="0.25">
      <c r="A101" s="8">
        <f t="shared" si="5"/>
        <v>36747</v>
      </c>
      <c r="B101">
        <v>2000</v>
      </c>
      <c r="C101">
        <v>8</v>
      </c>
      <c r="D101">
        <v>9</v>
      </c>
      <c r="E101">
        <v>20000809</v>
      </c>
      <c r="F101">
        <v>1300</v>
      </c>
      <c r="G101" s="3">
        <v>38</v>
      </c>
      <c r="H101" s="4">
        <v>9595.2000000000007</v>
      </c>
      <c r="I101" s="4">
        <v>9595.2000000000007</v>
      </c>
      <c r="J101" s="4">
        <v>8398.4</v>
      </c>
    </row>
    <row r="102" spans="1:20" x14ac:dyDescent="0.25">
      <c r="A102" s="8">
        <f t="shared" si="5"/>
        <v>36760</v>
      </c>
      <c r="B102">
        <v>2000</v>
      </c>
      <c r="C102">
        <v>8</v>
      </c>
      <c r="D102">
        <v>22</v>
      </c>
      <c r="E102">
        <v>20000822</v>
      </c>
      <c r="F102">
        <v>730</v>
      </c>
      <c r="G102" s="3">
        <v>99</v>
      </c>
      <c r="H102" s="4">
        <v>17824</v>
      </c>
      <c r="I102" s="4">
        <v>17824</v>
      </c>
      <c r="J102" s="4">
        <v>16916</v>
      </c>
      <c r="L102" t="s">
        <v>78</v>
      </c>
      <c r="O102" s="3">
        <v>1110</v>
      </c>
    </row>
    <row r="103" spans="1:20" x14ac:dyDescent="0.25">
      <c r="A103" s="8">
        <f t="shared" si="5"/>
        <v>36784</v>
      </c>
      <c r="B103">
        <v>2000</v>
      </c>
      <c r="C103">
        <v>9</v>
      </c>
      <c r="D103">
        <v>15</v>
      </c>
      <c r="E103">
        <v>20000915</v>
      </c>
      <c r="F103">
        <v>1600</v>
      </c>
      <c r="G103" s="3">
        <v>73</v>
      </c>
      <c r="H103" s="4">
        <v>14984</v>
      </c>
      <c r="I103" s="4">
        <v>14984</v>
      </c>
      <c r="J103" s="4">
        <v>14401</v>
      </c>
      <c r="L103" t="s">
        <v>79</v>
      </c>
      <c r="O103" s="3">
        <v>883</v>
      </c>
    </row>
    <row r="104" spans="1:20" x14ac:dyDescent="0.25">
      <c r="A104" s="8">
        <f t="shared" si="5"/>
        <v>36838</v>
      </c>
      <c r="B104">
        <v>2000</v>
      </c>
      <c r="C104">
        <v>11</v>
      </c>
      <c r="D104">
        <v>8</v>
      </c>
      <c r="E104">
        <v>20001108</v>
      </c>
      <c r="F104">
        <v>1330</v>
      </c>
      <c r="G104" s="3">
        <v>49</v>
      </c>
      <c r="H104" s="4">
        <v>12691</v>
      </c>
      <c r="I104" s="4">
        <v>12691</v>
      </c>
      <c r="J104" s="4">
        <v>13069</v>
      </c>
    </row>
    <row r="105" spans="1:20" x14ac:dyDescent="0.25">
      <c r="A105" s="8">
        <f t="shared" si="5"/>
        <v>36865</v>
      </c>
      <c r="B105">
        <v>2000</v>
      </c>
      <c r="C105">
        <v>12</v>
      </c>
      <c r="D105">
        <v>5</v>
      </c>
      <c r="E105">
        <v>20001205</v>
      </c>
      <c r="F105">
        <v>1200</v>
      </c>
      <c r="G105" s="3">
        <v>33</v>
      </c>
      <c r="H105" s="4">
        <v>10240</v>
      </c>
      <c r="I105" s="4">
        <v>10240</v>
      </c>
      <c r="J105" s="4">
        <v>10624</v>
      </c>
    </row>
    <row r="106" spans="1:20" x14ac:dyDescent="0.25">
      <c r="A106" s="8">
        <f t="shared" si="5"/>
        <v>36899</v>
      </c>
      <c r="B106">
        <v>2001</v>
      </c>
      <c r="C106">
        <v>1</v>
      </c>
      <c r="D106">
        <v>8</v>
      </c>
      <c r="E106">
        <v>20010108</v>
      </c>
      <c r="F106">
        <v>1400</v>
      </c>
      <c r="G106" s="3">
        <v>30</v>
      </c>
      <c r="H106" s="4">
        <v>10238</v>
      </c>
      <c r="I106" s="4">
        <v>10239</v>
      </c>
      <c r="J106" s="4">
        <v>10849</v>
      </c>
    </row>
    <row r="107" spans="1:20" x14ac:dyDescent="0.25">
      <c r="A107" s="8">
        <f t="shared" si="5"/>
        <v>36962</v>
      </c>
      <c r="B107">
        <v>2001</v>
      </c>
      <c r="C107">
        <v>3</v>
      </c>
      <c r="D107">
        <v>12</v>
      </c>
      <c r="E107">
        <v>20010312</v>
      </c>
      <c r="F107">
        <v>1430</v>
      </c>
      <c r="G107" s="3">
        <v>18</v>
      </c>
      <c r="H107" s="4">
        <v>7115.6</v>
      </c>
      <c r="I107" s="4">
        <v>7115.6</v>
      </c>
      <c r="J107" s="4">
        <v>6846.1</v>
      </c>
    </row>
    <row r="108" spans="1:20" x14ac:dyDescent="0.25">
      <c r="A108" s="8">
        <f t="shared" si="5"/>
        <v>37011</v>
      </c>
      <c r="B108">
        <v>2001</v>
      </c>
      <c r="C108">
        <v>4</v>
      </c>
      <c r="D108">
        <v>30</v>
      </c>
      <c r="E108">
        <v>20010430</v>
      </c>
      <c r="F108">
        <v>1530</v>
      </c>
      <c r="G108" s="3">
        <v>186</v>
      </c>
      <c r="H108" s="4">
        <v>30503</v>
      </c>
      <c r="I108" s="4">
        <v>30503</v>
      </c>
      <c r="J108" s="4">
        <v>32231</v>
      </c>
    </row>
    <row r="109" spans="1:20" x14ac:dyDescent="0.25">
      <c r="A109" s="8">
        <f t="shared" si="5"/>
        <v>37041</v>
      </c>
      <c r="B109">
        <v>2001</v>
      </c>
      <c r="C109">
        <v>5</v>
      </c>
      <c r="D109">
        <v>30</v>
      </c>
      <c r="E109">
        <v>20010530</v>
      </c>
      <c r="F109">
        <v>1430</v>
      </c>
      <c r="G109" s="3">
        <v>491</v>
      </c>
      <c r="H109" s="4">
        <v>43521</v>
      </c>
      <c r="I109" s="4">
        <v>43521</v>
      </c>
      <c r="J109" s="4">
        <v>44362</v>
      </c>
    </row>
    <row r="110" spans="1:20" x14ac:dyDescent="0.25">
      <c r="A110" s="8">
        <f t="shared" si="5"/>
        <v>37091</v>
      </c>
      <c r="B110">
        <v>2001</v>
      </c>
      <c r="C110">
        <v>7</v>
      </c>
      <c r="D110">
        <v>19</v>
      </c>
      <c r="E110">
        <v>20010719</v>
      </c>
      <c r="F110">
        <v>1130</v>
      </c>
      <c r="G110" s="3">
        <v>112</v>
      </c>
      <c r="H110" s="4">
        <v>19622</v>
      </c>
      <c r="I110" s="4">
        <v>19622</v>
      </c>
      <c r="J110" s="4">
        <v>18443</v>
      </c>
    </row>
    <row r="111" spans="1:20" x14ac:dyDescent="0.25">
      <c r="A111" s="8">
        <f t="shared" si="5"/>
        <v>37124</v>
      </c>
      <c r="B111">
        <v>2001</v>
      </c>
      <c r="C111">
        <v>8</v>
      </c>
      <c r="D111">
        <v>21</v>
      </c>
      <c r="E111">
        <v>20010821</v>
      </c>
      <c r="F111">
        <v>1215</v>
      </c>
      <c r="G111" s="3">
        <v>93</v>
      </c>
      <c r="H111" s="4">
        <v>17180</v>
      </c>
      <c r="I111" s="4">
        <v>17180</v>
      </c>
      <c r="J111" s="4">
        <v>16226</v>
      </c>
    </row>
    <row r="112" spans="1:20" x14ac:dyDescent="0.25">
      <c r="A112" s="8">
        <f t="shared" si="5"/>
        <v>37141</v>
      </c>
      <c r="B112">
        <v>2001</v>
      </c>
      <c r="C112">
        <v>9</v>
      </c>
      <c r="D112">
        <v>7</v>
      </c>
      <c r="E112">
        <v>20010907</v>
      </c>
      <c r="F112">
        <v>1415</v>
      </c>
      <c r="G112" s="3">
        <v>46</v>
      </c>
      <c r="H112" s="4">
        <v>10990</v>
      </c>
      <c r="I112" s="4">
        <v>10990</v>
      </c>
      <c r="J112" s="4">
        <v>10068</v>
      </c>
    </row>
    <row r="113" spans="1:10" x14ac:dyDescent="0.25">
      <c r="A113" s="8">
        <f t="shared" si="5"/>
        <v>37197</v>
      </c>
      <c r="B113">
        <v>2001</v>
      </c>
      <c r="C113">
        <v>11</v>
      </c>
      <c r="D113">
        <v>2</v>
      </c>
      <c r="E113">
        <v>20011102</v>
      </c>
      <c r="F113">
        <v>1515</v>
      </c>
      <c r="G113" s="3">
        <v>27</v>
      </c>
      <c r="H113" s="4">
        <v>8163.5</v>
      </c>
      <c r="I113" s="4">
        <v>8163.5</v>
      </c>
      <c r="J113" s="4">
        <v>7852.2</v>
      </c>
    </row>
    <row r="114" spans="1:10" x14ac:dyDescent="0.25">
      <c r="A114" s="8">
        <f t="shared" si="5"/>
        <v>37355</v>
      </c>
      <c r="B114">
        <v>2002</v>
      </c>
      <c r="C114">
        <v>4</v>
      </c>
      <c r="D114">
        <v>9</v>
      </c>
      <c r="E114">
        <v>20020409</v>
      </c>
      <c r="F114">
        <v>1219</v>
      </c>
      <c r="G114" s="3">
        <v>74</v>
      </c>
      <c r="H114" s="4">
        <v>18932</v>
      </c>
      <c r="I114" s="4">
        <v>18932</v>
      </c>
      <c r="J114" s="4">
        <v>19855</v>
      </c>
    </row>
    <row r="115" spans="1:10" x14ac:dyDescent="0.25">
      <c r="A115" s="8">
        <f t="shared" si="5"/>
        <v>37400</v>
      </c>
      <c r="B115">
        <v>2002</v>
      </c>
      <c r="C115">
        <v>5</v>
      </c>
      <c r="D115">
        <v>24</v>
      </c>
      <c r="E115">
        <v>20020524</v>
      </c>
      <c r="F115">
        <v>1439</v>
      </c>
      <c r="G115" s="3">
        <v>140</v>
      </c>
      <c r="H115" s="4">
        <v>24897</v>
      </c>
      <c r="I115" s="4">
        <v>24897</v>
      </c>
      <c r="J115" s="4">
        <v>24899</v>
      </c>
    </row>
    <row r="116" spans="1:10" x14ac:dyDescent="0.25">
      <c r="A116" s="8">
        <f t="shared" si="5"/>
        <v>37435</v>
      </c>
      <c r="B116">
        <v>2002</v>
      </c>
      <c r="C116">
        <v>6</v>
      </c>
      <c r="D116">
        <v>28</v>
      </c>
      <c r="E116">
        <v>20020628</v>
      </c>
      <c r="F116">
        <v>1324</v>
      </c>
      <c r="G116" s="3">
        <v>44</v>
      </c>
      <c r="H116" s="4">
        <v>11256</v>
      </c>
      <c r="I116" s="4">
        <v>11256</v>
      </c>
      <c r="J116" s="4">
        <v>10006</v>
      </c>
    </row>
    <row r="117" spans="1:10" x14ac:dyDescent="0.25">
      <c r="A117" s="8">
        <f t="shared" si="5"/>
        <v>37460</v>
      </c>
      <c r="B117">
        <v>2002</v>
      </c>
      <c r="C117">
        <v>7</v>
      </c>
      <c r="D117">
        <v>23</v>
      </c>
      <c r="E117">
        <v>20020723</v>
      </c>
      <c r="F117">
        <v>1322</v>
      </c>
      <c r="G117" s="3">
        <v>27</v>
      </c>
      <c r="H117" s="4">
        <v>7566.9</v>
      </c>
      <c r="I117" s="4">
        <v>7566.9</v>
      </c>
      <c r="J117" s="4">
        <v>6376.6</v>
      </c>
    </row>
    <row r="118" spans="1:10" x14ac:dyDescent="0.25">
      <c r="A118" s="8">
        <f t="shared" si="5"/>
        <v>37525</v>
      </c>
      <c r="B118">
        <v>2002</v>
      </c>
      <c r="C118">
        <v>9</v>
      </c>
      <c r="D118">
        <v>26</v>
      </c>
      <c r="E118">
        <v>20020926</v>
      </c>
      <c r="F118">
        <v>1215</v>
      </c>
      <c r="G118" s="3">
        <v>46</v>
      </c>
      <c r="H118" s="4">
        <v>11198</v>
      </c>
      <c r="I118" s="4">
        <v>11198</v>
      </c>
      <c r="J118" s="4">
        <v>10570</v>
      </c>
    </row>
    <row r="119" spans="1:10" x14ac:dyDescent="0.25">
      <c r="A119" s="8">
        <f t="shared" si="5"/>
        <v>37596</v>
      </c>
      <c r="B119">
        <v>2002</v>
      </c>
      <c r="C119">
        <v>12</v>
      </c>
      <c r="D119">
        <v>6</v>
      </c>
      <c r="E119">
        <v>20021206</v>
      </c>
      <c r="F119">
        <v>1336</v>
      </c>
      <c r="G119" s="3">
        <v>29</v>
      </c>
      <c r="H119" s="4">
        <v>9330.9</v>
      </c>
      <c r="I119" s="4">
        <v>9330.9</v>
      </c>
      <c r="J119" s="4">
        <v>9566.9</v>
      </c>
    </row>
    <row r="120" spans="1:10" x14ac:dyDescent="0.25">
      <c r="A120" s="8">
        <f t="shared" si="5"/>
        <v>37721</v>
      </c>
      <c r="B120">
        <v>2003</v>
      </c>
      <c r="C120">
        <v>4</v>
      </c>
      <c r="D120">
        <v>10</v>
      </c>
      <c r="E120">
        <v>20030410</v>
      </c>
      <c r="F120">
        <v>1258</v>
      </c>
      <c r="G120" s="3">
        <v>25</v>
      </c>
      <c r="H120" s="4">
        <v>8888.4</v>
      </c>
      <c r="I120" s="4">
        <v>8888.4</v>
      </c>
      <c r="J120" s="4">
        <v>8446</v>
      </c>
    </row>
    <row r="121" spans="1:10" x14ac:dyDescent="0.25">
      <c r="A121" s="8">
        <f t="shared" si="5"/>
        <v>37813</v>
      </c>
      <c r="B121">
        <v>2003</v>
      </c>
      <c r="C121">
        <v>7</v>
      </c>
      <c r="D121">
        <v>11</v>
      </c>
      <c r="E121">
        <v>20030711</v>
      </c>
      <c r="F121">
        <v>1245</v>
      </c>
      <c r="G121" s="3">
        <v>93</v>
      </c>
      <c r="H121" s="4">
        <v>17818</v>
      </c>
      <c r="I121" s="4">
        <v>17818</v>
      </c>
      <c r="J121" s="4">
        <v>16602</v>
      </c>
    </row>
    <row r="122" spans="1:10" x14ac:dyDescent="0.25">
      <c r="A122" s="8">
        <f t="shared" si="5"/>
        <v>37847</v>
      </c>
      <c r="B122">
        <v>2003</v>
      </c>
      <c r="C122">
        <v>8</v>
      </c>
      <c r="D122">
        <v>14</v>
      </c>
      <c r="E122">
        <v>20030814</v>
      </c>
      <c r="F122">
        <v>1330</v>
      </c>
      <c r="G122" s="3">
        <v>110</v>
      </c>
      <c r="H122" s="4">
        <v>18978</v>
      </c>
      <c r="I122" s="4">
        <v>18978</v>
      </c>
      <c r="J122" s="4">
        <v>17986</v>
      </c>
    </row>
    <row r="123" spans="1:10" x14ac:dyDescent="0.25">
      <c r="A123" s="8">
        <f t="shared" si="5"/>
        <v>37918</v>
      </c>
      <c r="B123">
        <v>2003</v>
      </c>
      <c r="C123">
        <v>10</v>
      </c>
      <c r="D123">
        <v>24</v>
      </c>
      <c r="E123">
        <v>20031024</v>
      </c>
      <c r="F123">
        <v>1435</v>
      </c>
      <c r="G123" s="3">
        <v>34</v>
      </c>
      <c r="H123" s="4">
        <v>9498.6</v>
      </c>
      <c r="I123" s="4">
        <v>9498.6</v>
      </c>
      <c r="J123" s="4">
        <v>9192.1</v>
      </c>
    </row>
    <row r="124" spans="1:10" x14ac:dyDescent="0.25">
      <c r="A124" s="8">
        <f t="shared" si="5"/>
        <v>38058</v>
      </c>
      <c r="B124">
        <v>2004</v>
      </c>
      <c r="C124">
        <v>3</v>
      </c>
      <c r="D124">
        <v>12</v>
      </c>
      <c r="E124">
        <v>20040312</v>
      </c>
      <c r="F124">
        <v>1245</v>
      </c>
      <c r="G124" s="3">
        <v>26</v>
      </c>
      <c r="H124" s="4">
        <v>9500.7999999999993</v>
      </c>
      <c r="I124" s="4">
        <v>9500.7999999999993</v>
      </c>
      <c r="J124" s="4">
        <v>9516.9</v>
      </c>
    </row>
    <row r="125" spans="1:10" x14ac:dyDescent="0.25">
      <c r="A125" s="8">
        <f t="shared" si="5"/>
        <v>38089</v>
      </c>
      <c r="B125">
        <v>2004</v>
      </c>
      <c r="C125">
        <v>4</v>
      </c>
      <c r="D125">
        <v>12</v>
      </c>
      <c r="E125">
        <v>20040412</v>
      </c>
      <c r="F125">
        <v>1250</v>
      </c>
      <c r="G125" s="3">
        <v>65</v>
      </c>
      <c r="H125" s="4">
        <v>17332</v>
      </c>
      <c r="I125" s="4">
        <v>17332</v>
      </c>
      <c r="J125" s="4">
        <v>17877</v>
      </c>
    </row>
    <row r="126" spans="1:10" x14ac:dyDescent="0.25">
      <c r="A126" s="8">
        <f t="shared" si="5"/>
        <v>38117</v>
      </c>
      <c r="B126">
        <v>2004</v>
      </c>
      <c r="C126">
        <v>5</v>
      </c>
      <c r="D126">
        <v>10</v>
      </c>
      <c r="E126">
        <v>20040510</v>
      </c>
      <c r="F126">
        <v>1501</v>
      </c>
      <c r="G126" s="3">
        <v>348</v>
      </c>
      <c r="H126" s="4">
        <v>39745</v>
      </c>
      <c r="I126" s="4">
        <v>39745</v>
      </c>
      <c r="J126" s="4">
        <v>41776</v>
      </c>
    </row>
  </sheetData>
  <mergeCells count="11">
    <mergeCell ref="L44:M44"/>
    <mergeCell ref="L59:M59"/>
    <mergeCell ref="L71:P71"/>
    <mergeCell ref="L89:M89"/>
    <mergeCell ref="E1:J1"/>
    <mergeCell ref="X1:AQ1"/>
    <mergeCell ref="AS1:BA1"/>
    <mergeCell ref="X2:AE2"/>
    <mergeCell ref="AG2:AK2"/>
    <mergeCell ref="AM2:AQ2"/>
    <mergeCell ref="AS2:BA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42D45-3A72-45AE-B253-D16608E6AA58}">
  <dimension ref="A1:I89"/>
  <sheetViews>
    <sheetView workbookViewId="0">
      <selection activeCell="O32" sqref="O32"/>
    </sheetView>
  </sheetViews>
  <sheetFormatPr defaultRowHeight="15" x14ac:dyDescent="0.25"/>
  <sheetData>
    <row r="1" spans="1:9" x14ac:dyDescent="0.25">
      <c r="B1" s="13" t="s">
        <v>90</v>
      </c>
      <c r="C1" s="13"/>
      <c r="D1" s="13"/>
      <c r="E1" s="13"/>
      <c r="F1" s="13"/>
      <c r="G1" s="13"/>
      <c r="H1" s="13"/>
      <c r="I1" s="13"/>
    </row>
    <row r="2" spans="1:9" x14ac:dyDescent="0.25">
      <c r="E2" t="s">
        <v>66</v>
      </c>
      <c r="F2" s="5">
        <v>0.95</v>
      </c>
      <c r="G2" t="s">
        <v>81</v>
      </c>
      <c r="H2" t="s">
        <v>89</v>
      </c>
      <c r="I2" t="s">
        <v>83</v>
      </c>
    </row>
    <row r="3" spans="1:9" x14ac:dyDescent="0.25">
      <c r="D3" t="s">
        <v>84</v>
      </c>
      <c r="E3" t="s">
        <v>71</v>
      </c>
      <c r="F3" t="s">
        <v>85</v>
      </c>
      <c r="G3" t="s">
        <v>86</v>
      </c>
      <c r="H3" t="s">
        <v>87</v>
      </c>
      <c r="I3" t="s">
        <v>82</v>
      </c>
    </row>
    <row r="4" spans="1:9" x14ac:dyDescent="0.25">
      <c r="B4" t="s">
        <v>32</v>
      </c>
      <c r="C4" t="s">
        <v>88</v>
      </c>
      <c r="D4">
        <v>124</v>
      </c>
      <c r="E4">
        <v>22860</v>
      </c>
      <c r="F4">
        <v>21337</v>
      </c>
      <c r="G4">
        <v>24463</v>
      </c>
      <c r="H4">
        <v>798</v>
      </c>
      <c r="I4">
        <v>667</v>
      </c>
    </row>
    <row r="5" spans="1:9" x14ac:dyDescent="0.25">
      <c r="A5" s="8">
        <f t="shared" ref="A5:A68" si="0">DATE(C5,B5,1)</f>
        <v>33604</v>
      </c>
      <c r="B5">
        <v>1</v>
      </c>
      <c r="C5">
        <v>1992</v>
      </c>
      <c r="D5">
        <v>1</v>
      </c>
      <c r="E5">
        <v>6963</v>
      </c>
      <c r="F5">
        <v>4702</v>
      </c>
      <c r="G5">
        <v>9940</v>
      </c>
      <c r="H5">
        <v>1342</v>
      </c>
      <c r="I5">
        <v>464</v>
      </c>
    </row>
    <row r="6" spans="1:9" x14ac:dyDescent="0.25">
      <c r="A6" s="8">
        <f t="shared" si="0"/>
        <v>33664</v>
      </c>
      <c r="B6">
        <v>3</v>
      </c>
      <c r="C6">
        <v>1992</v>
      </c>
      <c r="D6">
        <v>1</v>
      </c>
      <c r="E6">
        <v>7015</v>
      </c>
      <c r="F6">
        <v>4703</v>
      </c>
      <c r="G6">
        <v>10076</v>
      </c>
      <c r="H6">
        <v>1377</v>
      </c>
      <c r="I6">
        <v>535</v>
      </c>
    </row>
    <row r="7" spans="1:9" x14ac:dyDescent="0.25">
      <c r="A7" s="8">
        <f t="shared" si="0"/>
        <v>33695</v>
      </c>
      <c r="B7">
        <v>4</v>
      </c>
      <c r="C7">
        <v>1992</v>
      </c>
      <c r="D7">
        <v>1</v>
      </c>
      <c r="E7">
        <v>18031</v>
      </c>
      <c r="F7">
        <v>12268</v>
      </c>
      <c r="G7">
        <v>25586</v>
      </c>
      <c r="H7">
        <v>3411</v>
      </c>
      <c r="I7">
        <v>1003</v>
      </c>
    </row>
    <row r="8" spans="1:9" x14ac:dyDescent="0.25">
      <c r="A8" s="8">
        <f t="shared" si="0"/>
        <v>33725</v>
      </c>
      <c r="B8">
        <v>5</v>
      </c>
      <c r="C8">
        <v>1992</v>
      </c>
      <c r="D8">
        <v>2</v>
      </c>
      <c r="E8">
        <v>38306</v>
      </c>
      <c r="F8">
        <v>29117</v>
      </c>
      <c r="G8">
        <v>49481</v>
      </c>
      <c r="H8">
        <v>5205</v>
      </c>
      <c r="I8">
        <v>1712</v>
      </c>
    </row>
    <row r="9" spans="1:9" x14ac:dyDescent="0.25">
      <c r="A9" s="8">
        <f t="shared" si="0"/>
        <v>33756</v>
      </c>
      <c r="B9">
        <v>6</v>
      </c>
      <c r="C9">
        <v>1992</v>
      </c>
      <c r="D9">
        <v>5</v>
      </c>
      <c r="E9">
        <v>39406</v>
      </c>
      <c r="F9">
        <v>32933</v>
      </c>
      <c r="G9">
        <v>46776</v>
      </c>
      <c r="H9">
        <v>3534</v>
      </c>
      <c r="I9">
        <v>1523</v>
      </c>
    </row>
    <row r="10" spans="1:9" x14ac:dyDescent="0.25">
      <c r="A10" s="8">
        <f t="shared" si="0"/>
        <v>33786</v>
      </c>
      <c r="B10">
        <v>7</v>
      </c>
      <c r="C10">
        <v>1992</v>
      </c>
      <c r="D10">
        <v>1</v>
      </c>
      <c r="E10">
        <v>19333</v>
      </c>
      <c r="F10">
        <v>13090</v>
      </c>
      <c r="G10">
        <v>27544</v>
      </c>
      <c r="H10">
        <v>3702</v>
      </c>
      <c r="I10">
        <v>1220</v>
      </c>
    </row>
    <row r="11" spans="1:9" x14ac:dyDescent="0.25">
      <c r="A11" s="8">
        <f t="shared" si="0"/>
        <v>33848</v>
      </c>
      <c r="B11">
        <v>9</v>
      </c>
      <c r="C11">
        <v>1992</v>
      </c>
      <c r="D11">
        <v>3</v>
      </c>
      <c r="E11">
        <v>12346</v>
      </c>
      <c r="F11">
        <v>9636</v>
      </c>
      <c r="G11">
        <v>15583</v>
      </c>
      <c r="H11">
        <v>1520</v>
      </c>
      <c r="I11">
        <v>803</v>
      </c>
    </row>
    <row r="12" spans="1:9" x14ac:dyDescent="0.25">
      <c r="A12" s="8">
        <f t="shared" si="0"/>
        <v>33878</v>
      </c>
      <c r="B12">
        <v>10</v>
      </c>
      <c r="C12">
        <v>1992</v>
      </c>
      <c r="D12">
        <v>2</v>
      </c>
      <c r="E12">
        <v>8177</v>
      </c>
      <c r="F12">
        <v>6061</v>
      </c>
      <c r="G12">
        <v>10795</v>
      </c>
      <c r="H12">
        <v>1211</v>
      </c>
      <c r="I12">
        <v>609</v>
      </c>
    </row>
    <row r="13" spans="1:9" x14ac:dyDescent="0.25">
      <c r="A13" s="8">
        <f t="shared" si="0"/>
        <v>33939</v>
      </c>
      <c r="B13">
        <v>12</v>
      </c>
      <c r="C13">
        <v>1992</v>
      </c>
      <c r="D13">
        <v>1</v>
      </c>
      <c r="E13">
        <v>7463</v>
      </c>
      <c r="F13">
        <v>5037</v>
      </c>
      <c r="G13">
        <v>10661</v>
      </c>
      <c r="H13">
        <v>1441</v>
      </c>
      <c r="I13">
        <v>505</v>
      </c>
    </row>
    <row r="14" spans="1:9" x14ac:dyDescent="0.25">
      <c r="A14" s="8">
        <f t="shared" si="0"/>
        <v>34029</v>
      </c>
      <c r="B14">
        <v>3</v>
      </c>
      <c r="C14">
        <v>1993</v>
      </c>
      <c r="D14">
        <v>1</v>
      </c>
      <c r="E14">
        <v>8982</v>
      </c>
      <c r="F14">
        <v>6116</v>
      </c>
      <c r="G14">
        <v>12737</v>
      </c>
      <c r="H14">
        <v>1696</v>
      </c>
      <c r="I14">
        <v>488</v>
      </c>
    </row>
    <row r="15" spans="1:9" x14ac:dyDescent="0.25">
      <c r="A15" s="8">
        <f t="shared" si="0"/>
        <v>34060</v>
      </c>
      <c r="B15">
        <v>4</v>
      </c>
      <c r="C15">
        <v>1993</v>
      </c>
      <c r="D15">
        <v>2</v>
      </c>
      <c r="E15">
        <v>10619</v>
      </c>
      <c r="F15">
        <v>7959</v>
      </c>
      <c r="G15">
        <v>13886</v>
      </c>
      <c r="H15">
        <v>1515</v>
      </c>
      <c r="I15">
        <v>629</v>
      </c>
    </row>
    <row r="16" spans="1:9" x14ac:dyDescent="0.25">
      <c r="A16" s="8">
        <f t="shared" si="0"/>
        <v>34090</v>
      </c>
      <c r="B16">
        <v>5</v>
      </c>
      <c r="C16">
        <v>1993</v>
      </c>
      <c r="D16">
        <v>3</v>
      </c>
      <c r="E16">
        <v>41919</v>
      </c>
      <c r="F16">
        <v>32898</v>
      </c>
      <c r="G16">
        <v>52650</v>
      </c>
      <c r="H16">
        <v>5047</v>
      </c>
      <c r="I16">
        <v>2218</v>
      </c>
    </row>
    <row r="17" spans="1:9" x14ac:dyDescent="0.25">
      <c r="A17" s="8">
        <f t="shared" si="0"/>
        <v>34121</v>
      </c>
      <c r="B17">
        <v>6</v>
      </c>
      <c r="C17">
        <v>1993</v>
      </c>
      <c r="D17">
        <v>1</v>
      </c>
      <c r="E17">
        <v>50018</v>
      </c>
      <c r="F17">
        <v>33601</v>
      </c>
      <c r="G17">
        <v>71720</v>
      </c>
      <c r="H17">
        <v>9766</v>
      </c>
      <c r="I17">
        <v>3686</v>
      </c>
    </row>
    <row r="18" spans="1:9" x14ac:dyDescent="0.25">
      <c r="A18" s="8">
        <f t="shared" si="0"/>
        <v>34151</v>
      </c>
      <c r="B18">
        <v>7</v>
      </c>
      <c r="C18">
        <v>1993</v>
      </c>
      <c r="D18">
        <v>1</v>
      </c>
      <c r="E18">
        <v>27311</v>
      </c>
      <c r="F18">
        <v>18677</v>
      </c>
      <c r="G18">
        <v>38589</v>
      </c>
      <c r="H18">
        <v>5099</v>
      </c>
      <c r="I18">
        <v>1273</v>
      </c>
    </row>
    <row r="19" spans="1:9" x14ac:dyDescent="0.25">
      <c r="A19" s="8">
        <f t="shared" si="0"/>
        <v>34243</v>
      </c>
      <c r="B19">
        <v>10</v>
      </c>
      <c r="C19">
        <v>1993</v>
      </c>
      <c r="D19">
        <v>1</v>
      </c>
      <c r="E19">
        <v>10812</v>
      </c>
      <c r="F19">
        <v>7328</v>
      </c>
      <c r="G19">
        <v>15390</v>
      </c>
      <c r="H19">
        <v>2065</v>
      </c>
      <c r="I19">
        <v>666</v>
      </c>
    </row>
    <row r="20" spans="1:9" x14ac:dyDescent="0.25">
      <c r="A20" s="8">
        <f t="shared" si="0"/>
        <v>34608</v>
      </c>
      <c r="B20">
        <v>10</v>
      </c>
      <c r="C20">
        <v>1994</v>
      </c>
      <c r="D20">
        <v>1</v>
      </c>
      <c r="E20">
        <v>15707</v>
      </c>
      <c r="F20">
        <v>10645</v>
      </c>
      <c r="G20">
        <v>22360</v>
      </c>
      <c r="H20">
        <v>3001</v>
      </c>
      <c r="I20">
        <v>969</v>
      </c>
    </row>
    <row r="21" spans="1:9" x14ac:dyDescent="0.25">
      <c r="A21" s="8">
        <f t="shared" si="0"/>
        <v>34669</v>
      </c>
      <c r="B21">
        <v>12</v>
      </c>
      <c r="C21">
        <v>1994</v>
      </c>
      <c r="D21">
        <v>1</v>
      </c>
      <c r="E21">
        <v>12175</v>
      </c>
      <c r="F21">
        <v>8194</v>
      </c>
      <c r="G21">
        <v>17432</v>
      </c>
      <c r="H21">
        <v>2366</v>
      </c>
      <c r="I21">
        <v>869</v>
      </c>
    </row>
    <row r="22" spans="1:9" x14ac:dyDescent="0.25">
      <c r="A22" s="8">
        <f t="shared" si="0"/>
        <v>34700</v>
      </c>
      <c r="B22">
        <v>1</v>
      </c>
      <c r="C22">
        <v>1995</v>
      </c>
      <c r="D22">
        <v>1</v>
      </c>
      <c r="E22">
        <v>10902</v>
      </c>
      <c r="F22">
        <v>7369</v>
      </c>
      <c r="G22">
        <v>15553</v>
      </c>
      <c r="H22">
        <v>2096</v>
      </c>
      <c r="I22">
        <v>714</v>
      </c>
    </row>
    <row r="23" spans="1:9" x14ac:dyDescent="0.25">
      <c r="A23" s="8">
        <f t="shared" si="0"/>
        <v>34790</v>
      </c>
      <c r="B23">
        <v>4</v>
      </c>
      <c r="C23">
        <v>1995</v>
      </c>
      <c r="D23">
        <v>1</v>
      </c>
      <c r="E23">
        <v>14799</v>
      </c>
      <c r="F23">
        <v>10079</v>
      </c>
      <c r="G23">
        <v>20984</v>
      </c>
      <c r="H23">
        <v>2793</v>
      </c>
      <c r="I23">
        <v>801</v>
      </c>
    </row>
    <row r="24" spans="1:9" x14ac:dyDescent="0.25">
      <c r="A24" s="8">
        <f t="shared" si="0"/>
        <v>34851</v>
      </c>
      <c r="B24">
        <v>6</v>
      </c>
      <c r="C24">
        <v>1995</v>
      </c>
      <c r="D24">
        <v>2</v>
      </c>
      <c r="E24">
        <v>52007</v>
      </c>
      <c r="F24">
        <v>37822</v>
      </c>
      <c r="G24">
        <v>69788</v>
      </c>
      <c r="H24">
        <v>8177</v>
      </c>
      <c r="I24">
        <v>4756</v>
      </c>
    </row>
    <row r="25" spans="1:9" x14ac:dyDescent="0.25">
      <c r="A25" s="8">
        <f t="shared" si="0"/>
        <v>34881</v>
      </c>
      <c r="B25">
        <v>7</v>
      </c>
      <c r="C25">
        <v>1995</v>
      </c>
      <c r="D25">
        <v>1</v>
      </c>
      <c r="E25">
        <v>48131</v>
      </c>
      <c r="F25">
        <v>32133</v>
      </c>
      <c r="G25">
        <v>69367</v>
      </c>
      <c r="H25">
        <v>9540</v>
      </c>
      <c r="I25">
        <v>3910</v>
      </c>
    </row>
    <row r="26" spans="1:9" x14ac:dyDescent="0.25">
      <c r="A26" s="8">
        <f t="shared" si="0"/>
        <v>34943</v>
      </c>
      <c r="B26">
        <v>9</v>
      </c>
      <c r="C26">
        <v>1995</v>
      </c>
      <c r="D26">
        <v>1</v>
      </c>
      <c r="E26">
        <v>18831</v>
      </c>
      <c r="F26">
        <v>12798</v>
      </c>
      <c r="G26">
        <v>26745</v>
      </c>
      <c r="H26">
        <v>3572</v>
      </c>
      <c r="I26">
        <v>1081</v>
      </c>
    </row>
    <row r="27" spans="1:9" x14ac:dyDescent="0.25">
      <c r="A27" s="8">
        <f t="shared" si="0"/>
        <v>34973</v>
      </c>
      <c r="B27">
        <v>10</v>
      </c>
      <c r="C27">
        <v>1995</v>
      </c>
      <c r="D27">
        <v>1</v>
      </c>
      <c r="E27">
        <v>12433</v>
      </c>
      <c r="F27">
        <v>8432</v>
      </c>
      <c r="G27">
        <v>17688</v>
      </c>
      <c r="H27">
        <v>2371</v>
      </c>
      <c r="I27">
        <v>753</v>
      </c>
    </row>
    <row r="28" spans="1:9" x14ac:dyDescent="0.25">
      <c r="A28" s="8">
        <f t="shared" si="0"/>
        <v>35004</v>
      </c>
      <c r="B28">
        <v>11</v>
      </c>
      <c r="C28">
        <v>1995</v>
      </c>
      <c r="D28">
        <v>1</v>
      </c>
      <c r="E28">
        <v>8698</v>
      </c>
      <c r="F28">
        <v>5888</v>
      </c>
      <c r="G28">
        <v>12395</v>
      </c>
      <c r="H28">
        <v>1667</v>
      </c>
      <c r="I28">
        <v>552</v>
      </c>
    </row>
    <row r="29" spans="1:9" x14ac:dyDescent="0.25">
      <c r="A29" s="8">
        <f t="shared" si="0"/>
        <v>35156</v>
      </c>
      <c r="B29">
        <v>4</v>
      </c>
      <c r="C29">
        <v>1996</v>
      </c>
      <c r="D29">
        <v>2</v>
      </c>
      <c r="E29">
        <v>14293</v>
      </c>
      <c r="F29">
        <v>10753</v>
      </c>
      <c r="G29">
        <v>18629</v>
      </c>
      <c r="H29">
        <v>2014</v>
      </c>
      <c r="I29">
        <v>757</v>
      </c>
    </row>
    <row r="30" spans="1:9" x14ac:dyDescent="0.25">
      <c r="A30" s="8">
        <f t="shared" si="0"/>
        <v>35186</v>
      </c>
      <c r="B30">
        <v>5</v>
      </c>
      <c r="C30">
        <v>1996</v>
      </c>
      <c r="D30">
        <v>2</v>
      </c>
      <c r="E30">
        <v>48145</v>
      </c>
      <c r="F30">
        <v>36215</v>
      </c>
      <c r="G30">
        <v>62758</v>
      </c>
      <c r="H30">
        <v>6786</v>
      </c>
      <c r="I30">
        <v>2856</v>
      </c>
    </row>
    <row r="31" spans="1:9" x14ac:dyDescent="0.25">
      <c r="A31" s="8">
        <f t="shared" si="0"/>
        <v>35278</v>
      </c>
      <c r="B31">
        <v>8</v>
      </c>
      <c r="C31">
        <v>1996</v>
      </c>
      <c r="D31">
        <v>1</v>
      </c>
      <c r="E31">
        <v>9754</v>
      </c>
      <c r="F31">
        <v>6424</v>
      </c>
      <c r="G31">
        <v>14214</v>
      </c>
      <c r="H31">
        <v>1996</v>
      </c>
      <c r="I31">
        <v>936</v>
      </c>
    </row>
    <row r="32" spans="1:9" x14ac:dyDescent="0.25">
      <c r="A32" s="8">
        <f t="shared" si="0"/>
        <v>35339</v>
      </c>
      <c r="B32">
        <v>10</v>
      </c>
      <c r="C32">
        <v>1996</v>
      </c>
      <c r="D32">
        <v>1</v>
      </c>
      <c r="E32">
        <v>19861</v>
      </c>
      <c r="F32">
        <v>13430</v>
      </c>
      <c r="G32">
        <v>28327</v>
      </c>
      <c r="H32">
        <v>3816</v>
      </c>
      <c r="I32">
        <v>1291</v>
      </c>
    </row>
    <row r="33" spans="1:9" x14ac:dyDescent="0.25">
      <c r="A33" s="8">
        <f t="shared" si="0"/>
        <v>35370</v>
      </c>
      <c r="B33">
        <v>11</v>
      </c>
      <c r="C33">
        <v>1996</v>
      </c>
      <c r="D33">
        <v>2</v>
      </c>
      <c r="E33">
        <v>12031</v>
      </c>
      <c r="F33">
        <v>9011</v>
      </c>
      <c r="G33">
        <v>15742</v>
      </c>
      <c r="H33">
        <v>1721</v>
      </c>
      <c r="I33">
        <v>771</v>
      </c>
    </row>
    <row r="34" spans="1:9" x14ac:dyDescent="0.25">
      <c r="A34" s="8">
        <f t="shared" si="0"/>
        <v>35431</v>
      </c>
      <c r="B34">
        <v>1</v>
      </c>
      <c r="C34">
        <v>1997</v>
      </c>
      <c r="D34">
        <v>2</v>
      </c>
      <c r="E34">
        <v>8892</v>
      </c>
      <c r="F34">
        <v>6407</v>
      </c>
      <c r="G34">
        <v>12025</v>
      </c>
      <c r="H34">
        <v>1437</v>
      </c>
      <c r="I34">
        <v>577</v>
      </c>
    </row>
    <row r="35" spans="1:9" x14ac:dyDescent="0.25">
      <c r="A35" s="8">
        <f t="shared" si="0"/>
        <v>35462</v>
      </c>
      <c r="B35">
        <v>2</v>
      </c>
      <c r="C35">
        <v>1997</v>
      </c>
      <c r="D35">
        <v>1</v>
      </c>
      <c r="E35">
        <v>7164</v>
      </c>
      <c r="F35">
        <v>4846</v>
      </c>
      <c r="G35">
        <v>10214</v>
      </c>
      <c r="H35">
        <v>1375</v>
      </c>
      <c r="I35">
        <v>461</v>
      </c>
    </row>
    <row r="36" spans="1:9" x14ac:dyDescent="0.25">
      <c r="A36" s="8">
        <f t="shared" si="0"/>
        <v>35490</v>
      </c>
      <c r="B36">
        <v>3</v>
      </c>
      <c r="C36">
        <v>1997</v>
      </c>
      <c r="D36">
        <v>1</v>
      </c>
      <c r="E36">
        <v>13969</v>
      </c>
      <c r="F36">
        <v>9512</v>
      </c>
      <c r="G36">
        <v>19809</v>
      </c>
      <c r="H36">
        <v>2637</v>
      </c>
      <c r="I36">
        <v>759</v>
      </c>
    </row>
    <row r="37" spans="1:9" x14ac:dyDescent="0.25">
      <c r="A37" s="8">
        <f t="shared" si="0"/>
        <v>35521</v>
      </c>
      <c r="B37">
        <v>4</v>
      </c>
      <c r="C37">
        <v>1997</v>
      </c>
      <c r="D37">
        <v>2</v>
      </c>
      <c r="E37">
        <v>16324</v>
      </c>
      <c r="F37">
        <v>12212</v>
      </c>
      <c r="G37">
        <v>21380</v>
      </c>
      <c r="H37">
        <v>2344</v>
      </c>
      <c r="I37">
        <v>854</v>
      </c>
    </row>
    <row r="38" spans="1:9" x14ac:dyDescent="0.25">
      <c r="A38" s="8">
        <f t="shared" si="0"/>
        <v>35551</v>
      </c>
      <c r="B38">
        <v>5</v>
      </c>
      <c r="C38">
        <v>1997</v>
      </c>
      <c r="D38">
        <v>3</v>
      </c>
      <c r="E38">
        <v>40172</v>
      </c>
      <c r="F38">
        <v>31937</v>
      </c>
      <c r="G38">
        <v>49880</v>
      </c>
      <c r="H38">
        <v>4584</v>
      </c>
      <c r="I38">
        <v>1752</v>
      </c>
    </row>
    <row r="39" spans="1:9" x14ac:dyDescent="0.25">
      <c r="A39" s="8">
        <f t="shared" si="0"/>
        <v>35582</v>
      </c>
      <c r="B39">
        <v>6</v>
      </c>
      <c r="C39">
        <v>1997</v>
      </c>
      <c r="D39">
        <v>4</v>
      </c>
      <c r="E39">
        <v>45448</v>
      </c>
      <c r="F39">
        <v>36726</v>
      </c>
      <c r="G39">
        <v>55614</v>
      </c>
      <c r="H39">
        <v>4824</v>
      </c>
      <c r="I39">
        <v>2502</v>
      </c>
    </row>
    <row r="40" spans="1:9" x14ac:dyDescent="0.25">
      <c r="A40" s="8">
        <f t="shared" si="0"/>
        <v>35612</v>
      </c>
      <c r="B40">
        <v>7</v>
      </c>
      <c r="C40">
        <v>1997</v>
      </c>
      <c r="D40">
        <v>3</v>
      </c>
      <c r="E40">
        <v>37002</v>
      </c>
      <c r="F40">
        <v>29430</v>
      </c>
      <c r="G40">
        <v>45926</v>
      </c>
      <c r="H40">
        <v>4214</v>
      </c>
      <c r="I40">
        <v>1620</v>
      </c>
    </row>
    <row r="41" spans="1:9" x14ac:dyDescent="0.25">
      <c r="A41" s="8">
        <f t="shared" si="0"/>
        <v>35643</v>
      </c>
      <c r="B41">
        <v>8</v>
      </c>
      <c r="C41">
        <v>1997</v>
      </c>
      <c r="D41">
        <v>1</v>
      </c>
      <c r="E41">
        <v>28052</v>
      </c>
      <c r="F41">
        <v>19172</v>
      </c>
      <c r="G41">
        <v>39658</v>
      </c>
      <c r="H41">
        <v>5246</v>
      </c>
      <c r="I41">
        <v>1342</v>
      </c>
    </row>
    <row r="42" spans="1:9" x14ac:dyDescent="0.25">
      <c r="A42" s="8">
        <f t="shared" si="0"/>
        <v>35674</v>
      </c>
      <c r="B42">
        <v>9</v>
      </c>
      <c r="C42">
        <v>1997</v>
      </c>
      <c r="D42">
        <v>1</v>
      </c>
      <c r="E42">
        <v>26707</v>
      </c>
      <c r="F42">
        <v>18071</v>
      </c>
      <c r="G42">
        <v>38070</v>
      </c>
      <c r="H42">
        <v>5123</v>
      </c>
      <c r="I42">
        <v>1711</v>
      </c>
    </row>
    <row r="43" spans="1:9" x14ac:dyDescent="0.25">
      <c r="A43" s="8">
        <f t="shared" si="0"/>
        <v>35704</v>
      </c>
      <c r="B43">
        <v>10</v>
      </c>
      <c r="C43">
        <v>1997</v>
      </c>
      <c r="D43">
        <v>1</v>
      </c>
      <c r="E43">
        <v>20752</v>
      </c>
      <c r="F43">
        <v>13943</v>
      </c>
      <c r="G43">
        <v>29753</v>
      </c>
      <c r="H43">
        <v>4050</v>
      </c>
      <c r="I43">
        <v>1526</v>
      </c>
    </row>
    <row r="44" spans="1:9" x14ac:dyDescent="0.25">
      <c r="A44" s="8">
        <f t="shared" si="0"/>
        <v>35735</v>
      </c>
      <c r="B44">
        <v>11</v>
      </c>
      <c r="C44">
        <v>1997</v>
      </c>
      <c r="D44">
        <v>1</v>
      </c>
      <c r="E44">
        <v>12268</v>
      </c>
      <c r="F44">
        <v>8279</v>
      </c>
      <c r="G44">
        <v>17527</v>
      </c>
      <c r="H44">
        <v>2369</v>
      </c>
      <c r="I44">
        <v>832</v>
      </c>
    </row>
    <row r="45" spans="1:9" x14ac:dyDescent="0.25">
      <c r="A45" s="8">
        <f t="shared" si="0"/>
        <v>35855</v>
      </c>
      <c r="B45">
        <v>3</v>
      </c>
      <c r="C45">
        <v>1998</v>
      </c>
      <c r="D45">
        <v>1</v>
      </c>
      <c r="E45">
        <v>9195</v>
      </c>
      <c r="F45">
        <v>6258</v>
      </c>
      <c r="G45">
        <v>13044</v>
      </c>
      <c r="H45">
        <v>1738</v>
      </c>
      <c r="I45">
        <v>507</v>
      </c>
    </row>
    <row r="46" spans="1:9" x14ac:dyDescent="0.25">
      <c r="A46" s="8">
        <f t="shared" si="0"/>
        <v>35886</v>
      </c>
      <c r="B46">
        <v>4</v>
      </c>
      <c r="C46">
        <v>1998</v>
      </c>
      <c r="D46">
        <v>2</v>
      </c>
      <c r="E46">
        <v>12822</v>
      </c>
      <c r="F46">
        <v>9651</v>
      </c>
      <c r="G46">
        <v>16705</v>
      </c>
      <c r="H46">
        <v>1803</v>
      </c>
      <c r="I46">
        <v>713</v>
      </c>
    </row>
    <row r="47" spans="1:9" x14ac:dyDescent="0.25">
      <c r="A47" s="8">
        <f t="shared" si="0"/>
        <v>35916</v>
      </c>
      <c r="B47">
        <v>5</v>
      </c>
      <c r="C47">
        <v>1998</v>
      </c>
      <c r="D47">
        <v>2</v>
      </c>
      <c r="E47">
        <v>35388</v>
      </c>
      <c r="F47">
        <v>26881</v>
      </c>
      <c r="G47">
        <v>45739</v>
      </c>
      <c r="H47">
        <v>4821</v>
      </c>
      <c r="I47">
        <v>1420</v>
      </c>
    </row>
    <row r="48" spans="1:9" x14ac:dyDescent="0.25">
      <c r="A48" s="8">
        <f t="shared" si="0"/>
        <v>35947</v>
      </c>
      <c r="B48">
        <v>6</v>
      </c>
      <c r="C48">
        <v>1998</v>
      </c>
      <c r="D48">
        <v>4</v>
      </c>
      <c r="E48">
        <v>40801</v>
      </c>
      <c r="F48">
        <v>33276</v>
      </c>
      <c r="G48">
        <v>49516</v>
      </c>
      <c r="H48">
        <v>4147</v>
      </c>
      <c r="I48">
        <v>1767</v>
      </c>
    </row>
    <row r="49" spans="1:9" x14ac:dyDescent="0.25">
      <c r="A49" s="8">
        <f t="shared" si="0"/>
        <v>35977</v>
      </c>
      <c r="B49">
        <v>7</v>
      </c>
      <c r="C49">
        <v>1998</v>
      </c>
      <c r="D49">
        <v>2</v>
      </c>
      <c r="E49">
        <v>28056</v>
      </c>
      <c r="F49">
        <v>21251</v>
      </c>
      <c r="G49">
        <v>36353</v>
      </c>
      <c r="H49">
        <v>3861</v>
      </c>
      <c r="I49">
        <v>1216</v>
      </c>
    </row>
    <row r="50" spans="1:9" x14ac:dyDescent="0.25">
      <c r="A50" s="8">
        <f t="shared" si="0"/>
        <v>36008</v>
      </c>
      <c r="B50">
        <v>8</v>
      </c>
      <c r="C50">
        <v>1998</v>
      </c>
      <c r="D50">
        <v>1</v>
      </c>
      <c r="E50">
        <v>12945</v>
      </c>
      <c r="F50">
        <v>8711</v>
      </c>
      <c r="G50">
        <v>18538</v>
      </c>
      <c r="H50">
        <v>2517</v>
      </c>
      <c r="I50">
        <v>927</v>
      </c>
    </row>
    <row r="51" spans="1:9" x14ac:dyDescent="0.25">
      <c r="A51" s="8">
        <f t="shared" si="0"/>
        <v>36039</v>
      </c>
      <c r="B51">
        <v>9</v>
      </c>
      <c r="C51">
        <v>1998</v>
      </c>
      <c r="D51">
        <v>1</v>
      </c>
      <c r="E51">
        <v>9092</v>
      </c>
      <c r="F51">
        <v>6100</v>
      </c>
      <c r="G51">
        <v>13051</v>
      </c>
      <c r="H51">
        <v>1781</v>
      </c>
      <c r="I51">
        <v>685</v>
      </c>
    </row>
    <row r="52" spans="1:9" x14ac:dyDescent="0.25">
      <c r="A52" s="8">
        <f t="shared" si="0"/>
        <v>36069</v>
      </c>
      <c r="B52">
        <v>10</v>
      </c>
      <c r="C52">
        <v>1998</v>
      </c>
      <c r="D52">
        <v>1</v>
      </c>
      <c r="E52">
        <v>11870</v>
      </c>
      <c r="F52">
        <v>8042</v>
      </c>
      <c r="G52">
        <v>16902</v>
      </c>
      <c r="H52">
        <v>2270</v>
      </c>
      <c r="I52">
        <v>738</v>
      </c>
    </row>
    <row r="53" spans="1:9" x14ac:dyDescent="0.25">
      <c r="A53" s="8">
        <f t="shared" si="0"/>
        <v>36100</v>
      </c>
      <c r="B53">
        <v>11</v>
      </c>
      <c r="C53">
        <v>1998</v>
      </c>
      <c r="D53">
        <v>1</v>
      </c>
      <c r="E53">
        <v>12296</v>
      </c>
      <c r="F53">
        <v>8316</v>
      </c>
      <c r="G53">
        <v>17535</v>
      </c>
      <c r="H53">
        <v>2361</v>
      </c>
      <c r="I53">
        <v>796</v>
      </c>
    </row>
    <row r="54" spans="1:9" x14ac:dyDescent="0.25">
      <c r="A54" s="8">
        <f t="shared" si="0"/>
        <v>36192</v>
      </c>
      <c r="B54">
        <v>2</v>
      </c>
      <c r="C54">
        <v>1999</v>
      </c>
      <c r="D54">
        <v>1</v>
      </c>
      <c r="E54">
        <v>9842</v>
      </c>
      <c r="F54">
        <v>6699</v>
      </c>
      <c r="G54">
        <v>13962</v>
      </c>
      <c r="H54">
        <v>1860</v>
      </c>
      <c r="I54">
        <v>542</v>
      </c>
    </row>
    <row r="55" spans="1:9" x14ac:dyDescent="0.25">
      <c r="A55" s="8">
        <f t="shared" si="0"/>
        <v>36251</v>
      </c>
      <c r="B55">
        <v>4</v>
      </c>
      <c r="C55">
        <v>1999</v>
      </c>
      <c r="D55">
        <v>2</v>
      </c>
      <c r="E55">
        <v>14090</v>
      </c>
      <c r="F55">
        <v>10609</v>
      </c>
      <c r="G55">
        <v>18351</v>
      </c>
      <c r="H55">
        <v>1979</v>
      </c>
      <c r="I55">
        <v>779</v>
      </c>
    </row>
    <row r="56" spans="1:9" x14ac:dyDescent="0.25">
      <c r="A56" s="8">
        <f t="shared" si="0"/>
        <v>36312</v>
      </c>
      <c r="B56">
        <v>6</v>
      </c>
      <c r="C56">
        <v>1999</v>
      </c>
      <c r="D56">
        <v>1</v>
      </c>
      <c r="E56">
        <v>38463</v>
      </c>
      <c r="F56">
        <v>26421</v>
      </c>
      <c r="G56">
        <v>54149</v>
      </c>
      <c r="H56">
        <v>7100</v>
      </c>
      <c r="I56">
        <v>1433</v>
      </c>
    </row>
    <row r="57" spans="1:9" x14ac:dyDescent="0.25">
      <c r="A57" s="8">
        <f t="shared" si="0"/>
        <v>36373</v>
      </c>
      <c r="B57">
        <v>8</v>
      </c>
      <c r="C57">
        <v>1999</v>
      </c>
      <c r="D57">
        <v>2</v>
      </c>
      <c r="E57">
        <v>26421</v>
      </c>
      <c r="F57">
        <v>20039</v>
      </c>
      <c r="G57">
        <v>34194</v>
      </c>
      <c r="H57">
        <v>3618</v>
      </c>
      <c r="I57">
        <v>1297</v>
      </c>
    </row>
    <row r="58" spans="1:9" x14ac:dyDescent="0.25">
      <c r="A58" s="8">
        <f t="shared" si="0"/>
        <v>36434</v>
      </c>
      <c r="B58">
        <v>10</v>
      </c>
      <c r="C58">
        <v>1999</v>
      </c>
      <c r="D58">
        <v>1</v>
      </c>
      <c r="E58">
        <v>15255</v>
      </c>
      <c r="F58">
        <v>10350</v>
      </c>
      <c r="G58">
        <v>21697</v>
      </c>
      <c r="H58">
        <v>2907</v>
      </c>
      <c r="I58">
        <v>917</v>
      </c>
    </row>
    <row r="59" spans="1:9" x14ac:dyDescent="0.25">
      <c r="A59" s="8">
        <f t="shared" si="0"/>
        <v>36465</v>
      </c>
      <c r="B59">
        <v>11</v>
      </c>
      <c r="C59">
        <v>1999</v>
      </c>
      <c r="D59">
        <v>1</v>
      </c>
      <c r="E59">
        <v>9436</v>
      </c>
      <c r="F59">
        <v>6389</v>
      </c>
      <c r="G59">
        <v>13443</v>
      </c>
      <c r="H59">
        <v>1807</v>
      </c>
      <c r="I59">
        <v>595</v>
      </c>
    </row>
    <row r="60" spans="1:9" x14ac:dyDescent="0.25">
      <c r="A60" s="8">
        <f t="shared" si="0"/>
        <v>36586</v>
      </c>
      <c r="B60">
        <v>3</v>
      </c>
      <c r="C60">
        <v>2000</v>
      </c>
      <c r="D60">
        <v>2</v>
      </c>
      <c r="E60">
        <v>8677</v>
      </c>
      <c r="F60">
        <v>6520</v>
      </c>
      <c r="G60">
        <v>11322</v>
      </c>
      <c r="H60">
        <v>1227</v>
      </c>
      <c r="I60">
        <v>519</v>
      </c>
    </row>
    <row r="61" spans="1:9" x14ac:dyDescent="0.25">
      <c r="A61" s="8">
        <f t="shared" si="0"/>
        <v>36617</v>
      </c>
      <c r="B61">
        <v>4</v>
      </c>
      <c r="C61">
        <v>2000</v>
      </c>
      <c r="D61">
        <v>2</v>
      </c>
      <c r="E61">
        <v>20119</v>
      </c>
      <c r="F61">
        <v>15140</v>
      </c>
      <c r="G61">
        <v>26215</v>
      </c>
      <c r="H61">
        <v>2831</v>
      </c>
      <c r="I61">
        <v>1112</v>
      </c>
    </row>
    <row r="62" spans="1:9" x14ac:dyDescent="0.25">
      <c r="A62" s="8">
        <f t="shared" si="0"/>
        <v>36647</v>
      </c>
      <c r="B62">
        <v>5</v>
      </c>
      <c r="C62">
        <v>2000</v>
      </c>
      <c r="D62">
        <v>3</v>
      </c>
      <c r="E62">
        <v>40923</v>
      </c>
      <c r="F62">
        <v>32473</v>
      </c>
      <c r="G62">
        <v>50898</v>
      </c>
      <c r="H62">
        <v>4707</v>
      </c>
      <c r="I62">
        <v>1812</v>
      </c>
    </row>
    <row r="63" spans="1:9" x14ac:dyDescent="0.25">
      <c r="A63" s="8">
        <f t="shared" si="0"/>
        <v>36678</v>
      </c>
      <c r="B63">
        <v>6</v>
      </c>
      <c r="C63">
        <v>2000</v>
      </c>
      <c r="D63">
        <v>2</v>
      </c>
      <c r="E63">
        <v>27573</v>
      </c>
      <c r="F63">
        <v>20942</v>
      </c>
      <c r="G63">
        <v>35643</v>
      </c>
      <c r="H63">
        <v>3758</v>
      </c>
      <c r="I63">
        <v>1185</v>
      </c>
    </row>
    <row r="64" spans="1:9" x14ac:dyDescent="0.25">
      <c r="A64" s="8">
        <f t="shared" si="0"/>
        <v>36708</v>
      </c>
      <c r="B64">
        <v>7</v>
      </c>
      <c r="C64">
        <v>2000</v>
      </c>
      <c r="D64">
        <v>2</v>
      </c>
      <c r="E64">
        <v>14780</v>
      </c>
      <c r="F64">
        <v>10914</v>
      </c>
      <c r="G64">
        <v>19576</v>
      </c>
      <c r="H64">
        <v>2215</v>
      </c>
      <c r="I64">
        <v>1142</v>
      </c>
    </row>
    <row r="65" spans="1:9" x14ac:dyDescent="0.25">
      <c r="A65" s="8">
        <f t="shared" si="0"/>
        <v>36739</v>
      </c>
      <c r="B65">
        <v>8</v>
      </c>
      <c r="C65">
        <v>2000</v>
      </c>
      <c r="D65">
        <v>2</v>
      </c>
      <c r="E65">
        <v>13710</v>
      </c>
      <c r="F65">
        <v>10095</v>
      </c>
      <c r="G65">
        <v>18202</v>
      </c>
      <c r="H65">
        <v>2073</v>
      </c>
      <c r="I65">
        <v>975</v>
      </c>
    </row>
    <row r="66" spans="1:9" x14ac:dyDescent="0.25">
      <c r="A66" s="8">
        <f t="shared" si="0"/>
        <v>36770</v>
      </c>
      <c r="B66">
        <v>9</v>
      </c>
      <c r="C66">
        <v>2000</v>
      </c>
      <c r="D66">
        <v>1</v>
      </c>
      <c r="E66">
        <v>14984</v>
      </c>
      <c r="F66">
        <v>10159</v>
      </c>
      <c r="G66">
        <v>21325</v>
      </c>
      <c r="H66">
        <v>2860</v>
      </c>
      <c r="I66">
        <v>917</v>
      </c>
    </row>
    <row r="67" spans="1:9" x14ac:dyDescent="0.25">
      <c r="A67" s="8">
        <f t="shared" si="0"/>
        <v>36831</v>
      </c>
      <c r="B67">
        <v>11</v>
      </c>
      <c r="C67">
        <v>2000</v>
      </c>
      <c r="D67">
        <v>1</v>
      </c>
      <c r="E67">
        <v>12691</v>
      </c>
      <c r="F67">
        <v>8586</v>
      </c>
      <c r="G67">
        <v>18093</v>
      </c>
      <c r="H67">
        <v>2435</v>
      </c>
      <c r="I67">
        <v>816</v>
      </c>
    </row>
    <row r="68" spans="1:9" x14ac:dyDescent="0.25">
      <c r="A68" s="8">
        <f t="shared" si="0"/>
        <v>36861</v>
      </c>
      <c r="B68">
        <v>12</v>
      </c>
      <c r="C68">
        <v>2000</v>
      </c>
      <c r="D68">
        <v>1</v>
      </c>
      <c r="E68">
        <v>10240</v>
      </c>
      <c r="F68">
        <v>6927</v>
      </c>
      <c r="G68">
        <v>14600</v>
      </c>
      <c r="H68">
        <v>1965</v>
      </c>
      <c r="I68">
        <v>660</v>
      </c>
    </row>
    <row r="69" spans="1:9" x14ac:dyDescent="0.25">
      <c r="A69" s="8">
        <f t="shared" ref="A69:A89" si="1">DATE(C69,B69,1)</f>
        <v>36892</v>
      </c>
      <c r="B69">
        <v>1</v>
      </c>
      <c r="C69">
        <v>2001</v>
      </c>
      <c r="D69">
        <v>1</v>
      </c>
      <c r="E69">
        <v>10238</v>
      </c>
      <c r="F69">
        <v>6924</v>
      </c>
      <c r="G69">
        <v>14601</v>
      </c>
      <c r="H69">
        <v>1967</v>
      </c>
      <c r="I69">
        <v>664</v>
      </c>
    </row>
    <row r="70" spans="1:9" x14ac:dyDescent="0.25">
      <c r="A70" s="8">
        <f t="shared" si="1"/>
        <v>36951</v>
      </c>
      <c r="B70">
        <v>3</v>
      </c>
      <c r="C70">
        <v>2001</v>
      </c>
      <c r="D70">
        <v>1</v>
      </c>
      <c r="E70">
        <v>7116</v>
      </c>
      <c r="F70">
        <v>4798</v>
      </c>
      <c r="G70">
        <v>10171</v>
      </c>
      <c r="H70">
        <v>1376</v>
      </c>
      <c r="I70">
        <v>489</v>
      </c>
    </row>
    <row r="71" spans="1:9" x14ac:dyDescent="0.25">
      <c r="A71" s="8">
        <f t="shared" si="1"/>
        <v>36982</v>
      </c>
      <c r="B71">
        <v>4</v>
      </c>
      <c r="C71">
        <v>2001</v>
      </c>
      <c r="D71">
        <v>1</v>
      </c>
      <c r="E71">
        <v>30503</v>
      </c>
      <c r="F71">
        <v>20767</v>
      </c>
      <c r="G71">
        <v>43260</v>
      </c>
      <c r="H71">
        <v>5761</v>
      </c>
      <c r="I71">
        <v>1665</v>
      </c>
    </row>
    <row r="72" spans="1:9" x14ac:dyDescent="0.25">
      <c r="A72" s="8">
        <f t="shared" si="1"/>
        <v>37012</v>
      </c>
      <c r="B72">
        <v>5</v>
      </c>
      <c r="C72">
        <v>2001</v>
      </c>
      <c r="D72">
        <v>1</v>
      </c>
      <c r="E72">
        <v>43521</v>
      </c>
      <c r="F72">
        <v>29786</v>
      </c>
      <c r="G72">
        <v>61456</v>
      </c>
      <c r="H72">
        <v>8110</v>
      </c>
      <c r="I72">
        <v>1965</v>
      </c>
    </row>
    <row r="73" spans="1:9" x14ac:dyDescent="0.25">
      <c r="A73" s="8">
        <f t="shared" si="1"/>
        <v>37073</v>
      </c>
      <c r="B73">
        <v>7</v>
      </c>
      <c r="C73">
        <v>2001</v>
      </c>
      <c r="D73">
        <v>1</v>
      </c>
      <c r="E73">
        <v>19622</v>
      </c>
      <c r="F73">
        <v>13289</v>
      </c>
      <c r="G73">
        <v>27948</v>
      </c>
      <c r="H73">
        <v>3755</v>
      </c>
      <c r="I73">
        <v>1230</v>
      </c>
    </row>
    <row r="74" spans="1:9" x14ac:dyDescent="0.25">
      <c r="A74" s="8">
        <f t="shared" si="1"/>
        <v>37104</v>
      </c>
      <c r="B74">
        <v>8</v>
      </c>
      <c r="C74">
        <v>2001</v>
      </c>
      <c r="D74">
        <v>1</v>
      </c>
      <c r="E74">
        <v>17180</v>
      </c>
      <c r="F74">
        <v>11634</v>
      </c>
      <c r="G74">
        <v>24472</v>
      </c>
      <c r="H74">
        <v>3288</v>
      </c>
      <c r="I74">
        <v>1080</v>
      </c>
    </row>
    <row r="75" spans="1:9" x14ac:dyDescent="0.25">
      <c r="A75" s="8">
        <f t="shared" si="1"/>
        <v>37135</v>
      </c>
      <c r="B75">
        <v>9</v>
      </c>
      <c r="C75">
        <v>2001</v>
      </c>
      <c r="D75">
        <v>1</v>
      </c>
      <c r="E75">
        <v>10990</v>
      </c>
      <c r="F75">
        <v>7365</v>
      </c>
      <c r="G75">
        <v>15789</v>
      </c>
      <c r="H75">
        <v>2158</v>
      </c>
      <c r="I75">
        <v>842</v>
      </c>
    </row>
    <row r="76" spans="1:9" x14ac:dyDescent="0.25">
      <c r="A76" s="8">
        <f t="shared" si="1"/>
        <v>37196</v>
      </c>
      <c r="B76">
        <v>11</v>
      </c>
      <c r="C76">
        <v>2001</v>
      </c>
      <c r="D76">
        <v>1</v>
      </c>
      <c r="E76">
        <v>8164</v>
      </c>
      <c r="F76">
        <v>5507</v>
      </c>
      <c r="G76">
        <v>11665</v>
      </c>
      <c r="H76">
        <v>1577</v>
      </c>
      <c r="I76">
        <v>556</v>
      </c>
    </row>
    <row r="77" spans="1:9" x14ac:dyDescent="0.25">
      <c r="A77" s="8">
        <f t="shared" si="1"/>
        <v>37347</v>
      </c>
      <c r="B77">
        <v>4</v>
      </c>
      <c r="C77">
        <v>2002</v>
      </c>
      <c r="D77">
        <v>1</v>
      </c>
      <c r="E77">
        <v>18932</v>
      </c>
      <c r="F77">
        <v>12858</v>
      </c>
      <c r="G77">
        <v>26903</v>
      </c>
      <c r="H77">
        <v>3597</v>
      </c>
      <c r="I77">
        <v>1107</v>
      </c>
    </row>
    <row r="78" spans="1:9" x14ac:dyDescent="0.25">
      <c r="A78" s="8">
        <f t="shared" si="1"/>
        <v>37377</v>
      </c>
      <c r="B78">
        <v>5</v>
      </c>
      <c r="C78">
        <v>2002</v>
      </c>
      <c r="D78">
        <v>1</v>
      </c>
      <c r="E78">
        <v>24897</v>
      </c>
      <c r="F78">
        <v>17003</v>
      </c>
      <c r="G78">
        <v>35218</v>
      </c>
      <c r="H78">
        <v>4665</v>
      </c>
      <c r="I78">
        <v>1224</v>
      </c>
    </row>
    <row r="79" spans="1:9" x14ac:dyDescent="0.25">
      <c r="A79" s="8">
        <f t="shared" si="1"/>
        <v>37408</v>
      </c>
      <c r="B79">
        <v>6</v>
      </c>
      <c r="C79">
        <v>2002</v>
      </c>
      <c r="D79">
        <v>1</v>
      </c>
      <c r="E79">
        <v>11256</v>
      </c>
      <c r="F79">
        <v>7427</v>
      </c>
      <c r="G79">
        <v>16378</v>
      </c>
      <c r="H79">
        <v>2294</v>
      </c>
      <c r="I79">
        <v>1059</v>
      </c>
    </row>
    <row r="80" spans="1:9" x14ac:dyDescent="0.25">
      <c r="A80" s="8">
        <f t="shared" si="1"/>
        <v>37438</v>
      </c>
      <c r="B80">
        <v>7</v>
      </c>
      <c r="C80">
        <v>2002</v>
      </c>
      <c r="D80">
        <v>1</v>
      </c>
      <c r="E80">
        <v>7567</v>
      </c>
      <c r="F80">
        <v>4838</v>
      </c>
      <c r="G80">
        <v>11295</v>
      </c>
      <c r="H80">
        <v>1656</v>
      </c>
      <c r="I80">
        <v>933</v>
      </c>
    </row>
    <row r="81" spans="1:9" x14ac:dyDescent="0.25">
      <c r="A81" s="8">
        <f t="shared" si="1"/>
        <v>37500</v>
      </c>
      <c r="B81">
        <v>9</v>
      </c>
      <c r="C81">
        <v>2002</v>
      </c>
      <c r="D81">
        <v>1</v>
      </c>
      <c r="E81">
        <v>11198</v>
      </c>
      <c r="F81">
        <v>7561</v>
      </c>
      <c r="G81">
        <v>15991</v>
      </c>
      <c r="H81">
        <v>2159</v>
      </c>
      <c r="I81">
        <v>751</v>
      </c>
    </row>
    <row r="82" spans="1:9" x14ac:dyDescent="0.25">
      <c r="A82" s="8">
        <f t="shared" si="1"/>
        <v>37591</v>
      </c>
      <c r="B82">
        <v>12</v>
      </c>
      <c r="C82">
        <v>2002</v>
      </c>
      <c r="D82">
        <v>1</v>
      </c>
      <c r="E82">
        <v>9331</v>
      </c>
      <c r="F82">
        <v>6317</v>
      </c>
      <c r="G82">
        <v>13296</v>
      </c>
      <c r="H82">
        <v>1788</v>
      </c>
      <c r="I82">
        <v>591</v>
      </c>
    </row>
    <row r="83" spans="1:9" x14ac:dyDescent="0.25">
      <c r="A83" s="8">
        <f t="shared" si="1"/>
        <v>37712</v>
      </c>
      <c r="B83">
        <v>4</v>
      </c>
      <c r="C83">
        <v>2003</v>
      </c>
      <c r="D83">
        <v>1</v>
      </c>
      <c r="E83">
        <v>8888</v>
      </c>
      <c r="F83">
        <v>5998</v>
      </c>
      <c r="G83">
        <v>12699</v>
      </c>
      <c r="H83">
        <v>1717</v>
      </c>
      <c r="I83">
        <v>603</v>
      </c>
    </row>
    <row r="84" spans="1:9" x14ac:dyDescent="0.25">
      <c r="A84" s="8">
        <f t="shared" si="1"/>
        <v>37803</v>
      </c>
      <c r="B84">
        <v>7</v>
      </c>
      <c r="C84">
        <v>2003</v>
      </c>
      <c r="D84">
        <v>1</v>
      </c>
      <c r="E84">
        <v>17818</v>
      </c>
      <c r="F84">
        <v>12021</v>
      </c>
      <c r="G84">
        <v>25461</v>
      </c>
      <c r="H84">
        <v>3443</v>
      </c>
      <c r="I84">
        <v>1214</v>
      </c>
    </row>
    <row r="85" spans="1:9" x14ac:dyDescent="0.25">
      <c r="A85" s="8">
        <f t="shared" si="1"/>
        <v>37834</v>
      </c>
      <c r="B85">
        <v>8</v>
      </c>
      <c r="C85">
        <v>2003</v>
      </c>
      <c r="D85">
        <v>1</v>
      </c>
      <c r="E85">
        <v>18978</v>
      </c>
      <c r="F85">
        <v>12873</v>
      </c>
      <c r="G85">
        <v>26996</v>
      </c>
      <c r="H85">
        <v>3617</v>
      </c>
      <c r="I85">
        <v>1145</v>
      </c>
    </row>
    <row r="86" spans="1:9" x14ac:dyDescent="0.25">
      <c r="A86" s="8">
        <f t="shared" si="1"/>
        <v>37895</v>
      </c>
      <c r="B86">
        <v>10</v>
      </c>
      <c r="C86">
        <v>2003</v>
      </c>
      <c r="D86">
        <v>1</v>
      </c>
      <c r="E86">
        <v>9499</v>
      </c>
      <c r="F86">
        <v>6426</v>
      </c>
      <c r="G86">
        <v>13542</v>
      </c>
      <c r="H86">
        <v>1823</v>
      </c>
      <c r="I86">
        <v>611</v>
      </c>
    </row>
    <row r="87" spans="1:9" x14ac:dyDescent="0.25">
      <c r="A87" s="8">
        <f t="shared" si="1"/>
        <v>38047</v>
      </c>
      <c r="B87">
        <v>3</v>
      </c>
      <c r="C87">
        <v>2004</v>
      </c>
      <c r="D87">
        <v>1</v>
      </c>
      <c r="E87">
        <v>9501</v>
      </c>
      <c r="F87">
        <v>6472</v>
      </c>
      <c r="G87">
        <v>13468</v>
      </c>
      <c r="H87">
        <v>1792</v>
      </c>
      <c r="I87">
        <v>509</v>
      </c>
    </row>
    <row r="88" spans="1:9" x14ac:dyDescent="0.25">
      <c r="A88" s="8">
        <f t="shared" si="1"/>
        <v>38078</v>
      </c>
      <c r="B88">
        <v>4</v>
      </c>
      <c r="C88">
        <v>2004</v>
      </c>
      <c r="D88">
        <v>1</v>
      </c>
      <c r="E88">
        <v>17332</v>
      </c>
      <c r="F88">
        <v>11792</v>
      </c>
      <c r="G88">
        <v>24594</v>
      </c>
      <c r="H88">
        <v>3279</v>
      </c>
      <c r="I88">
        <v>965</v>
      </c>
    </row>
    <row r="89" spans="1:9" x14ac:dyDescent="0.25">
      <c r="A89" s="8">
        <f t="shared" si="1"/>
        <v>38108</v>
      </c>
      <c r="B89">
        <v>5</v>
      </c>
      <c r="C89">
        <v>2004</v>
      </c>
      <c r="D89">
        <v>1</v>
      </c>
      <c r="E89">
        <v>39745</v>
      </c>
      <c r="F89">
        <v>27150</v>
      </c>
      <c r="G89">
        <v>56211</v>
      </c>
      <c r="H89">
        <v>7442</v>
      </c>
      <c r="I89">
        <v>1937</v>
      </c>
    </row>
  </sheetData>
  <mergeCells count="1">
    <mergeCell ref="B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2A0A-C629-4C43-B3D4-8A5FCE3F3E89}">
  <dimension ref="A1"/>
  <sheetViews>
    <sheetView topLeftCell="A76" workbookViewId="0">
      <selection activeCell="B109" sqref="B10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Monthly_Mean_Loads</vt:lpstr>
      <vt:lpstr>Standard_Errors</vt:lpstr>
      <vt:lpstr>Calcium</vt:lpstr>
      <vt:lpstr>Magnesium</vt:lpstr>
      <vt:lpstr>Potassium</vt:lpstr>
      <vt:lpstr>Sodium</vt:lpstr>
      <vt:lpstr>Sulfate</vt:lpstr>
      <vt:lpstr>Sulfate_Monthly</vt:lpstr>
      <vt:lpstr>Daily Loads</vt:lpstr>
      <vt:lpstr>Monthly Loads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Motter</dc:creator>
  <cp:lastModifiedBy>Elizabeth Motter</cp:lastModifiedBy>
  <dcterms:created xsi:type="dcterms:W3CDTF">2022-03-07T20:08:50Z</dcterms:created>
  <dcterms:modified xsi:type="dcterms:W3CDTF">2022-03-29T17:57:23Z</dcterms:modified>
</cp:coreProperties>
</file>